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9"/>
  <workbookPr defaultThemeVersion="124226"/>
  <mc:AlternateContent xmlns:mc="http://schemas.openxmlformats.org/markup-compatibility/2006">
    <mc:Choice Requires="x15">
      <x15ac:absPath xmlns:x15ac="http://schemas.microsoft.com/office/spreadsheetml/2010/11/ac" url="D:\courses\4_Project\excel-data-science-projects\25_Hospital_Patient_Data_Analysis\"/>
    </mc:Choice>
  </mc:AlternateContent>
  <xr:revisionPtr revIDLastSave="0" documentId="13_ncr:1_{10C8A6FF-10C3-47B3-9B64-AC73AE72A13B}" xr6:coauthVersionLast="47" xr6:coauthVersionMax="47" xr10:uidLastSave="{00000000-0000-0000-0000-000000000000}"/>
  <bookViews>
    <workbookView xWindow="-120" yWindow="-120" windowWidth="20730" windowHeight="11760" xr2:uid="{00000000-000D-0000-FFFF-FFFF00000000}"/>
  </bookViews>
  <sheets>
    <sheet name="Raw Data" sheetId="1" r:id="rId1"/>
    <sheet name="Pivot Table" sheetId="2" r:id="rId2"/>
    <sheet name="Dashboard" sheetId="4" r:id="rId3"/>
    <sheet name="Report" sheetId="3" r:id="rId4"/>
  </sheets>
  <definedNames>
    <definedName name="NativeTimeline_Admission_Date">#N/A</definedName>
    <definedName name="Slicer_Department">#N/A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3"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2" i="1"/>
  <c r="B5" i="3"/>
  <c r="B3" i="3"/>
</calcChain>
</file>

<file path=xl/sharedStrings.xml><?xml version="1.0" encoding="utf-8"?>
<sst xmlns="http://schemas.openxmlformats.org/spreadsheetml/2006/main" count="1589" uniqueCount="565">
  <si>
    <t>Patient ID</t>
  </si>
  <si>
    <t>Admission Date</t>
  </si>
  <si>
    <t>Department</t>
  </si>
  <si>
    <t>Length of Stay (Days)</t>
  </si>
  <si>
    <t>Gender</t>
  </si>
  <si>
    <t>Age</t>
  </si>
  <si>
    <t>Discharge Date</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</si>
  <si>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</si>
  <si>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</si>
  <si>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</si>
  <si>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</si>
  <si>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</si>
  <si>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</si>
  <si>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</si>
  <si>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</si>
  <si>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</si>
  <si>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</si>
  <si>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</si>
  <si>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</si>
  <si>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</si>
  <si>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</si>
  <si>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</si>
  <si>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</si>
  <si>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</si>
  <si>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</si>
  <si>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</si>
  <si>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</si>
  <si>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</si>
  <si>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</si>
  <si>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</si>
  <si>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</si>
  <si>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</si>
  <si>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</si>
  <si>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</si>
  <si>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</si>
  <si>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</si>
  <si>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</si>
  <si>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</si>
  <si>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</si>
  <si>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</si>
  <si>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</si>
  <si>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</si>
  <si>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</si>
  <si>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</si>
  <si>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</si>
  <si>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</si>
  <si>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</si>
  <si>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</si>
  <si>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</si>
  <si>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</si>
  <si>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</si>
  <si>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P0045</t>
  </si>
  <si>
    <t>P0046</t>
  </si>
  <si>
    <t>P0047</t>
  </si>
  <si>
    <t>P0048</t>
  </si>
  <si>
    <t>P0049</t>
  </si>
  <si>
    <t>P0050</t>
  </si>
  <si>
    <t>P0051</t>
  </si>
  <si>
    <t>P0052</t>
  </si>
  <si>
    <t>P0053</t>
  </si>
  <si>
    <t>P0054</t>
  </si>
  <si>
    <t>P0055</t>
  </si>
  <si>
    <t>P0056</t>
  </si>
  <si>
    <t>P0057</t>
  </si>
  <si>
    <t>P0058</t>
  </si>
  <si>
    <t>P0059</t>
  </si>
  <si>
    <t>P0060</t>
  </si>
  <si>
    <t>P0061</t>
  </si>
  <si>
    <t>P0062</t>
  </si>
  <si>
    <t>P0063</t>
  </si>
  <si>
    <t>P0064</t>
  </si>
  <si>
    <t>P0065</t>
  </si>
  <si>
    <t>P0066</t>
  </si>
  <si>
    <t>P0067</t>
  </si>
  <si>
    <t>P0068</t>
  </si>
  <si>
    <t>P0069</t>
  </si>
  <si>
    <t>P0070</t>
  </si>
  <si>
    <t>P0071</t>
  </si>
  <si>
    <t>P0072</t>
  </si>
  <si>
    <t>P0073</t>
  </si>
  <si>
    <t>P0074</t>
  </si>
  <si>
    <t>P0075</t>
  </si>
  <si>
    <t>P0076</t>
  </si>
  <si>
    <t>P0077</t>
  </si>
  <si>
    <t>P0078</t>
  </si>
  <si>
    <t>P0079</t>
  </si>
  <si>
    <t>P0080</t>
  </si>
  <si>
    <t>P0081</t>
  </si>
  <si>
    <t>P0082</t>
  </si>
  <si>
    <t>P0083</t>
  </si>
  <si>
    <t>P0084</t>
  </si>
  <si>
    <t>P0085</t>
  </si>
  <si>
    <t>P0086</t>
  </si>
  <si>
    <t>P0087</t>
  </si>
  <si>
    <t>P0088</t>
  </si>
  <si>
    <t>P0089</t>
  </si>
  <si>
    <t>P0090</t>
  </si>
  <si>
    <t>P0091</t>
  </si>
  <si>
    <t>P0092</t>
  </si>
  <si>
    <t>P0093</t>
  </si>
  <si>
    <t>P0094</t>
  </si>
  <si>
    <t>P0095</t>
  </si>
  <si>
    <t>P0096</t>
  </si>
  <si>
    <t>P0097</t>
  </si>
  <si>
    <t>P0098</t>
  </si>
  <si>
    <t>P0099</t>
  </si>
  <si>
    <t>P0100</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</si>
  <si>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</si>
  <si>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</si>
  <si>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</si>
  <si>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</si>
  <si>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</si>
  <si>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</si>
  <si>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</si>
  <si>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</si>
  <si>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</si>
  <si>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</si>
  <si>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</si>
  <si>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</si>
  <si>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</si>
  <si>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</si>
  <si>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</si>
  <si>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</si>
  <si>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</si>
  <si>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</si>
  <si>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</si>
  <si>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</si>
  <si>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</si>
  <si>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</si>
  <si>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</si>
  <si>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</si>
  <si>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</si>
  <si>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</si>
  <si>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</si>
  <si>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</si>
  <si>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</si>
  <si>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</si>
  <si>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</si>
  <si>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</si>
  <si>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</si>
  <si>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</si>
  <si>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</si>
  <si>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</si>
  <si>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</si>
  <si>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</si>
  <si>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</si>
  <si>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</si>
  <si>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</si>
  <si>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</si>
  <si>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</si>
  <si>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</si>
  <si>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</si>
  <si>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</si>
  <si>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</si>
  <si>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</si>
  <si>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</si>
  <si>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</si>
  <si>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</si>
  <si>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</si>
  <si>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</si>
  <si>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</si>
  <si>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</si>
  <si>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</si>
  <si>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</si>
  <si>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</si>
  <si>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</si>
  <si>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</si>
  <si>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</si>
  <si>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</si>
  <si>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</si>
  <si>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</si>
  <si>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</si>
  <si>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</si>
  <si>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</si>
  <si>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</si>
  <si>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</si>
  <si>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</si>
  <si>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</si>
  <si>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</si>
  <si>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</si>
  <si>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</si>
  <si>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</si>
  <si>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</si>
  <si>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</si>
  <si>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</si>
  <si>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</si>
  <si>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</si>
  <si>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</si>
  <si>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</si>
  <si>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</si>
  <si>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</si>
  <si>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</si>
  <si>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</si>
  <si>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</si>
  <si>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</si>
  <si>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</si>
  <si>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</si>
  <si>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</si>
  <si>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</si>
  <si>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</si>
  <si>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</si>
  <si>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</si>
  <si>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</si>
  <si>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</si>
  <si>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</si>
  <si>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</si>
  <si>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P0200</t>
  </si>
  <si>
    <t>P0201</t>
  </si>
  <si>
    <t>P0202</t>
  </si>
  <si>
    <t>P0203</t>
  </si>
  <si>
    <t>P0204</t>
  </si>
  <si>
    <t>P0205</t>
  </si>
  <si>
    <t>P0206</t>
  </si>
  <si>
    <t>P0207</t>
  </si>
  <si>
    <t>P0208</t>
  </si>
  <si>
    <t>P0209</t>
  </si>
  <si>
    <t>P0210</t>
  </si>
  <si>
    <t>P0211</t>
  </si>
  <si>
    <t>P0212</t>
  </si>
  <si>
    <t>P0213</t>
  </si>
  <si>
    <t>P0214</t>
  </si>
  <si>
    <t>P0215</t>
  </si>
  <si>
    <t>P0216</t>
  </si>
  <si>
    <t>P0217</t>
  </si>
  <si>
    <t>P0218</t>
  </si>
  <si>
    <t>P0219</t>
  </si>
  <si>
    <t>P0220</t>
  </si>
  <si>
    <t>P0221</t>
  </si>
  <si>
    <t>P0222</t>
  </si>
  <si>
    <t>P0223</t>
  </si>
  <si>
    <t>P0224</t>
  </si>
  <si>
    <t>P0225</t>
  </si>
  <si>
    <t>P0226</t>
  </si>
  <si>
    <t>P0227</t>
  </si>
  <si>
    <t>P0228</t>
  </si>
  <si>
    <t>P0229</t>
  </si>
  <si>
    <t>P0230</t>
  </si>
  <si>
    <t>P0231</t>
  </si>
  <si>
    <t>P0232</t>
  </si>
  <si>
    <t>P0233</t>
  </si>
  <si>
    <t>P0234</t>
  </si>
  <si>
    <t>P0235</t>
  </si>
  <si>
    <t>P0236</t>
  </si>
  <si>
    <t>P0237</t>
  </si>
  <si>
    <t>P0238</t>
  </si>
  <si>
    <t>P0239</t>
  </si>
  <si>
    <t>P0240</t>
  </si>
  <si>
    <t>P0241</t>
  </si>
  <si>
    <t>P0242</t>
  </si>
  <si>
    <t>P0243</t>
  </si>
  <si>
    <t>P0244</t>
  </si>
  <si>
    <t>P0245</t>
  </si>
  <si>
    <t>P0246</t>
  </si>
  <si>
    <t>P0247</t>
  </si>
  <si>
    <t>P0248</t>
  </si>
  <si>
    <t>P0249</t>
  </si>
  <si>
    <t>P0250</t>
  </si>
  <si>
    <t>P0251</t>
  </si>
  <si>
    <t>P0252</t>
  </si>
  <si>
    <t>P0253</t>
  </si>
  <si>
    <t>P0254</t>
  </si>
  <si>
    <t>P0255</t>
  </si>
  <si>
    <t>P0256</t>
  </si>
  <si>
    <t>P0257</t>
  </si>
  <si>
    <t>P0258</t>
  </si>
  <si>
    <t>P0259</t>
  </si>
  <si>
    <t>P0260</t>
  </si>
  <si>
    <t>P0261</t>
  </si>
  <si>
    <t>P0262</t>
  </si>
  <si>
    <t>P0263</t>
  </si>
  <si>
    <t>P0264</t>
  </si>
  <si>
    <t>P0265</t>
  </si>
  <si>
    <t>P0266</t>
  </si>
  <si>
    <t>P0267</t>
  </si>
  <si>
    <t>P0268</t>
  </si>
  <si>
    <t>P0269</t>
  </si>
  <si>
    <t>P0270</t>
  </si>
  <si>
    <t>P0271</t>
  </si>
  <si>
    <t>P0272</t>
  </si>
  <si>
    <t>P0273</t>
  </si>
  <si>
    <t>P0274</t>
  </si>
  <si>
    <t>P0275</t>
  </si>
  <si>
    <t>P0276</t>
  </si>
  <si>
    <t>P0277</t>
  </si>
  <si>
    <t>P0278</t>
  </si>
  <si>
    <t>P0279</t>
  </si>
  <si>
    <t>P0280</t>
  </si>
  <si>
    <t>P0281</t>
  </si>
  <si>
    <t>P0282</t>
  </si>
  <si>
    <t>P0283</t>
  </si>
  <si>
    <t>P0284</t>
  </si>
  <si>
    <t>P0285</t>
  </si>
  <si>
    <t>P0286</t>
  </si>
  <si>
    <t>P0287</t>
  </si>
  <si>
    <t>P0288</t>
  </si>
  <si>
    <t>P0289</t>
  </si>
  <si>
    <t>P0290</t>
  </si>
  <si>
    <t>P0291</t>
  </si>
  <si>
    <t>P0292</t>
  </si>
  <si>
    <t>P0293</t>
  </si>
  <si>
    <t>P0294</t>
  </si>
  <si>
    <t>P0295</t>
  </si>
  <si>
    <t>P0296</t>
  </si>
  <si>
    <t>P0297</t>
  </si>
  <si>
    <t>P0298</t>
  </si>
  <si>
    <t>P0299</t>
  </si>
  <si>
    <t>P0300</t>
  </si>
  <si>
    <t>P0301</t>
  </si>
  <si>
    <t>P0302</t>
  </si>
  <si>
    <t>P0303</t>
  </si>
  <si>
    <t>P0304</t>
  </si>
  <si>
    <t>P0305</t>
  </si>
  <si>
    <t>P0306</t>
  </si>
  <si>
    <t>P0307</t>
  </si>
  <si>
    <t>P0308</t>
  </si>
  <si>
    <t>P0309</t>
  </si>
  <si>
    <t>P0310</t>
  </si>
  <si>
    <t>P0311</t>
  </si>
  <si>
    <t>P0312</t>
  </si>
  <si>
    <t>P0313</t>
  </si>
  <si>
    <t>P0314</t>
  </si>
  <si>
    <t>P0315</t>
  </si>
  <si>
    <t>P0316</t>
  </si>
  <si>
    <t>P0317</t>
  </si>
  <si>
    <t>P0318</t>
  </si>
  <si>
    <t>P0319</t>
  </si>
  <si>
    <t>P0320</t>
  </si>
  <si>
    <t>P0321</t>
  </si>
  <si>
    <t>P0322</t>
  </si>
  <si>
    <t>P0323</t>
  </si>
  <si>
    <t>P0324</t>
  </si>
  <si>
    <t>P0325</t>
  </si>
  <si>
    <t>P0326</t>
  </si>
  <si>
    <t>P0327</t>
  </si>
  <si>
    <t>P0328</t>
  </si>
  <si>
    <t>P0329</t>
  </si>
  <si>
    <t>P0330</t>
  </si>
  <si>
    <t>P0331</t>
  </si>
  <si>
    <t>P0332</t>
  </si>
  <si>
    <t>P0333</t>
  </si>
  <si>
    <t>P0334</t>
  </si>
  <si>
    <t>P0335</t>
  </si>
  <si>
    <t>P0336</t>
  </si>
  <si>
    <t>P0337</t>
  </si>
  <si>
    <t>P0338</t>
  </si>
  <si>
    <t>P0339</t>
  </si>
  <si>
    <t>P0340</t>
  </si>
  <si>
    <t>P0341</t>
  </si>
  <si>
    <t>P0342</t>
  </si>
  <si>
    <t>P0343</t>
  </si>
  <si>
    <t>P0344</t>
  </si>
  <si>
    <t>P0345</t>
  </si>
  <si>
    <t>P0346</t>
  </si>
  <si>
    <t>P0347</t>
  </si>
  <si>
    <t>P0348</t>
  </si>
  <si>
    <t>P0349</t>
  </si>
  <si>
    <t>P0350</t>
  </si>
  <si>
    <t>P0351</t>
  </si>
  <si>
    <t>P0352</t>
  </si>
  <si>
    <t>P0353</t>
  </si>
  <si>
    <t>P0354</t>
  </si>
  <si>
    <t>P0355</t>
  </si>
  <si>
    <t>P0356</t>
  </si>
  <si>
    <t>P0357</t>
  </si>
  <si>
    <t>P0358</t>
  </si>
  <si>
    <t>P0359</t>
  </si>
  <si>
    <t>P0360</t>
  </si>
  <si>
    <t>P0361</t>
  </si>
  <si>
    <t>P0362</t>
  </si>
  <si>
    <t>P0363</t>
  </si>
  <si>
    <t>P0364</t>
  </si>
  <si>
    <t>P0365</t>
  </si>
  <si>
    <t>P0366</t>
  </si>
  <si>
    <t>P0367</t>
  </si>
  <si>
    <t>P0368</t>
  </si>
  <si>
    <t>P0369</t>
  </si>
  <si>
    <t>P0370</t>
  </si>
  <si>
    <t>P0371</t>
  </si>
  <si>
    <t>P0372</t>
  </si>
  <si>
    <t>P0373</t>
  </si>
  <si>
    <t>P0374</t>
  </si>
  <si>
    <t>P0375</t>
  </si>
  <si>
    <t>P0376</t>
  </si>
  <si>
    <t>P0377</t>
  </si>
  <si>
    <t>P0378</t>
  </si>
  <si>
    <t>P0379</t>
  </si>
  <si>
    <t>P0380</t>
  </si>
  <si>
    <t>P0381</t>
  </si>
  <si>
    <t>P0382</t>
  </si>
  <si>
    <t>P0383</t>
  </si>
  <si>
    <t>P0384</t>
  </si>
  <si>
    <t>P0385</t>
  </si>
  <si>
    <t>P0386</t>
  </si>
  <si>
    <t>P0387</t>
  </si>
  <si>
    <t>P0388</t>
  </si>
  <si>
    <t>P0389</t>
  </si>
  <si>
    <t>P0390</t>
  </si>
  <si>
    <t>P0391</t>
  </si>
  <si>
    <t>P0392</t>
  </si>
  <si>
    <t>P0393</t>
  </si>
  <si>
    <t>P0394</t>
  </si>
  <si>
    <t>P0395</t>
  </si>
  <si>
    <t>P0396</t>
  </si>
  <si>
    <t>P0397</t>
  </si>
  <si>
    <t>P0398</t>
  </si>
  <si>
    <t>P0399</t>
  </si>
  <si>
    <t>P0400</t>
  </si>
  <si>
    <t>P0401</t>
  </si>
  <si>
    <t>P0402</t>
  </si>
  <si>
    <t>P0403</t>
  </si>
  <si>
    <t>P0404</t>
  </si>
  <si>
    <t>P0405</t>
  </si>
  <si>
    <t>P0406</t>
  </si>
  <si>
    <t>P0407</t>
  </si>
  <si>
    <t>P0408</t>
  </si>
  <si>
    <t>P0409</t>
  </si>
  <si>
    <t>P0410</t>
  </si>
  <si>
    <t>P0411</t>
  </si>
  <si>
    <t>P0412</t>
  </si>
  <si>
    <t>P0413</t>
  </si>
  <si>
    <t>P0414</t>
  </si>
  <si>
    <t>P0415</t>
  </si>
  <si>
    <t>P0416</t>
  </si>
  <si>
    <t>P0417</t>
  </si>
  <si>
    <t>P0418</t>
  </si>
  <si>
    <t>P0419</t>
  </si>
  <si>
    <t>P0420</t>
  </si>
  <si>
    <t>P0421</t>
  </si>
  <si>
    <t>P0422</t>
  </si>
  <si>
    <t>P0423</t>
  </si>
  <si>
    <t>P0424</t>
  </si>
  <si>
    <t>P0425</t>
  </si>
  <si>
    <t>P0426</t>
  </si>
  <si>
    <t>P0427</t>
  </si>
  <si>
    <t>P0428</t>
  </si>
  <si>
    <t>P0429</t>
  </si>
  <si>
    <t>P0430</t>
  </si>
  <si>
    <t>P0431</t>
  </si>
  <si>
    <t>P0432</t>
  </si>
  <si>
    <t>P0433</t>
  </si>
  <si>
    <t>P0434</t>
  </si>
  <si>
    <t>P0435</t>
  </si>
  <si>
    <t>P0436</t>
  </si>
  <si>
    <t>P0437</t>
  </si>
  <si>
    <t>P0438</t>
  </si>
  <si>
    <t>P0439</t>
  </si>
  <si>
    <t>P0440</t>
  </si>
  <si>
    <t>P0441</t>
  </si>
  <si>
    <t>P0442</t>
  </si>
  <si>
    <t>P0443</t>
  </si>
  <si>
    <t>P0444</t>
  </si>
  <si>
    <t>P0445</t>
  </si>
  <si>
    <t>P0446</t>
  </si>
  <si>
    <t>P0447</t>
  </si>
  <si>
    <t>P0448</t>
  </si>
  <si>
    <t>P0449</t>
  </si>
  <si>
    <t>P0450</t>
  </si>
  <si>
    <t>P0451</t>
  </si>
  <si>
    <t>P0452</t>
  </si>
  <si>
    <t>P0453</t>
  </si>
  <si>
    <t>P0454</t>
  </si>
  <si>
    <t>P0455</t>
  </si>
  <si>
    <t>P0456</t>
  </si>
  <si>
    <t>P0457</t>
  </si>
  <si>
    <t>P0458</t>
  </si>
  <si>
    <t>P0459</t>
  </si>
  <si>
    <t>P0460</t>
  </si>
  <si>
    <t>P0461</t>
  </si>
  <si>
    <t>P0462</t>
  </si>
  <si>
    <t>P0463</t>
  </si>
  <si>
    <t>P0464</t>
  </si>
  <si>
    <t>P0465</t>
  </si>
  <si>
    <t>P0466</t>
  </si>
  <si>
    <t>P0467</t>
  </si>
  <si>
    <t>P0468</t>
  </si>
  <si>
    <t>P0469</t>
  </si>
  <si>
    <t>P0470</t>
  </si>
  <si>
    <t>P0471</t>
  </si>
  <si>
    <t>P0472</t>
  </si>
  <si>
    <t>P0473</t>
  </si>
  <si>
    <t>P0474</t>
  </si>
  <si>
    <t>P0475</t>
  </si>
  <si>
    <t>P0476</t>
  </si>
  <si>
    <t>P0477</t>
  </si>
  <si>
    <t>P0478</t>
  </si>
  <si>
    <t>P0479</t>
  </si>
  <si>
    <t>P0480</t>
  </si>
  <si>
    <t>P0481</t>
  </si>
  <si>
    <t>P0482</t>
  </si>
  <si>
    <t>P0483</t>
  </si>
  <si>
    <t>P0484</t>
  </si>
  <si>
    <t>P0485</t>
  </si>
  <si>
    <t>P0486</t>
  </si>
  <si>
    <t>P0487</t>
  </si>
  <si>
    <t>P0488</t>
  </si>
  <si>
    <t>P0489</t>
  </si>
  <si>
    <t>P0490</t>
  </si>
  <si>
    <t>P0491</t>
  </si>
  <si>
    <t>P0492</t>
  </si>
  <si>
    <t>P0493</t>
  </si>
  <si>
    <t>P0494</t>
  </si>
  <si>
    <t>P0495</t>
  </si>
  <si>
    <t>P0496</t>
  </si>
  <si>
    <t>P0497</t>
  </si>
  <si>
    <t>P0498</t>
  </si>
  <si>
    <t>P0499</t>
  </si>
  <si>
    <t>P0500</t>
  </si>
  <si>
    <t>General</t>
  </si>
  <si>
    <t>ICU</t>
  </si>
  <si>
    <t>Orthopedics</t>
  </si>
  <si>
    <t>Neurology</t>
  </si>
  <si>
    <t>Cardiology</t>
  </si>
  <si>
    <t>Male</t>
  </si>
  <si>
    <t>Female</t>
  </si>
  <si>
    <t>Grand Total</t>
  </si>
  <si>
    <t>2023</t>
  </si>
  <si>
    <t>2024</t>
  </si>
  <si>
    <t>Count of Patient ID</t>
  </si>
  <si>
    <t>Monthly Admissions</t>
  </si>
  <si>
    <t>Qtr1</t>
  </si>
  <si>
    <t>Qtr2</t>
  </si>
  <si>
    <t>Qtr3</t>
  </si>
  <si>
    <t>Qtr4</t>
  </si>
  <si>
    <t>Average of Length of Stay (Days)</t>
  </si>
  <si>
    <t>Age Group</t>
  </si>
  <si>
    <t>Adult (35-59)</t>
  </si>
  <si>
    <t>Child (0-17)</t>
  </si>
  <si>
    <t>Senior (60+)</t>
  </si>
  <si>
    <t>Young Adult (18-34)</t>
  </si>
  <si>
    <t>1.Monthly Admissions</t>
  </si>
  <si>
    <t>2.Department-wise Admissions</t>
  </si>
  <si>
    <t>3.Average Length of Stay by Department</t>
  </si>
  <si>
    <t>4.Gender Distribution</t>
  </si>
  <si>
    <t>5.Age Group Analysis</t>
  </si>
  <si>
    <t>Hospital Patient Data Dashboard</t>
  </si>
  <si>
    <t>Hospital Patient Data Summary</t>
  </si>
  <si>
    <t>Metric</t>
  </si>
  <si>
    <t>Value</t>
  </si>
  <si>
    <t>Comments</t>
  </si>
  <si>
    <t>Total Patients Admitted</t>
  </si>
  <si>
    <t>Across all departments</t>
  </si>
  <si>
    <t>Top Department by Volume</t>
  </si>
  <si>
    <t>Across all patients</t>
  </si>
  <si>
    <t>Gender Split</t>
  </si>
  <si>
    <t>Based on total admissions</t>
  </si>
  <si>
    <t>Busiest Month</t>
  </si>
  <si>
    <t>Most Common Age Group</t>
  </si>
  <si>
    <t>112 patients admitted</t>
  </si>
  <si>
    <t>52% Male / 48% Female</t>
  </si>
  <si>
    <t>Jul</t>
  </si>
  <si>
    <t>Aug</t>
  </si>
  <si>
    <t>Sep</t>
  </si>
  <si>
    <t>Jan</t>
  </si>
  <si>
    <t>Feb</t>
  </si>
  <si>
    <t>Mar</t>
  </si>
  <si>
    <t>Apr</t>
  </si>
  <si>
    <t>May</t>
  </si>
  <si>
    <t>Jun</t>
  </si>
  <si>
    <t>Oct</t>
  </si>
  <si>
    <t>Nov</t>
  </si>
  <si>
    <t>Dec</t>
  </si>
  <si>
    <t>Senior(60+)</t>
  </si>
  <si>
    <t>30 patients admitted</t>
  </si>
  <si>
    <t>High Senior admission rate</t>
  </si>
  <si>
    <t>Average Days Length of Stay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</si>
</sst>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7" x14ac:knownFonts="1">
    <font>
      <sz val="11"/>
      <color theme="1"/>
      <name val="Calibri"/>
      <family val="2"/>
      <scheme val="minor"/>
    </font>
    <font>
      <b/>
      <sz val="11"/>
      <color theme="1"/>
      <name val="Calibri"/>
      <family val="2"/>
      <scheme val="minor"/>
    </font>
    <font>
      <b/>
      <sz val="11"/>
      <color theme="0"/>
      <name val="Calibri"/>
      <family val="2"/>
      <scheme val="minor"/>
    </font>
    <font>
      <b/>
      <sz val="24"/>
      <color theme="0"/>
      <name val="Calibri"/>
      <family val="2"/>
      <scheme val="minor"/>
    </font>
    <font>
      <b/>
      <sz val="14"/>
      <color rgb="FFFFFFFF"/>
      <name val="Calibri"/>
      <family val="2"/>
    </font>
    <font>
      <b/>
      <sz val="12"/>
      <name val="Calibri"/>
      <family val="2"/>
    </font>
    <font>
      <sz val="11"/>
      <name val="Calibri"/>
      <family val="2"/>
    </font>
  </fonts>
  <fills count="5">
    <fill>
      <patternFill patternType="none"/>
    </fill>
    <fill>
      <patternFill patternType="gray125"/>
    </fill>
    <fill>
      <patternFill patternType="solid">
        <fgColor theme="1"/>
        <bgColor indexed="64"/>
      </patternFill>
    </fill>
    <fill>
      <patternFill patternType="solid">
        <fgColor rgb="FF4F81BD"/>
      </patternFill>
    </fill>
    <fill>
      <patternFill patternType="solid">
        <fgColor rgb="FFD9D9D9"/>
      </patternFill>
    </fill>
  </fills>
  <borders count="5">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diagonal/>
    </border>
  </borders>
  <cellStyleXfs count="1">
    <xf numFmtId="0" fontId="0" fillId="0" borderId="0"/>
  </cellStyleXfs>
  <cellXfs count="22">
    <xf numFmtId="0" fontId="0" fillId="0" borderId="0" xfId="0"/>
    <xf numFmtId="164"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Border="1" applyAlignment="1">
      <alignment horizontal="left" indent="1"/>
    </xf>
    <xf numFmtId="2" fontId="0" fillId="0" borderId="1" xfId="0" applyNumberFormat="1" applyBorder="1"/>
    <xf numFmtId="0" fontId="0" fillId="2" borderId="0" xfId="0" applyFill="1"/>
    <xf numFmtId="0" fontId="5" fillId="4" borderId="1" xfId="0" applyFont="1" applyFill="1" applyBorder="1" applyAlignment="1">
      <alignment horizontal="center" vertical="center"/>
    </xf>
    <xf numFmtId="0" fontId="6" fillId="0" borderId="1" xfId="0" applyFont="1" applyBorder="1" applyAlignment="1">
      <alignment horizontal="center" vertical="center"/>
    </xf>
    <xf numFmtId="2" fontId="6" fillId="0" borderId="1" xfId="0" applyNumberFormat="1" applyFont="1" applyBorder="1" applyAlignment="1">
      <alignment horizontal="center" vertical="center"/>
    </xf>
    <xf numFmtId="0" fontId="0" fillId="0" borderId="1" xfId="0" applyBorder="1" applyAlignment="1">
      <alignment horizontal="left" indent="2"/>
    </xf>
    <xf numFmtId="17" fontId="6" fillId="0" borderId="1" xfId="0" applyNumberFormat="1" applyFont="1" applyBorder="1" applyAlignment="1">
      <alignment horizontal="center" vertical="center"/>
    </xf>
    <xf numFmtId="0" fontId="1" fillId="0" borderId="4" xfId="0" applyFont="1" applyBorder="1" applyAlignment="1">
      <alignment horizontal="center" vertical="top"/>
    </xf>
    <xf numFmtId="164" fontId="1" fillId="0" borderId="4" xfId="0" applyNumberFormat="1" applyFont="1" applyBorder="1" applyAlignment="1">
      <alignment horizontal="center" vertical="top"/>
    </xf>
    <xf numFmtId="164" fontId="0" fillId="0" borderId="1" xfId="0" applyNumberFormat="1" applyBorder="1"/>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2" borderId="0" xfId="0" applyFont="1" applyFill="1" applyAlignment="1">
      <alignment horizontal="center" vertical="center"/>
    </xf>
    <xf numFmtId="0" fontId="4" fillId="3" borderId="1" xfId="0" applyFont="1" applyFill="1" applyBorder="1" applyAlignment="1">
      <alignment horizontal="center" vertical="center"/>
    </xf>
    <xf numFmtId="0" fontId="0" fillId="0" borderId="0" xfId="0"/>
    <xf numFmtId="0" fontId="0" fillId="0" borderId="1" xfId="0" applyNumberFormat="1" applyBorder="1"/>
  </cellXfs>
  <cellStyles count="1">
    <cellStyle name="Normal" xfId="0" builtinId="0"/>
  </cellStyles>
  <dxfs count="13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d\-m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d\-m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BA2649"/>
      <color rgb="FFFFBE9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[25_Hospital_Patient_Data_Analysis.xlsx]Pivot Table!PivotTable1</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Monthly Patient Admissions Trend</a:t>
            </a:r>
          </a:p>
        </c:rich>
      </c:tx>
      <c:layout>
        <c:manualLayout>
          <c:xMode val="edge"/>
          <c:yMode val="edge"/>
          <c:x val="0.21695122484689416"/>
          <c:y val="8.6942257217847763E-2"/>
        </c:manualLayout>
      </c:layout>
      <c:overlay val="0"/>
      <c:spPr>
        <a:solidFill>
          <a:schemeClr val="bg1"/>
        </a:solidFill>
        <a:ln>
          <a:solidFill>
            <a:schemeClr val="tx1"/>
          </a:solid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70C0"/>
            </a:solidFill>
            <a:round/>
          </a:ln>
          <a:effectLst>
            <a:glow rad="127000">
              <a:srgbClr val="BA2649"/>
            </a:glow>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rgbClr val="0070C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70C0"/>
            </a:solidFill>
            <a:round/>
          </a:ln>
          <a:effectLst>
            <a:glow rad="127000">
              <a:srgbClr val="BA2649"/>
            </a:glow>
          </a:effectLst>
        </c:spPr>
        <c:marker>
          <c:symbol val="circle"/>
          <c:size val="5"/>
          <c:spPr>
            <a:solidFill>
              <a:srgbClr val="BA2649"/>
            </a:solidFill>
            <a:ln w="9525">
              <a:solidFill>
                <a:schemeClr val="accent1"/>
              </a:solidFill>
            </a:ln>
            <a:effectLst>
              <a:glow rad="127000">
                <a:srgbClr val="BA2649"/>
              </a:glow>
            </a:effectLst>
          </c:spPr>
        </c:marker>
      </c:pivotFmt>
      <c:pivotFmt>
        <c:idx val="13"/>
        <c:spPr>
          <a:solidFill>
            <a:schemeClr val="accent1"/>
          </a:solidFill>
          <a:ln w="28575" cap="rnd">
            <a:solidFill>
              <a:srgbClr val="0070C0"/>
            </a:solidFill>
            <a:round/>
          </a:ln>
          <a:effectLst/>
        </c:spPr>
        <c:marker>
          <c:symbol val="circle"/>
          <c:size val="5"/>
          <c:spPr>
            <a:solidFill>
              <a:srgbClr val="BA2649"/>
            </a:solidFill>
            <a:ln w="9525">
              <a:solidFill>
                <a:schemeClr val="accent1"/>
              </a:solidFill>
            </a:ln>
            <a:effectLst>
              <a:glow rad="127000">
                <a:srgbClr val="BA2649"/>
              </a:glow>
            </a:effectLst>
          </c:spPr>
        </c:marker>
      </c:pivotFmt>
      <c:pivotFmt>
        <c:idx val="14"/>
        <c:spPr>
          <a:solidFill>
            <a:schemeClr val="accent1"/>
          </a:solidFill>
          <a:ln w="28575" cap="rnd">
            <a:solidFill>
              <a:srgbClr val="0070C0"/>
            </a:solidFill>
            <a:round/>
          </a:ln>
          <a:effectLst/>
        </c:spPr>
        <c:marker>
          <c:symbol val="circle"/>
          <c:size val="5"/>
          <c:spPr>
            <a:solidFill>
              <a:srgbClr val="BA2649"/>
            </a:solidFill>
            <a:ln w="9525">
              <a:solidFill>
                <a:schemeClr val="accent1"/>
              </a:solidFill>
            </a:ln>
            <a:effectLst>
              <a:glow rad="127000">
                <a:srgbClr val="BA2649"/>
              </a:glow>
            </a:effectLst>
          </c:spPr>
        </c:marker>
      </c:pivotFmt>
      <c:pivotFmt>
        <c:idx val="15"/>
        <c:spPr>
          <a:solidFill>
            <a:schemeClr val="accent1"/>
          </a:solidFill>
          <a:ln w="28575" cap="rnd">
            <a:solidFill>
              <a:srgbClr val="0070C0"/>
            </a:solidFill>
            <a:round/>
          </a:ln>
          <a:effectLst/>
        </c:spPr>
        <c:marker>
          <c:symbol val="circle"/>
          <c:size val="5"/>
          <c:spPr>
            <a:solidFill>
              <a:srgbClr val="BA2649"/>
            </a:solidFill>
            <a:ln w="9525">
              <a:solidFill>
                <a:schemeClr val="accent1"/>
              </a:solidFill>
            </a:ln>
            <a:effectLst>
              <a:glow rad="127000">
                <a:srgbClr val="BA2649"/>
              </a:glow>
            </a:effectLst>
          </c:spPr>
        </c:marker>
      </c:pivotFmt>
      <c:pivotFmt>
        <c:idx val="16"/>
        <c:spPr>
          <a:solidFill>
            <a:schemeClr val="accent1"/>
          </a:solidFill>
          <a:ln w="28575" cap="rnd">
            <a:solidFill>
              <a:srgbClr val="0070C0"/>
            </a:solidFill>
            <a:round/>
          </a:ln>
          <a:effectLst/>
        </c:spPr>
        <c:marker>
          <c:symbol val="circle"/>
          <c:size val="5"/>
          <c:spPr>
            <a:solidFill>
              <a:srgbClr val="FFBE98"/>
            </a:solidFill>
            <a:ln w="9525">
              <a:solidFill>
                <a:schemeClr val="accent1"/>
              </a:solidFill>
            </a:ln>
            <a:effectLst>
              <a:glow rad="127000">
                <a:srgbClr val="FFBE98"/>
              </a:glow>
            </a:effectLst>
          </c:spPr>
        </c:marker>
      </c:pivotFmt>
      <c:pivotFmt>
        <c:idx val="17"/>
        <c:spPr>
          <a:solidFill>
            <a:schemeClr val="accent1"/>
          </a:solidFill>
          <a:ln w="28575" cap="rnd">
            <a:solidFill>
              <a:srgbClr val="0070C0"/>
            </a:solidFill>
            <a:round/>
          </a:ln>
          <a:effectLst/>
        </c:spPr>
        <c:marker>
          <c:symbol val="circle"/>
          <c:size val="5"/>
          <c:spPr>
            <a:solidFill>
              <a:srgbClr val="FFBE98"/>
            </a:solidFill>
            <a:ln w="9525">
              <a:solidFill>
                <a:schemeClr val="accent1"/>
              </a:solidFill>
            </a:ln>
            <a:effectLst>
              <a:glow rad="127000">
                <a:srgbClr val="FFBE98"/>
              </a:glow>
            </a:effectLst>
          </c:spPr>
        </c:marker>
      </c:pivotFmt>
      <c:pivotFmt>
        <c:idx val="18"/>
        <c:spPr>
          <a:solidFill>
            <a:schemeClr val="accent1"/>
          </a:solidFill>
          <a:ln w="28575" cap="rnd">
            <a:solidFill>
              <a:srgbClr val="0070C0"/>
            </a:solidFill>
            <a:round/>
          </a:ln>
          <a:effectLst/>
        </c:spPr>
        <c:marker>
          <c:symbol val="circle"/>
          <c:size val="5"/>
          <c:spPr>
            <a:solidFill>
              <a:srgbClr val="FFBE98"/>
            </a:solidFill>
            <a:ln w="9525">
              <a:solidFill>
                <a:schemeClr val="accent1"/>
              </a:solidFill>
            </a:ln>
            <a:effectLst>
              <a:glow rad="127000">
                <a:srgbClr val="FFBE98"/>
              </a:glow>
            </a:effectLst>
          </c:spPr>
        </c:marker>
      </c:pivotFmt>
      <c:pivotFmt>
        <c:idx val="19"/>
        <c:spPr>
          <a:solidFill>
            <a:schemeClr val="accent1"/>
          </a:solidFill>
          <a:ln w="28575" cap="rnd">
            <a:solidFill>
              <a:srgbClr val="0070C0"/>
            </a:solidFill>
            <a:round/>
          </a:ln>
          <a:effectLst/>
        </c:spPr>
        <c:marker>
          <c:symbol val="circle"/>
          <c:size val="5"/>
          <c:spPr>
            <a:solidFill>
              <a:srgbClr val="FFBE98"/>
            </a:solidFill>
            <a:ln w="9525">
              <a:solidFill>
                <a:schemeClr val="accent1"/>
              </a:solidFill>
            </a:ln>
            <a:effectLst>
              <a:glow rad="127000">
                <a:srgbClr val="FFBE98"/>
              </a:glow>
            </a:effectLst>
          </c:spPr>
        </c:marker>
      </c:pivotFmt>
      <c:pivotFmt>
        <c:idx val="20"/>
        <c:spPr>
          <a:ln w="28575" cap="rnd">
            <a:solidFill>
              <a:srgbClr val="0070C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0070C0"/>
            </a:solidFill>
            <a:round/>
          </a:ln>
          <a:effectLst>
            <a:glow rad="127000">
              <a:srgbClr val="BA2649"/>
            </a:glow>
          </a:effectLst>
        </c:spPr>
        <c:marker>
          <c:symbol val="circle"/>
          <c:size val="5"/>
          <c:spPr>
            <a:solidFill>
              <a:srgbClr val="BA2649"/>
            </a:solidFill>
            <a:ln w="9525">
              <a:solidFill>
                <a:schemeClr val="accent1"/>
              </a:solidFill>
            </a:ln>
            <a:effectLst>
              <a:glow rad="127000">
                <a:srgbClr val="BA2649"/>
              </a:glow>
            </a:effectLst>
          </c:spPr>
        </c:marker>
      </c:pivotFmt>
      <c:pivotFmt>
        <c:idx val="22"/>
        <c:spPr>
          <a:solidFill>
            <a:schemeClr val="accent1"/>
          </a:solidFill>
          <a:ln w="28575" cap="rnd">
            <a:solidFill>
              <a:srgbClr val="0070C0"/>
            </a:solidFill>
            <a:round/>
          </a:ln>
          <a:effectLst/>
        </c:spPr>
        <c:marker>
          <c:symbol val="circle"/>
          <c:size val="5"/>
          <c:spPr>
            <a:solidFill>
              <a:srgbClr val="BA2649"/>
            </a:solidFill>
            <a:ln w="9525">
              <a:solidFill>
                <a:schemeClr val="accent1"/>
              </a:solidFill>
            </a:ln>
            <a:effectLst>
              <a:glow rad="127000">
                <a:srgbClr val="BA2649"/>
              </a:glow>
            </a:effectLst>
          </c:spPr>
        </c:marker>
      </c:pivotFmt>
      <c:pivotFmt>
        <c:idx val="23"/>
        <c:spPr>
          <a:solidFill>
            <a:schemeClr val="accent1"/>
          </a:solidFill>
          <a:ln w="28575" cap="rnd">
            <a:solidFill>
              <a:srgbClr val="0070C0"/>
            </a:solidFill>
            <a:round/>
          </a:ln>
          <a:effectLst/>
        </c:spPr>
        <c:marker>
          <c:symbol val="circle"/>
          <c:size val="5"/>
          <c:spPr>
            <a:solidFill>
              <a:srgbClr val="BA2649"/>
            </a:solidFill>
            <a:ln w="9525">
              <a:solidFill>
                <a:schemeClr val="accent1"/>
              </a:solidFill>
            </a:ln>
            <a:effectLst>
              <a:glow rad="127000">
                <a:srgbClr val="BA2649"/>
              </a:glow>
            </a:effectLst>
          </c:spPr>
        </c:marker>
      </c:pivotFmt>
      <c:pivotFmt>
        <c:idx val="24"/>
        <c:spPr>
          <a:solidFill>
            <a:schemeClr val="accent1"/>
          </a:solidFill>
          <a:ln w="28575" cap="rnd">
            <a:solidFill>
              <a:srgbClr val="0070C0"/>
            </a:solidFill>
            <a:round/>
          </a:ln>
          <a:effectLst/>
        </c:spPr>
        <c:marker>
          <c:symbol val="circle"/>
          <c:size val="5"/>
          <c:spPr>
            <a:solidFill>
              <a:srgbClr val="BA2649"/>
            </a:solidFill>
            <a:ln w="9525">
              <a:solidFill>
                <a:schemeClr val="accent1"/>
              </a:solidFill>
            </a:ln>
            <a:effectLst>
              <a:glow rad="127000">
                <a:srgbClr val="BA2649"/>
              </a:glow>
            </a:effectLst>
          </c:spPr>
        </c:marker>
      </c:pivotFmt>
      <c:pivotFmt>
        <c:idx val="25"/>
        <c:spPr>
          <a:solidFill>
            <a:schemeClr val="accent1"/>
          </a:solidFill>
          <a:ln w="28575" cap="rnd">
            <a:solidFill>
              <a:srgbClr val="0070C0"/>
            </a:solidFill>
            <a:round/>
          </a:ln>
          <a:effectLst/>
        </c:spPr>
        <c:marker>
          <c:symbol val="circle"/>
          <c:size val="5"/>
          <c:spPr>
            <a:solidFill>
              <a:srgbClr val="FFBE98"/>
            </a:solidFill>
            <a:ln w="9525">
              <a:solidFill>
                <a:schemeClr val="accent1"/>
              </a:solidFill>
            </a:ln>
            <a:effectLst>
              <a:glow rad="127000">
                <a:srgbClr val="FFBE98"/>
              </a:glow>
            </a:effectLst>
          </c:spPr>
        </c:marker>
      </c:pivotFmt>
      <c:pivotFmt>
        <c:idx val="26"/>
        <c:spPr>
          <a:solidFill>
            <a:schemeClr val="accent1"/>
          </a:solidFill>
          <a:ln w="28575" cap="rnd">
            <a:solidFill>
              <a:srgbClr val="0070C0"/>
            </a:solidFill>
            <a:round/>
          </a:ln>
          <a:effectLst/>
        </c:spPr>
        <c:marker>
          <c:symbol val="circle"/>
          <c:size val="5"/>
          <c:spPr>
            <a:solidFill>
              <a:srgbClr val="FFBE98"/>
            </a:solidFill>
            <a:ln w="9525">
              <a:solidFill>
                <a:schemeClr val="accent1"/>
              </a:solidFill>
            </a:ln>
            <a:effectLst>
              <a:glow rad="127000">
                <a:srgbClr val="FFBE98"/>
              </a:glow>
            </a:effectLst>
          </c:spPr>
        </c:marker>
      </c:pivotFmt>
      <c:pivotFmt>
        <c:idx val="27"/>
        <c:spPr>
          <a:solidFill>
            <a:schemeClr val="accent1"/>
          </a:solidFill>
          <a:ln w="28575" cap="rnd">
            <a:solidFill>
              <a:srgbClr val="0070C0"/>
            </a:solidFill>
            <a:round/>
          </a:ln>
          <a:effectLst/>
        </c:spPr>
        <c:marker>
          <c:symbol val="circle"/>
          <c:size val="5"/>
          <c:spPr>
            <a:solidFill>
              <a:srgbClr val="FFBE98"/>
            </a:solidFill>
            <a:ln w="9525">
              <a:solidFill>
                <a:schemeClr val="accent1"/>
              </a:solidFill>
            </a:ln>
            <a:effectLst>
              <a:glow rad="127000">
                <a:srgbClr val="FFBE98"/>
              </a:glow>
            </a:effectLst>
          </c:spPr>
        </c:marker>
      </c:pivotFmt>
      <c:pivotFmt>
        <c:idx val="28"/>
        <c:spPr>
          <a:solidFill>
            <a:schemeClr val="accent1"/>
          </a:solidFill>
          <a:ln w="28575" cap="rnd">
            <a:solidFill>
              <a:srgbClr val="0070C0"/>
            </a:solidFill>
            <a:round/>
          </a:ln>
          <a:effectLst/>
        </c:spPr>
        <c:marker>
          <c:symbol val="circle"/>
          <c:size val="5"/>
          <c:spPr>
            <a:solidFill>
              <a:srgbClr val="FFBE98"/>
            </a:solidFill>
            <a:ln w="9525">
              <a:solidFill>
                <a:schemeClr val="accent1"/>
              </a:solidFill>
            </a:ln>
            <a:effectLst>
              <a:glow rad="127000">
                <a:srgbClr val="FFBE98"/>
              </a:glow>
            </a:effectLst>
          </c:spPr>
        </c:marker>
      </c:pivotFmt>
      <c:pivotFmt>
        <c:idx val="29"/>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30"/>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31"/>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32"/>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33"/>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34"/>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35"/>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36"/>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37"/>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38"/>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39"/>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40"/>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41"/>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42"/>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43"/>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44"/>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45"/>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46"/>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47"/>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48"/>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49"/>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50"/>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51"/>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
        <c:idx val="52"/>
        <c:spPr>
          <a:ln w="28575" cap="rnd">
            <a:solidFill>
              <a:srgbClr val="0070C0"/>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Table'!$C$3</c:f>
              <c:strCache>
                <c:ptCount val="1"/>
                <c:pt idx="0">
                  <c:v>Total</c:v>
                </c:pt>
              </c:strCache>
            </c:strRef>
          </c:tx>
          <c:spPr>
            <a:ln w="28575" cap="rnd">
              <a:solidFill>
                <a:srgbClr val="0070C0"/>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rgbClr val="0070C0"/>
                </a:solidFill>
                <a:round/>
              </a:ln>
              <a:effectLst/>
            </c:spPr>
            <c:extLst>
              <c:ext xmlns:c16="http://schemas.microsoft.com/office/drawing/2014/chart" uri="{C3380CC4-5D6E-409C-BE32-E72D297353CC}">
                <c16:uniqueId val="{00000001-6A3B-40F5-81F8-A4A5543C37A6}"/>
              </c:ext>
            </c:extLst>
          </c:dPt>
          <c:dPt>
            <c:idx val="1"/>
            <c:marker>
              <c:symbol val="circle"/>
              <c:size val="5"/>
              <c:spPr>
                <a:solidFill>
                  <a:schemeClr val="accent1"/>
                </a:solidFill>
                <a:ln w="9525">
                  <a:solidFill>
                    <a:schemeClr val="accent1"/>
                  </a:solidFill>
                </a:ln>
                <a:effectLst/>
              </c:spPr>
            </c:marker>
            <c:bubble3D val="0"/>
            <c:spPr>
              <a:ln w="28575" cap="rnd">
                <a:solidFill>
                  <a:srgbClr val="0070C0"/>
                </a:solidFill>
                <a:round/>
              </a:ln>
              <a:effectLst/>
            </c:spPr>
            <c:extLst>
              <c:ext xmlns:c16="http://schemas.microsoft.com/office/drawing/2014/chart" uri="{C3380CC4-5D6E-409C-BE32-E72D297353CC}">
                <c16:uniqueId val="{00000002-6A3B-40F5-81F8-A4A5543C37A6}"/>
              </c:ext>
            </c:extLst>
          </c:dPt>
          <c:dPt>
            <c:idx val="2"/>
            <c:marker>
              <c:symbol val="circle"/>
              <c:size val="5"/>
              <c:spPr>
                <a:solidFill>
                  <a:schemeClr val="accent1"/>
                </a:solidFill>
                <a:ln w="9525">
                  <a:solidFill>
                    <a:schemeClr val="accent1"/>
                  </a:solidFill>
                </a:ln>
                <a:effectLst/>
              </c:spPr>
            </c:marker>
            <c:bubble3D val="0"/>
            <c:spPr>
              <a:ln w="28575" cap="rnd">
                <a:solidFill>
                  <a:srgbClr val="0070C0"/>
                </a:solidFill>
                <a:round/>
              </a:ln>
              <a:effectLst/>
            </c:spPr>
            <c:extLst>
              <c:ext xmlns:c16="http://schemas.microsoft.com/office/drawing/2014/chart" uri="{C3380CC4-5D6E-409C-BE32-E72D297353CC}">
                <c16:uniqueId val="{00000003-6A3B-40F5-81F8-A4A5543C37A6}"/>
              </c:ext>
            </c:extLst>
          </c:dPt>
          <c:dPt>
            <c:idx val="3"/>
            <c:marker>
              <c:symbol val="circle"/>
              <c:size val="5"/>
              <c:spPr>
                <a:solidFill>
                  <a:schemeClr val="accent1"/>
                </a:solidFill>
                <a:ln w="9525">
                  <a:solidFill>
                    <a:schemeClr val="accent1"/>
                  </a:solidFill>
                </a:ln>
                <a:effectLst/>
              </c:spPr>
            </c:marker>
            <c:bubble3D val="0"/>
            <c:spPr>
              <a:ln w="28575" cap="rnd">
                <a:solidFill>
                  <a:srgbClr val="0070C0"/>
                </a:solidFill>
                <a:round/>
              </a:ln>
              <a:effectLst/>
            </c:spPr>
            <c:extLst>
              <c:ext xmlns:c16="http://schemas.microsoft.com/office/drawing/2014/chart" uri="{C3380CC4-5D6E-409C-BE32-E72D297353CC}">
                <c16:uniqueId val="{00000004-6A3B-40F5-81F8-A4A5543C37A6}"/>
              </c:ext>
            </c:extLst>
          </c:dPt>
          <c:dPt>
            <c:idx val="4"/>
            <c:marker>
              <c:symbol val="circle"/>
              <c:size val="5"/>
              <c:spPr>
                <a:solidFill>
                  <a:schemeClr val="accent1"/>
                </a:solidFill>
                <a:ln w="9525">
                  <a:solidFill>
                    <a:schemeClr val="accent1"/>
                  </a:solidFill>
                </a:ln>
                <a:effectLst/>
              </c:spPr>
            </c:marker>
            <c:bubble3D val="0"/>
            <c:spPr>
              <a:ln w="28575" cap="rnd">
                <a:solidFill>
                  <a:srgbClr val="0070C0"/>
                </a:solidFill>
                <a:round/>
              </a:ln>
              <a:effectLst/>
            </c:spPr>
            <c:extLst>
              <c:ext xmlns:c16="http://schemas.microsoft.com/office/drawing/2014/chart" uri="{C3380CC4-5D6E-409C-BE32-E72D297353CC}">
                <c16:uniqueId val="{00000005-6A3B-40F5-81F8-A4A5543C37A6}"/>
              </c:ext>
            </c:extLst>
          </c:dPt>
          <c:dPt>
            <c:idx val="5"/>
            <c:marker>
              <c:symbol val="circle"/>
              <c:size val="5"/>
              <c:spPr>
                <a:solidFill>
                  <a:schemeClr val="accent1"/>
                </a:solidFill>
                <a:ln w="9525">
                  <a:solidFill>
                    <a:schemeClr val="accent1"/>
                  </a:solidFill>
                </a:ln>
                <a:effectLst/>
              </c:spPr>
            </c:marker>
            <c:bubble3D val="0"/>
            <c:spPr>
              <a:ln w="28575" cap="rnd">
                <a:solidFill>
                  <a:srgbClr val="0070C0"/>
                </a:solidFill>
                <a:round/>
              </a:ln>
              <a:effectLst/>
            </c:spPr>
            <c:extLst>
              <c:ext xmlns:c16="http://schemas.microsoft.com/office/drawing/2014/chart" uri="{C3380CC4-5D6E-409C-BE32-E72D297353CC}">
                <c16:uniqueId val="{00000006-6A3B-40F5-81F8-A4A5543C37A6}"/>
              </c:ext>
            </c:extLst>
          </c:dPt>
          <c:dPt>
            <c:idx val="6"/>
            <c:marker>
              <c:symbol val="circle"/>
              <c:size val="5"/>
              <c:spPr>
                <a:solidFill>
                  <a:schemeClr val="accent1"/>
                </a:solidFill>
                <a:ln w="9525">
                  <a:solidFill>
                    <a:schemeClr val="accent1"/>
                  </a:solidFill>
                </a:ln>
                <a:effectLst/>
              </c:spPr>
            </c:marker>
            <c:bubble3D val="0"/>
            <c:spPr>
              <a:ln w="28575" cap="rnd">
                <a:solidFill>
                  <a:srgbClr val="0070C0"/>
                </a:solidFill>
                <a:round/>
              </a:ln>
              <a:effectLst/>
            </c:spPr>
            <c:extLst>
              <c:ext xmlns:c16="http://schemas.microsoft.com/office/drawing/2014/chart" uri="{C3380CC4-5D6E-409C-BE32-E72D297353CC}">
                <c16:uniqueId val="{00000007-6A3B-40F5-81F8-A4A5543C37A6}"/>
              </c:ext>
            </c:extLst>
          </c:dPt>
          <c:dPt>
            <c:idx val="7"/>
            <c:marker>
              <c:symbol val="circle"/>
              <c:size val="5"/>
              <c:spPr>
                <a:solidFill>
                  <a:schemeClr val="accent1"/>
                </a:solidFill>
                <a:ln w="9525">
                  <a:solidFill>
                    <a:schemeClr val="accent1"/>
                  </a:solidFill>
                </a:ln>
                <a:effectLst/>
              </c:spPr>
            </c:marker>
            <c:bubble3D val="0"/>
            <c:spPr>
              <a:ln w="28575" cap="rnd">
                <a:solidFill>
                  <a:srgbClr val="0070C0"/>
                </a:solidFill>
                <a:round/>
              </a:ln>
              <a:effectLst/>
            </c:spPr>
            <c:extLst>
              <c:ext xmlns:c16="http://schemas.microsoft.com/office/drawing/2014/chart" uri="{C3380CC4-5D6E-409C-BE32-E72D297353CC}">
                <c16:uniqueId val="{00000008-6A3B-40F5-81F8-A4A5543C37A6}"/>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Table'!$B$4:$B$38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Qtr1</c:v>
                  </c:pt>
                  <c:pt idx="3">
                    <c:v>Qtr2</c:v>
                  </c:pt>
                  <c:pt idx="6">
                    <c:v>Qtr3</c:v>
                  </c:pt>
                  <c:pt idx="9">
                    <c:v>Qtr4</c:v>
                  </c:pt>
                  <c:pt idx="12">
                    <c:v>Qtr1</c:v>
                  </c:pt>
                  <c:pt idx="15">
                    <c:v>Qtr2</c:v>
                  </c:pt>
                  <c:pt idx="18">
                    <c:v>Qtr3</c:v>
                  </c:pt>
                  <c:pt idx="21">
                    <c:v>Qtr4</c:v>
                  </c:pt>
                </c:lvl>
                <c:lvl>
                  <c:pt idx="0">
                    <c:v>2023</c:v>
                  </c:pt>
                  <c:pt idx="12">
                    <c:v>2024</c:v>
                  </c:pt>
                </c:lvl>
              </c:multiLvlStrCache>
            </c:multiLvlStrRef>
          </c:cat>
          <c:val>
            <c:numRef>
              <c:f>'Pivot Table'!$C$4:$C$38</c:f>
              <c:numCache>
                <c:formatCode>General</c:formatCode>
                <c:ptCount val="24"/>
                <c:pt idx="0">
                  <c:v>4</c:v>
                </c:pt>
                <c:pt idx="1">
                  <c:v>5</c:v>
                </c:pt>
                <c:pt idx="2">
                  <c:v>6</c:v>
                </c:pt>
                <c:pt idx="3">
                  <c:v>6</c:v>
                </c:pt>
                <c:pt idx="4">
                  <c:v>2</c:v>
                </c:pt>
                <c:pt idx="5">
                  <c:v>4</c:v>
                </c:pt>
                <c:pt idx="6">
                  <c:v>6</c:v>
                </c:pt>
                <c:pt idx="7">
                  <c:v>8</c:v>
                </c:pt>
                <c:pt idx="8">
                  <c:v>4</c:v>
                </c:pt>
                <c:pt idx="9">
                  <c:v>2</c:v>
                </c:pt>
                <c:pt idx="10">
                  <c:v>5</c:v>
                </c:pt>
                <c:pt idx="11">
                  <c:v>5</c:v>
                </c:pt>
                <c:pt idx="12">
                  <c:v>8</c:v>
                </c:pt>
                <c:pt idx="13">
                  <c:v>4</c:v>
                </c:pt>
                <c:pt idx="14">
                  <c:v>4</c:v>
                </c:pt>
                <c:pt idx="15">
                  <c:v>5</c:v>
                </c:pt>
                <c:pt idx="16">
                  <c:v>1</c:v>
                </c:pt>
                <c:pt idx="17">
                  <c:v>4</c:v>
                </c:pt>
                <c:pt idx="18">
                  <c:v>4</c:v>
                </c:pt>
                <c:pt idx="19">
                  <c:v>5</c:v>
                </c:pt>
                <c:pt idx="20">
                  <c:v>5</c:v>
                </c:pt>
                <c:pt idx="21">
                  <c:v>8</c:v>
                </c:pt>
                <c:pt idx="22">
                  <c:v>3</c:v>
                </c:pt>
                <c:pt idx="23">
                  <c:v>4</c:v>
                </c:pt>
              </c:numCache>
            </c:numRef>
          </c:val>
          <c:smooth val="0"/>
          <c:extLst>
            <c:ext xmlns:c16="http://schemas.microsoft.com/office/drawing/2014/chart" uri="{C3380CC4-5D6E-409C-BE32-E72D297353CC}">
              <c16:uniqueId val="{00000009-6A3B-40F5-81F8-A4A5543C37A6}"/>
            </c:ext>
          </c:extLst>
        </c:ser>
        <c:dLbls>
          <c:dLblPos val="t"/>
          <c:showLegendKey val="0"/>
          <c:showVal val="1"/>
          <c:showCatName val="0"/>
          <c:showSerName val="0"/>
          <c:showPercent val="0"/>
          <c:showBubbleSize val="0"/>
        </c:dLbls>
        <c:marker val="1"/>
        <c:smooth val="0"/>
        <c:axId val="1618919600"/>
        <c:axId val="1618915280"/>
      </c:lineChart>
      <c:catAx>
        <c:axId val="161891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8915280"/>
        <c:crosses val="autoZero"/>
        <c:auto val="1"/>
        <c:lblAlgn val="ctr"/>
        <c:lblOffset val="100"/>
        <c:noMultiLvlLbl val="0"/>
      </c:catAx>
      <c:valAx>
        <c:axId val="1618915280"/>
        <c:scaling>
          <c:orientation val="minMax"/>
        </c:scaling>
        <c:delete val="0"/>
        <c:axPos val="l"/>
        <c:majorGridlines>
          <c:spPr>
            <a:ln w="9525" cap="flat" cmpd="sng" algn="ctr">
              <a:solidFill>
                <a:srgbClr val="FFFF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891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[25_Hospital_Patient_Data_Analysis.xlsx]Pivot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0" u="none" strike="noStrike" baseline="0">
                <a:solidFill>
                  <a:schemeClr val="tx1"/>
                </a:solidFill>
              </a:rPr>
              <a:t>Patient Count by Department</a:t>
            </a:r>
            <a:endParaRPr lang="en-US" b="1">
              <a:solidFill>
                <a:schemeClr val="tx1"/>
              </a:solidFill>
            </a:endParaRPr>
          </a:p>
        </c:rich>
      </c:tx>
      <c:layout>
        <c:manualLayout>
          <c:xMode val="edge"/>
          <c:yMode val="edge"/>
          <c:x val="0.28596522309711286"/>
          <c:y val="0.11009040536599592"/>
        </c:manualLayout>
      </c:layout>
      <c:overlay val="0"/>
      <c:spPr>
        <a:solidFill>
          <a:schemeClr val="bg1"/>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a:glow rad="127000">
              <a:schemeClr val="bg1">
                <a:lumMod val="5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a:solidFill>
              <a:schemeClr val="tx1"/>
            </a:solidFill>
          </a:ln>
          <a:effectLst>
            <a:glow rad="127000">
              <a:schemeClr val="bg1">
                <a:lumMod val="50000"/>
              </a:schemeClr>
            </a:glow>
          </a:effectLst>
        </c:spPr>
      </c:pivotFmt>
      <c:pivotFmt>
        <c:idx val="4"/>
        <c:spPr>
          <a:solidFill>
            <a:schemeClr val="accent5">
              <a:lumMod val="60000"/>
              <a:lumOff val="40000"/>
            </a:schemeClr>
          </a:solidFill>
          <a:ln>
            <a:solidFill>
              <a:schemeClr val="tx1"/>
            </a:solidFill>
          </a:ln>
          <a:effectLst>
            <a:glow rad="127000">
              <a:schemeClr val="accent5">
                <a:lumMod val="60000"/>
                <a:lumOff val="40000"/>
              </a:schemeClr>
            </a:glow>
          </a:effectLst>
        </c:spPr>
      </c:pivotFmt>
      <c:pivotFmt>
        <c:idx val="5"/>
        <c:spPr>
          <a:solidFill>
            <a:srgbClr val="FF0000"/>
          </a:solidFill>
          <a:ln>
            <a:solidFill>
              <a:schemeClr val="tx1"/>
            </a:solidFill>
          </a:ln>
          <a:effectLst>
            <a:glow rad="127000">
              <a:srgbClr val="FF0000"/>
            </a:glow>
          </a:effectLst>
        </c:spPr>
      </c:pivotFmt>
      <c:pivotFmt>
        <c:idx val="6"/>
        <c:spPr>
          <a:solidFill>
            <a:srgbClr val="FFFF00"/>
          </a:solidFill>
          <a:ln>
            <a:solidFill>
              <a:schemeClr val="tx1"/>
            </a:solidFill>
          </a:ln>
          <a:effectLst>
            <a:glow rad="127000">
              <a:srgbClr val="FFFF00"/>
            </a:glow>
          </a:effectLst>
        </c:spPr>
      </c:pivotFmt>
      <c:pivotFmt>
        <c:idx val="7"/>
        <c:spPr>
          <a:solidFill>
            <a:schemeClr val="accent1"/>
          </a:solidFill>
          <a:ln>
            <a:solidFill>
              <a:schemeClr val="tx1"/>
            </a:solidFill>
          </a:ln>
          <a:effectLst>
            <a:glow rad="127000">
              <a:schemeClr val="tx2">
                <a:lumMod val="60000"/>
                <a:lumOff val="40000"/>
              </a:schemeClr>
            </a:glow>
          </a:effectLst>
        </c:spPr>
      </c:pivotFmt>
      <c:pivotFmt>
        <c:idx val="8"/>
        <c:spPr>
          <a:solidFill>
            <a:schemeClr val="accent1"/>
          </a:solidFill>
          <a:ln>
            <a:solidFill>
              <a:schemeClr val="tx1"/>
            </a:solidFill>
          </a:ln>
          <a:effectLst>
            <a:glow rad="127000">
              <a:schemeClr val="bg1">
                <a:lumMod val="5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tx1"/>
            </a:solidFill>
          </a:ln>
          <a:effectLst>
            <a:glow rad="127000">
              <a:schemeClr val="tx2">
                <a:lumMod val="60000"/>
                <a:lumOff val="40000"/>
              </a:schemeClr>
            </a:glow>
          </a:effectLst>
        </c:spPr>
      </c:pivotFmt>
      <c:pivotFmt>
        <c:idx val="10"/>
        <c:spPr>
          <a:solidFill>
            <a:srgbClr val="FFFF00"/>
          </a:solidFill>
          <a:ln>
            <a:solidFill>
              <a:schemeClr val="tx1"/>
            </a:solidFill>
          </a:ln>
          <a:effectLst>
            <a:glow rad="127000">
              <a:srgbClr val="FFFF00"/>
            </a:glow>
          </a:effectLst>
        </c:spPr>
      </c:pivotFmt>
      <c:pivotFmt>
        <c:idx val="11"/>
        <c:spPr>
          <a:solidFill>
            <a:srgbClr val="FF0000"/>
          </a:solidFill>
          <a:ln>
            <a:solidFill>
              <a:schemeClr val="tx1"/>
            </a:solidFill>
          </a:ln>
          <a:effectLst>
            <a:glow rad="127000">
              <a:srgbClr val="FF0000"/>
            </a:glow>
          </a:effectLst>
        </c:spPr>
      </c:pivotFmt>
      <c:pivotFmt>
        <c:idx val="12"/>
        <c:spPr>
          <a:solidFill>
            <a:schemeClr val="accent5">
              <a:lumMod val="60000"/>
              <a:lumOff val="40000"/>
            </a:schemeClr>
          </a:solidFill>
          <a:ln>
            <a:solidFill>
              <a:schemeClr val="tx1"/>
            </a:solidFill>
          </a:ln>
          <a:effectLst>
            <a:glow rad="127000">
              <a:schemeClr val="accent5">
                <a:lumMod val="60000"/>
                <a:lumOff val="40000"/>
              </a:schemeClr>
            </a:glow>
          </a:effectLst>
        </c:spPr>
      </c:pivotFmt>
      <c:pivotFmt>
        <c:idx val="13"/>
        <c:spPr>
          <a:solidFill>
            <a:schemeClr val="bg1">
              <a:lumMod val="50000"/>
            </a:schemeClr>
          </a:solidFill>
          <a:ln>
            <a:solidFill>
              <a:schemeClr val="tx1"/>
            </a:solidFill>
          </a:ln>
          <a:effectLst>
            <a:glow rad="127000">
              <a:schemeClr val="bg1">
                <a:lumMod val="50000"/>
              </a:schemeClr>
            </a:glow>
          </a:effectLst>
        </c:spPr>
      </c:pivotFmt>
      <c:pivotFmt>
        <c:idx val="14"/>
        <c:spPr>
          <a:solidFill>
            <a:schemeClr val="accent1"/>
          </a:solidFill>
          <a:ln>
            <a:solidFill>
              <a:schemeClr val="tx1"/>
            </a:solidFill>
          </a:ln>
          <a:effectLst>
            <a:glow rad="127000">
              <a:schemeClr val="bg1">
                <a:lumMod val="5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chemeClr val="tx1"/>
            </a:solidFill>
          </a:ln>
          <a:effectLst>
            <a:glow rad="127000">
              <a:schemeClr val="tx2">
                <a:lumMod val="60000"/>
                <a:lumOff val="40000"/>
              </a:schemeClr>
            </a:glow>
          </a:effectLst>
        </c:spPr>
      </c:pivotFmt>
      <c:pivotFmt>
        <c:idx val="16"/>
        <c:spPr>
          <a:solidFill>
            <a:srgbClr val="FFFF00"/>
          </a:solidFill>
          <a:ln>
            <a:solidFill>
              <a:schemeClr val="tx1"/>
            </a:solidFill>
          </a:ln>
          <a:effectLst>
            <a:glow rad="127000">
              <a:srgbClr val="FFFF00"/>
            </a:glow>
          </a:effectLst>
        </c:spPr>
      </c:pivotFmt>
      <c:pivotFmt>
        <c:idx val="17"/>
        <c:spPr>
          <a:solidFill>
            <a:srgbClr val="FF0000"/>
          </a:solidFill>
          <a:ln>
            <a:solidFill>
              <a:schemeClr val="tx1"/>
            </a:solidFill>
          </a:ln>
          <a:effectLst>
            <a:glow rad="127000">
              <a:srgbClr val="FF0000"/>
            </a:glow>
          </a:effectLst>
        </c:spPr>
      </c:pivotFmt>
      <c:pivotFmt>
        <c:idx val="18"/>
        <c:spPr>
          <a:solidFill>
            <a:schemeClr val="accent5">
              <a:lumMod val="60000"/>
              <a:lumOff val="40000"/>
            </a:schemeClr>
          </a:solidFill>
          <a:ln>
            <a:solidFill>
              <a:schemeClr val="tx1"/>
            </a:solidFill>
          </a:ln>
          <a:effectLst>
            <a:glow rad="127000">
              <a:schemeClr val="accent5">
                <a:lumMod val="60000"/>
                <a:lumOff val="40000"/>
              </a:schemeClr>
            </a:glow>
          </a:effectLst>
        </c:spPr>
      </c:pivotFmt>
      <c:pivotFmt>
        <c:idx val="19"/>
        <c:spPr>
          <a:solidFill>
            <a:schemeClr val="bg1">
              <a:lumMod val="50000"/>
            </a:schemeClr>
          </a:solidFill>
          <a:ln>
            <a:solidFill>
              <a:schemeClr val="tx1"/>
            </a:solidFill>
          </a:ln>
          <a:effectLst>
            <a:glow rad="127000">
              <a:schemeClr val="bg1">
                <a:lumMod val="50000"/>
              </a:schemeClr>
            </a:glow>
          </a:effectLst>
        </c:spPr>
      </c:pivotFmt>
    </c:pivotFmts>
    <c:plotArea>
      <c:layout/>
      <c:barChart>
        <c:barDir val="bar"/>
        <c:grouping val="clustered"/>
        <c:varyColors val="0"/>
        <c:ser>
          <c:idx val="0"/>
          <c:order val="0"/>
          <c:tx>
            <c:strRef>
              <c:f>'Pivot Table'!$G$3</c:f>
              <c:strCache>
                <c:ptCount val="1"/>
                <c:pt idx="0">
                  <c:v>Total</c:v>
                </c:pt>
              </c:strCache>
            </c:strRef>
          </c:tx>
          <c:spPr>
            <a:solidFill>
              <a:schemeClr val="accent1"/>
            </a:solidFill>
            <a:ln>
              <a:solidFill>
                <a:schemeClr val="tx1"/>
              </a:solidFill>
            </a:ln>
            <a:effectLst>
              <a:glow rad="127000">
                <a:schemeClr val="bg1">
                  <a:lumMod val="50000"/>
                </a:schemeClr>
              </a:glow>
            </a:effectLst>
          </c:spPr>
          <c:invertIfNegative val="0"/>
          <c:dPt>
            <c:idx val="0"/>
            <c:invertIfNegative val="0"/>
            <c:bubble3D val="0"/>
            <c:spPr>
              <a:solidFill>
                <a:srgbClr val="FFFF00"/>
              </a:solidFill>
              <a:ln>
                <a:solidFill>
                  <a:schemeClr val="tx1"/>
                </a:solidFill>
              </a:ln>
              <a:effectLst>
                <a:glow rad="127000">
                  <a:srgbClr val="FFFF00"/>
                </a:glow>
              </a:effectLst>
            </c:spPr>
            <c:extLst>
              <c:ext xmlns:c16="http://schemas.microsoft.com/office/drawing/2014/chart" uri="{C3380CC4-5D6E-409C-BE32-E72D297353CC}">
                <c16:uniqueId val="{00000001-1B5E-4707-A6AC-50DC2932406A}"/>
              </c:ext>
            </c:extLst>
          </c:dPt>
          <c:dPt>
            <c:idx val="1"/>
            <c:invertIfNegative val="0"/>
            <c:bubble3D val="0"/>
            <c:extLst>
              <c:ext xmlns:c16="http://schemas.microsoft.com/office/drawing/2014/chart" uri="{C3380CC4-5D6E-409C-BE32-E72D297353CC}">
                <c16:uniqueId val="{00000003-1B5E-4707-A6AC-50DC2932406A}"/>
              </c:ext>
            </c:extLst>
          </c:dPt>
          <c:dPt>
            <c:idx val="2"/>
            <c:invertIfNegative val="0"/>
            <c:bubble3D val="0"/>
            <c:extLst>
              <c:ext xmlns:c16="http://schemas.microsoft.com/office/drawing/2014/chart" uri="{C3380CC4-5D6E-409C-BE32-E72D297353CC}">
                <c16:uniqueId val="{00000005-1B5E-4707-A6AC-50DC2932406A}"/>
              </c:ext>
            </c:extLst>
          </c:dPt>
          <c:dPt>
            <c:idx val="3"/>
            <c:invertIfNegative val="0"/>
            <c:bubble3D val="0"/>
            <c:extLst>
              <c:ext xmlns:c16="http://schemas.microsoft.com/office/drawing/2014/chart" uri="{C3380CC4-5D6E-409C-BE32-E72D297353CC}">
                <c16:uniqueId val="{00000007-1B5E-4707-A6AC-50DC2932406A}"/>
              </c:ext>
            </c:extLst>
          </c:dPt>
          <c:dPt>
            <c:idx val="4"/>
            <c:invertIfNegative val="0"/>
            <c:bubble3D val="0"/>
            <c:extLst>
              <c:ext xmlns:c16="http://schemas.microsoft.com/office/drawing/2014/chart" uri="{C3380CC4-5D6E-409C-BE32-E72D297353CC}">
                <c16:uniqueId val="{00000009-1B5E-4707-A6AC-50DC293240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Table'!$F$4:$F$5</c:f>
              <c:strCache>
                <c:ptCount val="1"/>
                <c:pt idx="0">
                  <c:v>General</c:v>
                </c:pt>
              </c:strCache>
            </c:strRef>
          </c:cat>
          <c:val>
            <c:numRef>
              <c:f>'Pivot Table'!$G$4:$G$5</c:f>
              <c:numCache>
                <c:formatCode>General</c:formatCode>
                <c:ptCount val="1"/>
                <c:pt idx="0">
                  <c:v>112</c:v>
                </c:pt>
              </c:numCache>
            </c:numRef>
          </c:val>
          <c:extLst>
            <c:ext xmlns:c16="http://schemas.microsoft.com/office/drawing/2014/chart" uri="{C3380CC4-5D6E-409C-BE32-E72D297353CC}">
              <c16:uniqueId val="{0000000A-1B5E-4707-A6AC-50DC2932406A}"/>
            </c:ext>
          </c:extLst>
        </c:ser>
        <c:dLbls>
          <c:dLblPos val="outEnd"/>
          <c:showLegendKey val="0"/>
          <c:showVal val="1"/>
          <c:showCatName val="0"/>
          <c:showSerName val="0"/>
          <c:showPercent val="0"/>
          <c:showBubbleSize val="0"/>
        </c:dLbls>
        <c:gapWidth val="182"/>
        <c:axId val="1618923440"/>
        <c:axId val="1618934960"/>
      </c:barChart>
      <c:catAx>
        <c:axId val="1618923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8934960"/>
        <c:crosses val="autoZero"/>
        <c:auto val="1"/>
        <c:lblAlgn val="ctr"/>
        <c:lblOffset val="100"/>
        <c:noMultiLvlLbl val="0"/>
      </c:catAx>
      <c:valAx>
        <c:axId val="1618934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892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[25_Hospital_Patient_Data_Analysis.xlsx]Pivot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0" u="none" strike="noStrike" baseline="0">
                <a:solidFill>
                  <a:schemeClr val="tx1"/>
                </a:solidFill>
              </a:rPr>
              <a:t>Average Stay Duration (Days) per Department</a:t>
            </a:r>
            <a:endParaRPr lang="en-US" b="1">
              <a:solidFill>
                <a:schemeClr val="tx1"/>
              </a:solidFill>
            </a:endParaRPr>
          </a:p>
        </c:rich>
      </c:tx>
      <c:overlay val="0"/>
      <c:spPr>
        <a:solidFill>
          <a:schemeClr val="bg1"/>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solidFill>
              <a:schemeClr val="tx1"/>
            </a:solidFill>
          </a:ln>
          <a:effectLst>
            <a:glow rad="127000">
              <a:srgbClr val="FFFF00"/>
            </a:glow>
          </a:effectLst>
        </c:spPr>
      </c:pivotFmt>
      <c:pivotFmt>
        <c:idx val="4"/>
        <c:spPr>
          <a:solidFill>
            <a:srgbClr val="FF0000"/>
          </a:solidFill>
          <a:ln>
            <a:solidFill>
              <a:schemeClr val="tx1"/>
            </a:solidFill>
          </a:ln>
          <a:effectLst>
            <a:glow rad="127000">
              <a:srgbClr val="FF0000"/>
            </a:glow>
          </a:effectLst>
        </c:spPr>
      </c:pivotFmt>
      <c:pivotFmt>
        <c:idx val="5"/>
        <c:spPr>
          <a:solidFill>
            <a:schemeClr val="accent5">
              <a:lumMod val="60000"/>
              <a:lumOff val="40000"/>
            </a:schemeClr>
          </a:solidFill>
          <a:ln>
            <a:solidFill>
              <a:schemeClr val="tx1"/>
            </a:solidFill>
          </a:ln>
          <a:effectLst>
            <a:glow rad="127000">
              <a:srgbClr val="00B0F0"/>
            </a:glow>
          </a:effectLst>
        </c:spPr>
      </c:pivotFmt>
      <c:pivotFmt>
        <c:idx val="6"/>
        <c:spPr>
          <a:solidFill>
            <a:schemeClr val="bg1">
              <a:lumMod val="50000"/>
            </a:schemeClr>
          </a:solidFill>
          <a:ln>
            <a:solidFill>
              <a:schemeClr val="tx1"/>
            </a:solidFill>
          </a:ln>
          <a:effectLst>
            <a:glow rad="127000">
              <a:schemeClr val="bg1">
                <a:lumMod val="50000"/>
              </a:schemeClr>
            </a:glow>
          </a:effectLst>
        </c:spPr>
      </c:pivotFmt>
      <c:pivotFmt>
        <c:idx val="7"/>
        <c:spPr>
          <a:solidFill>
            <a:schemeClr val="accent1"/>
          </a:solidFill>
          <a:ln>
            <a:solidFill>
              <a:schemeClr val="tx1"/>
            </a:solidFill>
          </a:ln>
          <a:effectLst>
            <a:glow rad="127000">
              <a:srgbClr val="0070C0"/>
            </a:glow>
          </a:effectLst>
        </c:spPr>
      </c:pivotFmt>
      <c:pivotFmt>
        <c:idx val="8"/>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tx1"/>
            </a:solidFill>
          </a:ln>
          <a:effectLst>
            <a:glow rad="127000">
              <a:srgbClr val="0070C0"/>
            </a:glow>
          </a:effectLst>
        </c:spPr>
      </c:pivotFmt>
      <c:pivotFmt>
        <c:idx val="10"/>
        <c:spPr>
          <a:solidFill>
            <a:srgbClr val="FFFF00"/>
          </a:solidFill>
          <a:ln>
            <a:solidFill>
              <a:schemeClr val="tx1"/>
            </a:solidFill>
          </a:ln>
          <a:effectLst>
            <a:glow rad="127000">
              <a:srgbClr val="FFFF00"/>
            </a:glow>
          </a:effectLst>
        </c:spPr>
      </c:pivotFmt>
      <c:pivotFmt>
        <c:idx val="11"/>
        <c:spPr>
          <a:solidFill>
            <a:srgbClr val="FF0000"/>
          </a:solidFill>
          <a:ln>
            <a:solidFill>
              <a:schemeClr val="tx1"/>
            </a:solidFill>
          </a:ln>
          <a:effectLst>
            <a:glow rad="127000">
              <a:srgbClr val="FF0000"/>
            </a:glow>
          </a:effectLst>
        </c:spPr>
      </c:pivotFmt>
      <c:pivotFmt>
        <c:idx val="12"/>
        <c:spPr>
          <a:solidFill>
            <a:schemeClr val="accent5">
              <a:lumMod val="60000"/>
              <a:lumOff val="40000"/>
            </a:schemeClr>
          </a:solidFill>
          <a:ln>
            <a:solidFill>
              <a:schemeClr val="tx1"/>
            </a:solidFill>
          </a:ln>
          <a:effectLst>
            <a:glow rad="127000">
              <a:srgbClr val="00B0F0"/>
            </a:glow>
          </a:effectLst>
        </c:spPr>
      </c:pivotFmt>
      <c:pivotFmt>
        <c:idx val="13"/>
        <c:spPr>
          <a:solidFill>
            <a:schemeClr val="bg1">
              <a:lumMod val="50000"/>
            </a:schemeClr>
          </a:solidFill>
          <a:ln>
            <a:solidFill>
              <a:schemeClr val="tx1"/>
            </a:solidFill>
          </a:ln>
          <a:effectLst>
            <a:glow rad="127000">
              <a:schemeClr val="bg1">
                <a:lumMod val="50000"/>
              </a:schemeClr>
            </a:glow>
          </a:effectLst>
        </c:spPr>
      </c:pivotFmt>
      <c:pivotFmt>
        <c:idx val="14"/>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chemeClr val="tx1"/>
            </a:solidFill>
          </a:ln>
          <a:effectLst>
            <a:glow rad="127000">
              <a:srgbClr val="0070C0"/>
            </a:glow>
          </a:effectLst>
        </c:spPr>
      </c:pivotFmt>
      <c:pivotFmt>
        <c:idx val="16"/>
        <c:spPr>
          <a:solidFill>
            <a:srgbClr val="FFFF00"/>
          </a:solidFill>
          <a:ln>
            <a:solidFill>
              <a:schemeClr val="tx1"/>
            </a:solidFill>
          </a:ln>
          <a:effectLst>
            <a:glow rad="127000">
              <a:srgbClr val="FFFF00"/>
            </a:glow>
          </a:effectLst>
        </c:spPr>
      </c:pivotFmt>
      <c:pivotFmt>
        <c:idx val="17"/>
        <c:spPr>
          <a:solidFill>
            <a:srgbClr val="FF0000"/>
          </a:solidFill>
          <a:ln>
            <a:solidFill>
              <a:schemeClr val="tx1"/>
            </a:solidFill>
          </a:ln>
          <a:effectLst>
            <a:glow rad="127000">
              <a:srgbClr val="FF0000"/>
            </a:glow>
          </a:effectLst>
        </c:spPr>
      </c:pivotFmt>
      <c:pivotFmt>
        <c:idx val="18"/>
        <c:spPr>
          <a:solidFill>
            <a:schemeClr val="accent5">
              <a:lumMod val="60000"/>
              <a:lumOff val="40000"/>
            </a:schemeClr>
          </a:solidFill>
          <a:ln>
            <a:solidFill>
              <a:schemeClr val="tx1"/>
            </a:solidFill>
          </a:ln>
          <a:effectLst>
            <a:glow rad="127000">
              <a:srgbClr val="00B0F0"/>
            </a:glow>
          </a:effectLst>
        </c:spPr>
      </c:pivotFmt>
      <c:pivotFmt>
        <c:idx val="19"/>
        <c:spPr>
          <a:solidFill>
            <a:schemeClr val="bg1">
              <a:lumMod val="50000"/>
            </a:schemeClr>
          </a:solidFill>
          <a:ln>
            <a:solidFill>
              <a:schemeClr val="tx1"/>
            </a:solidFill>
          </a:ln>
          <a:effectLst>
            <a:glow rad="127000">
              <a:schemeClr val="bg1">
                <a:lumMod val="50000"/>
              </a:schemeClr>
            </a:glow>
          </a:effectLst>
        </c:spPr>
      </c:pivotFmt>
    </c:pivotFmts>
    <c:plotArea>
      <c:layout/>
      <c:barChart>
        <c:barDir val="col"/>
        <c:grouping val="clustered"/>
        <c:varyColors val="0"/>
        <c:ser>
          <c:idx val="0"/>
          <c:order val="0"/>
          <c:tx>
            <c:strRef>
              <c:f>'Pivot Table'!$J$3</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rgbClr val="FFFF00"/>
              </a:solidFill>
              <a:ln>
                <a:solidFill>
                  <a:schemeClr val="tx1"/>
                </a:solidFill>
              </a:ln>
              <a:effectLst>
                <a:glow rad="127000">
                  <a:srgbClr val="FFFF00"/>
                </a:glow>
              </a:effectLst>
            </c:spPr>
            <c:extLst>
              <c:ext xmlns:c16="http://schemas.microsoft.com/office/drawing/2014/chart" uri="{C3380CC4-5D6E-409C-BE32-E72D297353CC}">
                <c16:uniqueId val="{00000001-6E31-4162-B68C-E1E5DCE08269}"/>
              </c:ext>
            </c:extLst>
          </c:dPt>
          <c:dPt>
            <c:idx val="1"/>
            <c:invertIfNegative val="0"/>
            <c:bubble3D val="0"/>
            <c:extLst>
              <c:ext xmlns:c16="http://schemas.microsoft.com/office/drawing/2014/chart" uri="{C3380CC4-5D6E-409C-BE32-E72D297353CC}">
                <c16:uniqueId val="{00000003-6E31-4162-B68C-E1E5DCE08269}"/>
              </c:ext>
            </c:extLst>
          </c:dPt>
          <c:dPt>
            <c:idx val="2"/>
            <c:invertIfNegative val="0"/>
            <c:bubble3D val="0"/>
            <c:extLst>
              <c:ext xmlns:c16="http://schemas.microsoft.com/office/drawing/2014/chart" uri="{C3380CC4-5D6E-409C-BE32-E72D297353CC}">
                <c16:uniqueId val="{00000005-6E31-4162-B68C-E1E5DCE08269}"/>
              </c:ext>
            </c:extLst>
          </c:dPt>
          <c:dPt>
            <c:idx val="3"/>
            <c:invertIfNegative val="0"/>
            <c:bubble3D val="0"/>
            <c:extLst>
              <c:ext xmlns:c16="http://schemas.microsoft.com/office/drawing/2014/chart" uri="{C3380CC4-5D6E-409C-BE32-E72D297353CC}">
                <c16:uniqueId val="{00000007-6E31-4162-B68C-E1E5DCE08269}"/>
              </c:ext>
            </c:extLst>
          </c:dPt>
          <c:dPt>
            <c:idx val="4"/>
            <c:invertIfNegative val="0"/>
            <c:bubble3D val="0"/>
            <c:extLst>
              <c:ext xmlns:c16="http://schemas.microsoft.com/office/drawing/2014/chart" uri="{C3380CC4-5D6E-409C-BE32-E72D297353CC}">
                <c16:uniqueId val="{00000009-6E31-4162-B68C-E1E5DCE082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Table'!$I$4:$I$5</c:f>
              <c:strCache>
                <c:ptCount val="1"/>
                <c:pt idx="0">
                  <c:v>General</c:v>
                </c:pt>
              </c:strCache>
            </c:strRef>
          </c:cat>
          <c:val>
            <c:numRef>
              <c:f>'Pivot Table'!$J$4:$J$5</c:f>
              <c:numCache>
                <c:formatCode>0.00</c:formatCode>
                <c:ptCount val="1"/>
                <c:pt idx="0">
                  <c:v>7.1607142857142856</c:v>
                </c:pt>
              </c:numCache>
            </c:numRef>
          </c:val>
          <c:extLst>
            <c:ext xmlns:c16="http://schemas.microsoft.com/office/drawing/2014/chart" uri="{C3380CC4-5D6E-409C-BE32-E72D297353CC}">
              <c16:uniqueId val="{0000000A-6E31-4162-B68C-E1E5DCE08269}"/>
            </c:ext>
          </c:extLst>
        </c:ser>
        <c:dLbls>
          <c:dLblPos val="outEnd"/>
          <c:showLegendKey val="0"/>
          <c:showVal val="1"/>
          <c:showCatName val="0"/>
          <c:showSerName val="0"/>
          <c:showPercent val="0"/>
          <c:showBubbleSize val="0"/>
        </c:dLbls>
        <c:gapWidth val="219"/>
        <c:overlap val="-27"/>
        <c:axId val="1618956560"/>
        <c:axId val="1618955120"/>
      </c:barChart>
      <c:catAx>
        <c:axId val="161895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8955120"/>
        <c:crosses val="autoZero"/>
        <c:auto val="1"/>
        <c:lblAlgn val="ctr"/>
        <c:lblOffset val="100"/>
        <c:noMultiLvlLbl val="0"/>
      </c:catAx>
      <c:valAx>
        <c:axId val="1618955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895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[25_Hospital_Patient_Data_Analysis.xlsx]Pivot Table!PivotTable4</c:name>
    <c:fmtId val="4"/>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solidFill>
                  <a:schemeClr val="tx1"/>
                </a:solidFill>
              </a:rPr>
              <a:t>Gender Distribution of Patients</a:t>
            </a:r>
          </a:p>
        </c:rich>
      </c:tx>
      <c:overlay val="0"/>
      <c:spPr>
        <a:solidFill>
          <a:sysClr val="window" lastClr="FFFFFF"/>
        </a:solid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tx2">
              <a:lumMod val="60000"/>
              <a:lumOff val="40000"/>
            </a:schemeClr>
          </a:solidFill>
          <a:ln>
            <a:noFill/>
          </a:ln>
          <a:effectLst>
            <a:outerShdw blurRad="254000" sx="102000" sy="102000" algn="ctr" rotWithShape="0">
              <a:prstClr val="black">
                <a:alpha val="20000"/>
              </a:prstClr>
            </a:outerShdw>
          </a:effectLst>
          <a:sp3d/>
        </c:spPr>
      </c:pivotFmt>
      <c:pivotFmt>
        <c:idx val="14"/>
        <c:spPr>
          <a:solidFill>
            <a:srgbClr val="FF0000"/>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Table'!$J$12</c:f>
              <c:strCache>
                <c:ptCount val="1"/>
                <c:pt idx="0">
                  <c:v>Total</c:v>
                </c:pt>
              </c:strCache>
            </c:strRef>
          </c:tx>
          <c:dPt>
            <c:idx val="0"/>
            <c:bubble3D val="0"/>
            <c:spPr>
              <a:solidFill>
                <a:schemeClr val="tx2">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69B-48CB-97EB-5B0141EE189D}"/>
              </c:ext>
            </c:extLst>
          </c:dPt>
          <c:dPt>
            <c:idx val="1"/>
            <c:bubble3D val="0"/>
            <c:spPr>
              <a:solidFill>
                <a:srgbClr val="FF00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69B-48CB-97EB-5B0141EE189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Table'!$I$13:$I$15</c:f>
              <c:strCache>
                <c:ptCount val="2"/>
                <c:pt idx="0">
                  <c:v>Female</c:v>
                </c:pt>
                <c:pt idx="1">
                  <c:v>Male</c:v>
                </c:pt>
              </c:strCache>
            </c:strRef>
          </c:cat>
          <c:val>
            <c:numRef>
              <c:f>'Pivot Table'!$J$13:$J$15</c:f>
              <c:numCache>
                <c:formatCode>General</c:formatCode>
                <c:ptCount val="2"/>
                <c:pt idx="0">
                  <c:v>55</c:v>
                </c:pt>
                <c:pt idx="1">
                  <c:v>57</c:v>
                </c:pt>
              </c:numCache>
            </c:numRef>
          </c:val>
          <c:extLst>
            <c:ext xmlns:c16="http://schemas.microsoft.com/office/drawing/2014/chart" uri="{C3380CC4-5D6E-409C-BE32-E72D297353CC}">
              <c16:uniqueId val="{00000004-A69B-48CB-97EB-5B0141EE189D}"/>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[25_Hospital_Patient_Data_Analysis.xlsx]Pivot Table!PivotTable5</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t>Patient Count by Age Group</a:t>
            </a:r>
          </a:p>
        </c:rich>
      </c:tx>
      <c:overlay val="0"/>
      <c:spPr>
        <a:solidFill>
          <a:sysClr val="window" lastClr="FFFFFF"/>
        </a:solidFill>
        <a:ln>
          <a:solidFill>
            <a:schemeClr val="tx1"/>
          </a:solid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solidFill>
              <a:schemeClr val="tx1"/>
            </a:solidFill>
          </a:ln>
          <a:effectLst>
            <a:glow rad="127000">
              <a:schemeClr val="accent5">
                <a:lumMod val="60000"/>
                <a:lumOff val="40000"/>
              </a:schemeClr>
            </a:glow>
          </a:effectLst>
        </c:spPr>
      </c:pivotFmt>
      <c:pivotFmt>
        <c:idx val="4"/>
        <c:spPr>
          <a:solidFill>
            <a:srgbClr val="92D050"/>
          </a:solidFill>
          <a:ln>
            <a:solidFill>
              <a:schemeClr val="tx1"/>
            </a:solidFill>
          </a:ln>
          <a:effectLst>
            <a:glow rad="127000">
              <a:srgbClr val="92D050"/>
            </a:glow>
          </a:effectLst>
        </c:spPr>
      </c:pivotFmt>
      <c:pivotFmt>
        <c:idx val="5"/>
        <c:spPr>
          <a:solidFill>
            <a:schemeClr val="bg2">
              <a:lumMod val="75000"/>
            </a:schemeClr>
          </a:solidFill>
          <a:ln>
            <a:solidFill>
              <a:schemeClr val="tx1"/>
            </a:solidFill>
          </a:ln>
          <a:effectLst>
            <a:glow rad="127000">
              <a:schemeClr val="bg2">
                <a:lumMod val="75000"/>
              </a:schemeClr>
            </a:glow>
          </a:effectLst>
        </c:spPr>
      </c:pivotFmt>
      <c:pivotFmt>
        <c:idx val="6"/>
        <c:spPr>
          <a:solidFill>
            <a:schemeClr val="accent1"/>
          </a:solidFill>
          <a:ln>
            <a:solidFill>
              <a:schemeClr val="tx1"/>
            </a:solidFill>
          </a:ln>
          <a:effectLst>
            <a:glow rad="127000">
              <a:srgbClr val="0070C0"/>
            </a:glow>
          </a:effectLst>
        </c:spPr>
      </c:pivotFmt>
      <c:pivotFmt>
        <c:idx val="7"/>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2">
              <a:lumMod val="75000"/>
            </a:schemeClr>
          </a:solidFill>
          <a:ln>
            <a:solidFill>
              <a:schemeClr val="tx1"/>
            </a:solidFill>
          </a:ln>
          <a:effectLst>
            <a:glow rad="127000">
              <a:schemeClr val="bg2">
                <a:lumMod val="75000"/>
              </a:schemeClr>
            </a:glow>
          </a:effectLst>
        </c:spPr>
      </c:pivotFmt>
      <c:pivotFmt>
        <c:idx val="9"/>
        <c:spPr>
          <a:solidFill>
            <a:schemeClr val="accent5">
              <a:lumMod val="60000"/>
              <a:lumOff val="40000"/>
            </a:schemeClr>
          </a:solidFill>
          <a:ln>
            <a:solidFill>
              <a:schemeClr val="tx1"/>
            </a:solidFill>
          </a:ln>
          <a:effectLst>
            <a:glow rad="127000">
              <a:schemeClr val="accent5">
                <a:lumMod val="60000"/>
                <a:lumOff val="40000"/>
              </a:schemeClr>
            </a:glow>
          </a:effectLst>
        </c:spPr>
      </c:pivotFmt>
      <c:pivotFmt>
        <c:idx val="10"/>
        <c:spPr>
          <a:solidFill>
            <a:schemeClr val="accent1"/>
          </a:solidFill>
          <a:ln>
            <a:solidFill>
              <a:schemeClr val="tx1"/>
            </a:solidFill>
          </a:ln>
          <a:effectLst>
            <a:glow rad="127000">
              <a:srgbClr val="0070C0"/>
            </a:glow>
          </a:effectLst>
        </c:spPr>
      </c:pivotFmt>
      <c:pivotFmt>
        <c:idx val="11"/>
        <c:spPr>
          <a:solidFill>
            <a:srgbClr val="92D050"/>
          </a:solidFill>
          <a:ln>
            <a:solidFill>
              <a:schemeClr val="tx1"/>
            </a:solidFill>
          </a:ln>
          <a:effectLst>
            <a:glow rad="127000">
              <a:srgbClr val="92D050"/>
            </a:glow>
          </a:effectLst>
        </c:spPr>
      </c:pivotFmt>
      <c:pivotFmt>
        <c:idx val="1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2">
              <a:lumMod val="75000"/>
            </a:schemeClr>
          </a:solidFill>
          <a:ln>
            <a:solidFill>
              <a:schemeClr val="tx1"/>
            </a:solidFill>
          </a:ln>
          <a:effectLst>
            <a:glow rad="127000">
              <a:schemeClr val="bg2">
                <a:lumMod val="75000"/>
              </a:schemeClr>
            </a:glow>
          </a:effectLst>
        </c:spPr>
      </c:pivotFmt>
      <c:pivotFmt>
        <c:idx val="14"/>
        <c:spPr>
          <a:solidFill>
            <a:schemeClr val="accent5">
              <a:lumMod val="60000"/>
              <a:lumOff val="40000"/>
            </a:schemeClr>
          </a:solidFill>
          <a:ln>
            <a:solidFill>
              <a:schemeClr val="tx1"/>
            </a:solidFill>
          </a:ln>
          <a:effectLst>
            <a:glow rad="127000">
              <a:schemeClr val="accent5">
                <a:lumMod val="60000"/>
                <a:lumOff val="40000"/>
              </a:schemeClr>
            </a:glow>
          </a:effectLst>
        </c:spPr>
      </c:pivotFmt>
      <c:pivotFmt>
        <c:idx val="15"/>
        <c:spPr>
          <a:solidFill>
            <a:schemeClr val="accent1"/>
          </a:solidFill>
          <a:ln>
            <a:solidFill>
              <a:schemeClr val="tx1"/>
            </a:solidFill>
          </a:ln>
          <a:effectLst>
            <a:glow rad="127000">
              <a:srgbClr val="0070C0"/>
            </a:glow>
          </a:effectLst>
        </c:spPr>
      </c:pivotFmt>
      <c:pivotFmt>
        <c:idx val="16"/>
        <c:spPr>
          <a:solidFill>
            <a:srgbClr val="92D050"/>
          </a:solidFill>
          <a:ln>
            <a:solidFill>
              <a:schemeClr val="tx1"/>
            </a:solidFill>
          </a:ln>
          <a:effectLst>
            <a:glow rad="127000">
              <a:srgbClr val="92D050"/>
            </a:glow>
          </a:effectLst>
        </c:spPr>
      </c:pivotFmt>
    </c:pivotFmts>
    <c:plotArea>
      <c:layout/>
      <c:barChart>
        <c:barDir val="col"/>
        <c:grouping val="clustered"/>
        <c:varyColors val="0"/>
        <c:ser>
          <c:idx val="0"/>
          <c:order val="0"/>
          <c:tx>
            <c:strRef>
              <c:f>'Pivot Table'!$J$18</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chemeClr val="bg2">
                  <a:lumMod val="75000"/>
                </a:schemeClr>
              </a:solidFill>
              <a:ln>
                <a:solidFill>
                  <a:schemeClr val="tx1"/>
                </a:solidFill>
              </a:ln>
              <a:effectLst>
                <a:glow rad="127000">
                  <a:schemeClr val="bg2">
                    <a:lumMod val="75000"/>
                  </a:schemeClr>
                </a:glow>
              </a:effectLst>
            </c:spPr>
            <c:extLst>
              <c:ext xmlns:c16="http://schemas.microsoft.com/office/drawing/2014/chart" uri="{C3380CC4-5D6E-409C-BE32-E72D297353CC}">
                <c16:uniqueId val="{00000001-A06E-4746-8AA6-8A226F044A95}"/>
              </c:ext>
            </c:extLst>
          </c:dPt>
          <c:dPt>
            <c:idx val="1"/>
            <c:invertIfNegative val="0"/>
            <c:bubble3D val="0"/>
            <c:spPr>
              <a:solidFill>
                <a:schemeClr val="accent5">
                  <a:lumMod val="60000"/>
                  <a:lumOff val="40000"/>
                </a:schemeClr>
              </a:solidFill>
              <a:ln>
                <a:solidFill>
                  <a:schemeClr val="tx1"/>
                </a:solidFill>
              </a:ln>
              <a:effectLst>
                <a:glow rad="127000">
                  <a:schemeClr val="accent5">
                    <a:lumMod val="60000"/>
                    <a:lumOff val="40000"/>
                  </a:schemeClr>
                </a:glow>
              </a:effectLst>
            </c:spPr>
            <c:extLst>
              <c:ext xmlns:c16="http://schemas.microsoft.com/office/drawing/2014/chart" uri="{C3380CC4-5D6E-409C-BE32-E72D297353CC}">
                <c16:uniqueId val="{00000003-A06E-4746-8AA6-8A226F044A95}"/>
              </c:ext>
            </c:extLst>
          </c:dPt>
          <c:dPt>
            <c:idx val="2"/>
            <c:invertIfNegative val="0"/>
            <c:bubble3D val="0"/>
            <c:spPr>
              <a:solidFill>
                <a:schemeClr val="accent1"/>
              </a:solidFill>
              <a:ln>
                <a:solidFill>
                  <a:schemeClr val="tx1"/>
                </a:solidFill>
              </a:ln>
              <a:effectLst>
                <a:glow rad="127000">
                  <a:srgbClr val="0070C0"/>
                </a:glow>
              </a:effectLst>
            </c:spPr>
            <c:extLst>
              <c:ext xmlns:c16="http://schemas.microsoft.com/office/drawing/2014/chart" uri="{C3380CC4-5D6E-409C-BE32-E72D297353CC}">
                <c16:uniqueId val="{00000005-A06E-4746-8AA6-8A226F044A95}"/>
              </c:ext>
            </c:extLst>
          </c:dPt>
          <c:dPt>
            <c:idx val="3"/>
            <c:invertIfNegative val="0"/>
            <c:bubble3D val="0"/>
            <c:spPr>
              <a:solidFill>
                <a:srgbClr val="92D050"/>
              </a:solidFill>
              <a:ln>
                <a:solidFill>
                  <a:schemeClr val="tx1"/>
                </a:solidFill>
              </a:ln>
              <a:effectLst>
                <a:glow rad="127000">
                  <a:srgbClr val="92D050"/>
                </a:glow>
              </a:effectLst>
            </c:spPr>
            <c:extLst>
              <c:ext xmlns:c16="http://schemas.microsoft.com/office/drawing/2014/chart" uri="{C3380CC4-5D6E-409C-BE32-E72D297353CC}">
                <c16:uniqueId val="{00000007-A06E-4746-8AA6-8A226F044A95}"/>
              </c:ext>
            </c:extLst>
          </c:dPt>
          <c:cat>
            <c:strRef>
              <c:f>'Pivot Table'!$I$19:$I$23</c:f>
              <c:strCache>
                <c:ptCount val="4"/>
                <c:pt idx="0">
                  <c:v>Adult (35-59)</c:v>
                </c:pt>
                <c:pt idx="1">
                  <c:v>Child (0-17)</c:v>
                </c:pt>
                <c:pt idx="2">
                  <c:v>Senior (60+)</c:v>
                </c:pt>
                <c:pt idx="3">
                  <c:v>Young Adult (18-34)</c:v>
                </c:pt>
              </c:strCache>
            </c:strRef>
          </c:cat>
          <c:val>
            <c:numRef>
              <c:f>'Pivot Table'!$J$19:$J$23</c:f>
              <c:numCache>
                <c:formatCode>General</c:formatCode>
                <c:ptCount val="4"/>
                <c:pt idx="0">
                  <c:v>22</c:v>
                </c:pt>
                <c:pt idx="1">
                  <c:v>30</c:v>
                </c:pt>
                <c:pt idx="2">
                  <c:v>41</c:v>
                </c:pt>
                <c:pt idx="3">
                  <c:v>19</c:v>
                </c:pt>
              </c:numCache>
            </c:numRef>
          </c:val>
          <c:extLst>
            <c:ext xmlns:c16="http://schemas.microsoft.com/office/drawing/2014/chart" uri="{C3380CC4-5D6E-409C-BE32-E72D297353CC}">
              <c16:uniqueId val="{00000008-A06E-4746-8AA6-8A226F044A95}"/>
            </c:ext>
          </c:extLst>
        </c:ser>
        <c:dLbls>
          <c:showLegendKey val="0"/>
          <c:showVal val="0"/>
          <c:showCatName val="0"/>
          <c:showSerName val="0"/>
          <c:showPercent val="0"/>
          <c:showBubbleSize val="0"/>
        </c:dLbls>
        <c:gapWidth val="219"/>
        <c:overlap val="-27"/>
        <c:axId val="1618948400"/>
        <c:axId val="1618947440"/>
      </c:barChart>
      <c:catAx>
        <c:axId val="161894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8947440"/>
        <c:crosses val="autoZero"/>
        <c:auto val="1"/>
        <c:lblAlgn val="ctr"/>
        <c:lblOffset val="100"/>
        <c:noMultiLvlLbl val="0"/>
      </c:catAx>
      <c:valAx>
        <c:axId val="161894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894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57150</xdr:rowOff>
    </xdr:from>
    <xdr:to>
      <xdr:col>3</xdr:col>
      <xdr:colOff>0</xdr:colOff>
      <xdr:row>17</xdr:row>
      <xdr:rowOff>95250</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84976DE5-7916-4BD2-A803-5BBB282F4D5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1790700"/>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28575</xdr:colOff>
      <xdr:row>8</xdr:row>
      <xdr:rowOff>57151</xdr:rowOff>
    </xdr:from>
    <xdr:to>
      <xdr:col>5</xdr:col>
      <xdr:colOff>295275</xdr:colOff>
      <xdr:row>17</xdr:row>
      <xdr:rowOff>104775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2F0BA748-925E-40E6-BAD6-CF1B15FBEC4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57375" y="1790701"/>
              <a:ext cx="1485900"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0</xdr:rowOff>
    </xdr:from>
    <xdr:to>
      <xdr:col>5</xdr:col>
      <xdr:colOff>285750</xdr:colOff>
      <xdr:row>8</xdr:row>
      <xdr:rowOff>38100</xdr:rowOff>
    </xdr:to>
    <mc:AlternateContent xmlns:mc="http://schemas.openxmlformats.org/markup-compatibility/2006" xmlns:tsle="http://schemas.microsoft.com/office/drawing/2012/timeslicer">
      <mc:Choice Requires="tsle">
        <xdr:graphicFrame macro="">
          <xdr:nvGraphicFramePr>
            <xdr:cNvPr id="4" name="Admission Date 1">
              <a:extLst>
                <a:ext uri="{FF2B5EF4-FFF2-40B4-BE49-F238E27FC236}">
                  <a16:creationId xmlns:a16="http://schemas.microsoft.com/office/drawing/2014/main" id="{06497F9B-12CE-4D5B-AA7A-17A0E09F8456}"/>
                </a:ext>
              </a:extLst>
            </xdr:cNvPr>
            <xdr:cNvGraphicFramePr/>
          </xdr:nvGraphicFramePr>
          <xdr:xfrm>
            <a:off x="0" y="0"/>
            <a:ext cx="0" cy="0"/>
          </xdr:xfrm>
          <a:graphic>
            <a:graphicData uri="http://schemas.microsoft.com/office/drawing/2012/timeslicer">
              <tsle:timeslicer name="Admission Date 1"/>
            </a:graphicData>
          </a:graphic>
        </xdr:graphicFrame>
      </mc:Choice>
      <mc:Fallback xmlns="">
        <xdr:sp macro="" textlink="">
          <xdr:nvSpPr>
            <xdr:cNvPr id="0" name=""/>
            <xdr:cNvSpPr>
              <a:spLocks noTextEdit="1"/>
            </xdr:cNvSpPr>
          </xdr:nvSpPr>
          <xdr:spPr>
            <a:xfrm>
              <a:off x="0" y="4000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323850</xdr:colOff>
      <xdr:row>1</xdr:row>
      <xdr:rowOff>0</xdr:rowOff>
    </xdr:from>
    <xdr:to>
      <xdr:col>13</xdr:col>
      <xdr:colOff>19050</xdr:colOff>
      <xdr:row>15</xdr:row>
      <xdr:rowOff>76200</xdr:rowOff>
    </xdr:to>
    <xdr:graphicFrame macro="">
      <xdr:nvGraphicFramePr>
        <xdr:cNvPr id="5" name="Chart 4">
          <a:extLst>
            <a:ext uri="{FF2B5EF4-FFF2-40B4-BE49-F238E27FC236}">
              <a16:creationId xmlns:a16="http://schemas.microsoft.com/office/drawing/2014/main" id="{6A3EC591-AE32-48DA-9D68-0F2480483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47625</xdr:colOff>
      <xdr:row>1</xdr:row>
      <xdr:rowOff>0</xdr:rowOff>
    </xdr:from>
    <xdr:to>
      <xdr:col>20</xdr:col>
      <xdr:colOff>352425</xdr:colOff>
      <xdr:row>15</xdr:row>
      <xdr:rowOff>76200</xdr:rowOff>
    </xdr:to>
    <xdr:graphicFrame macro="">
      <xdr:nvGraphicFramePr>
        <xdr:cNvPr id="6" name="Chart 5">
          <a:extLst>
            <a:ext uri="{FF2B5EF4-FFF2-40B4-BE49-F238E27FC236}">
              <a16:creationId xmlns:a16="http://schemas.microsoft.com/office/drawing/2014/main" id="{B7DD02C2-353D-4BA4-8186-41EC19BCE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323850</xdr:colOff>
      <xdr:row>15</xdr:row>
      <xdr:rowOff>104775</xdr:rowOff>
    </xdr:from>
    <xdr:to>
      <xdr:col>13</xdr:col>
      <xdr:colOff>19050</xdr:colOff>
      <xdr:row>29</xdr:row>
      <xdr:rowOff>180975</xdr:rowOff>
    </xdr:to>
    <xdr:graphicFrame macro="">
      <xdr:nvGraphicFramePr>
        <xdr:cNvPr id="7" name="Chart 6">
          <a:extLst>
            <a:ext uri="{FF2B5EF4-FFF2-40B4-BE49-F238E27FC236}">
              <a16:creationId xmlns:a16="http://schemas.microsoft.com/office/drawing/2014/main" id="{9EEE98EE-FAE3-45B1-BE60-8E556E8B6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47625</xdr:colOff>
      <xdr:row>15</xdr:row>
      <xdr:rowOff>104775</xdr:rowOff>
    </xdr:from>
    <xdr:to>
      <xdr:col>20</xdr:col>
      <xdr:colOff>352425</xdr:colOff>
      <xdr:row>29</xdr:row>
      <xdr:rowOff>180975</xdr:rowOff>
    </xdr:to>
    <xdr:graphicFrame macro="">
      <xdr:nvGraphicFramePr>
        <xdr:cNvPr id="8" name="Chart 7">
          <a:extLst>
            <a:ext uri="{FF2B5EF4-FFF2-40B4-BE49-F238E27FC236}">
              <a16:creationId xmlns:a16="http://schemas.microsoft.com/office/drawing/2014/main" id="{83A52DDB-3873-4F8E-ACC9-72EBE358E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30</xdr:row>
      <xdr:rowOff>28575</xdr:rowOff>
    </xdr:from>
    <xdr:to>
      <xdr:col>17</xdr:col>
      <xdr:colOff>304800</xdr:colOff>
      <xdr:row>44</xdr:row>
      <xdr:rowOff>104775</xdr:rowOff>
    </xdr:to>
    <xdr:graphicFrame macro="">
      <xdr:nvGraphicFramePr>
        <xdr:cNvPr id="9" name="Chart 8">
          <a:extLst>
            <a:ext uri="{FF2B5EF4-FFF2-40B4-BE49-F238E27FC236}">
              <a16:creationId xmlns:a16="http://schemas.microsoft.com/office/drawing/2014/main" id="{2959F6DB-BAC6-46CC-93A9-2232CF303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Hassan" refreshedDate="45764.70669525463" createdVersion="8" refreshedVersion="8" minRefreshableVersion="3" recordCount="500" xr:uid="{AFB9B7CF-5374-4FE7-B252-19E367EFFE10}">
  <cacheSource type="worksheet">
    <worksheetSource ref="A1:H501" sheet="Raw Data"/>
  </cacheSource>
  <cacheFields count="11">
    <cacheField name="Patient ID" numFmtId="0">
      <sharedItems/>
    </cacheField>
    <cacheField name="Admission Date" numFmtId="164">
      <sharedItems containsSemiMixedTypes="0" containsNonDate="0" containsDate="1" containsString="0" minDate="2023-01-01T00:00:00" maxDate="2025-01-01T00:00:00" count="355">
        <d v="2024-10-16T00:00:00"/>
        <d v="2023-04-25T00:00:00"/>
        <d v="2023-01-26T00:00:00"/>
        <d v="2023-10-09T00:00:00"/>
        <d v="2023-09-08T00:00:00"/>
        <d v="2023-08-17T00:00:00"/>
        <d v="2023-05-23T00:00:00"/>
        <d v="2023-04-15T00:00:00"/>
        <d v="2024-11-23T00:00:00"/>
        <d v="2024-07-12T00:00:00"/>
        <d v="2023-03-31T00:00:00"/>
        <d v="2024-08-27T00:00:00"/>
        <d v="2024-03-08T00:00:00"/>
        <d v="2023-02-02T00:00:00"/>
        <d v="2023-01-31T00:00:00"/>
        <d v="2023-04-06T00:00:00"/>
        <d v="2023-08-12T00:00:00"/>
        <d v="2023-08-27T00:00:00"/>
        <d v="2024-06-01T00:00:00"/>
        <d v="2024-09-08T00:00:00"/>
        <d v="2023-01-28T00:00:00"/>
        <d v="2024-07-28T00:00:00"/>
        <d v="2023-07-23T00:00:00"/>
        <d v="2024-10-27T00:00:00"/>
        <d v="2024-12-19T00:00:00"/>
        <d v="2024-03-05T00:00:00"/>
        <d v="2023-08-14T00:00:00"/>
        <d v="2024-04-04T00:00:00"/>
        <d v="2024-08-26T00:00:00"/>
        <d v="2023-10-12T00:00:00"/>
        <d v="2023-01-07T00:00:00"/>
        <d v="2023-06-13T00:00:00"/>
        <d v="2024-12-15T00:00:00"/>
        <d v="2023-12-15T00:00:00"/>
        <d v="2023-06-09T00:00:00"/>
        <d v="2023-08-09T00:00:00"/>
        <d v="2023-12-11T00:00:00"/>
        <d v="2023-04-05T00:00:00"/>
        <d v="2024-01-25T00:00:00"/>
        <d v="2023-04-10T00:00:00"/>
        <d v="2024-01-03T00:00:00"/>
        <d v="2023-12-19T00:00:00"/>
        <d v="2024-09-10T00:00:00"/>
        <d v="2023-09-28T00:00:00"/>
        <d v="2023-02-14T00:00:00"/>
        <d v="2024-04-15T00:00:00"/>
        <d v="2024-07-03T00:00:00"/>
        <d v="2023-05-08T00:00:00"/>
        <d v="2024-01-23T00:00:00"/>
        <d v="2023-03-22T00:00:00"/>
        <d v="2024-07-19T00:00:00"/>
        <d v="2023-10-28T00:00:00"/>
        <d v="2024-10-05T00:00:00"/>
        <d v="2024-09-25T00:00:00"/>
        <d v="2024-01-06T00:00:00"/>
        <d v="2024-08-14T00:00:00"/>
        <d v="2023-07-16T00:00:00"/>
        <d v="2024-12-22T00:00:00"/>
        <d v="2023-03-13T00:00:00"/>
        <d v="2023-02-16T00:00:00"/>
        <d v="2024-11-08T00:00:00"/>
        <d v="2023-08-22T00:00:00"/>
        <d v="2023-10-24T00:00:00"/>
        <d v="2023-03-23T00:00:00"/>
        <d v="2023-04-14T00:00:00"/>
        <d v="2024-04-09T00:00:00"/>
        <d v="2024-10-12T00:00:00"/>
        <d v="2024-01-09T00:00:00"/>
        <d v="2023-06-16T00:00:00"/>
        <d v="2024-01-15T00:00:00"/>
        <d v="2023-12-30T00:00:00"/>
        <d v="2023-08-03T00:00:00"/>
        <d v="2024-11-17T00:00:00"/>
        <d v="2023-10-01T00:00:00"/>
        <d v="2024-11-30T00:00:00"/>
        <d v="2024-10-25T00:00:00"/>
        <d v="2023-03-15T00:00:00"/>
        <d v="2024-09-15T00:00:00"/>
        <d v="2023-06-25T00:00:00"/>
        <d v="2024-06-30T00:00:00"/>
        <d v="2023-06-17T00:00:00"/>
        <d v="2024-04-18T00:00:00"/>
        <d v="2024-01-24T00:00:00"/>
        <d v="2023-10-04T00:00:00"/>
        <d v="2024-10-17T00:00:00"/>
        <d v="2024-12-05T00:00:00"/>
        <d v="2024-07-24T00:00:00"/>
        <d v="2023-08-13T00:00:00"/>
        <d v="2024-12-02T00:00:00"/>
        <d v="2023-11-29T00:00:00"/>
        <d v="2023-02-27T00:00:00"/>
        <d v="2023-08-23T00:00:00"/>
        <d v="2023-11-20T00:00:00"/>
        <d v="2024-02-15T00:00:00"/>
        <d v="2023-10-02T00:00:00"/>
        <d v="2023-03-09T00:00:00"/>
        <d v="2023-08-05T00:00:00"/>
        <d v="2024-08-03T00:00:00"/>
        <d v="2023-11-19T00:00:00"/>
        <d v="2023-08-06T00:00:00"/>
        <d v="2024-11-02T00:00:00"/>
        <d v="2024-05-26T00:00:00"/>
        <d v="2024-02-10T00:00:00"/>
        <d v="2024-10-20T00:00:00"/>
        <d v="2024-04-14T00:00:00"/>
        <d v="2023-05-27T00:00:00"/>
        <d v="2023-09-29T00:00:00"/>
        <d v="2023-09-10T00:00:00"/>
        <d v="2024-07-05T00:00:00"/>
        <d v="2023-09-27T00:00:00"/>
        <d v="2024-08-21T00:00:00"/>
        <d v="2024-03-14T00:00:00"/>
        <d v="2024-08-20T00:00:00"/>
        <d v="2024-02-13T00:00:00"/>
        <d v="2023-05-22T00:00:00"/>
        <d v="2024-06-05T00:00:00"/>
        <d v="2024-05-20T00:00:00"/>
        <d v="2023-04-04T00:00:00"/>
        <d v="2023-02-18T00:00:00"/>
        <d v="2023-04-23T00:00:00"/>
        <d v="2023-06-06T00:00:00"/>
        <d v="2024-10-04T00:00:00"/>
        <d v="2024-11-27T00:00:00"/>
        <d v="2024-09-02T00:00:00"/>
        <d v="2023-03-07T00:00:00"/>
        <d v="2024-01-30T00:00:00"/>
        <d v="2024-01-26T00:00:00"/>
        <d v="2024-04-24T00:00:00"/>
        <d v="2024-06-25T00:00:00"/>
        <d v="2023-09-15T00:00:00"/>
        <d v="2024-07-20T00:00:00"/>
        <d v="2023-01-12T00:00:00"/>
        <d v="2023-04-28T00:00:00"/>
        <d v="2024-11-29T00:00:00"/>
        <d v="2024-10-18T00:00:00"/>
        <d v="2024-03-21T00:00:00"/>
        <d v="2023-06-11T00:00:00"/>
        <d v="2023-01-04T00:00:00"/>
        <d v="2024-05-27T00:00:00"/>
        <d v="2023-07-02T00:00:00"/>
        <d v="2024-06-03T00:00:00"/>
        <d v="2023-04-19T00:00:00"/>
        <d v="2024-10-02T00:00:00"/>
        <d v="2023-11-02T00:00:00"/>
        <d v="2024-01-18T00:00:00"/>
        <d v="2023-06-15T00:00:00"/>
        <d v="2024-07-06T00:00:00"/>
        <d v="2024-06-27T00:00:00"/>
        <d v="2023-01-01T00:00:00"/>
        <d v="2024-09-05T00:00:00"/>
        <d v="2023-11-28T00:00:00"/>
        <d v="2024-05-15T00:00:00"/>
        <d v="2023-01-20T00:00:00"/>
        <d v="2024-01-07T00:00:00"/>
        <d v="2023-11-11T00:00:00"/>
        <d v="2023-09-03T00:00:00"/>
        <d v="2023-03-01T00:00:00"/>
        <d v="2023-09-04T00:00:00"/>
        <d v="2023-03-29T00:00:00"/>
        <d v="2024-05-12T00:00:00"/>
        <d v="2023-03-12T00:00:00"/>
        <d v="2024-06-29T00:00:00"/>
        <d v="2023-05-09T00:00:00"/>
        <d v="2023-05-12T00:00:00"/>
        <d v="2024-11-06T00:00:00"/>
        <d v="2024-05-01T00:00:00"/>
        <d v="2024-07-16T00:00:00"/>
        <d v="2023-06-19T00:00:00"/>
        <d v="2024-06-24T00:00:00"/>
        <d v="2024-09-13T00:00:00"/>
        <d v="2024-03-09T00:00:00"/>
        <d v="2024-12-07T00:00:00"/>
        <d v="2023-07-25T00:00:00"/>
        <d v="2024-12-31T00:00:00"/>
        <d v="2023-11-16T00:00:00"/>
        <d v="2024-11-18T00:00:00"/>
        <d v="2024-03-24T00:00:00"/>
        <d v="2024-06-13T00:00:00"/>
        <d v="2024-04-07T00:00:00"/>
        <d v="2023-05-04T00:00:00"/>
        <d v="2023-09-11T00:00:00"/>
        <d v="2023-08-19T00:00:00"/>
        <d v="2023-12-13T00:00:00"/>
        <d v="2023-01-22T00:00:00"/>
        <d v="2024-08-25T00:00:00"/>
        <d v="2024-07-21T00:00:00"/>
        <d v="2023-08-24T00:00:00"/>
        <d v="2023-01-08T00:00:00"/>
        <d v="2023-03-14T00:00:00"/>
        <d v="2024-12-25T00:00:00"/>
        <d v="2024-10-08T00:00:00"/>
        <d v="2023-03-02T00:00:00"/>
        <d v="2023-03-11T00:00:00"/>
        <d v="2023-12-05T00:00:00"/>
        <d v="2024-06-10T00:00:00"/>
        <d v="2023-09-01T00:00:00"/>
        <d v="2023-10-13T00:00:00"/>
        <d v="2024-11-16T00:00:00"/>
        <d v="2023-08-08T00:00:00"/>
        <d v="2023-05-16T00:00:00"/>
        <d v="2024-08-07T00:00:00"/>
        <d v="2024-08-13T00:00:00"/>
        <d v="2024-04-29T00:00:00"/>
        <d v="2023-09-06T00:00:00"/>
        <d v="2024-02-21T00:00:00"/>
        <d v="2023-07-14T00:00:00"/>
        <d v="2023-04-07T00:00:00"/>
        <d v="2024-11-05T00:00:00"/>
        <d v="2024-03-17T00:00:00"/>
        <d v="2023-12-29T00:00:00"/>
        <d v="2024-02-25T00:00:00"/>
        <d v="2024-04-23T00:00:00"/>
        <d v="2023-02-25T00:00:00"/>
        <d v="2024-11-20T00:00:00"/>
        <d v="2024-10-31T00:00:00"/>
        <d v="2024-10-23T00:00:00"/>
        <d v="2023-04-11T00:00:00"/>
        <d v="2023-03-04T00:00:00"/>
        <d v="2024-02-17T00:00:00"/>
        <d v="2023-12-14T00:00:00"/>
        <d v="2023-04-22T00:00:00"/>
        <d v="2023-09-12T00:00:00"/>
        <d v="2023-05-24T00:00:00"/>
        <d v="2023-07-07T00:00:00"/>
        <d v="2023-09-13T00:00:00"/>
        <d v="2023-03-19T00:00:00"/>
        <d v="2024-03-29T00:00:00"/>
        <d v="2024-07-17T00:00:00"/>
        <d v="2023-02-21T00:00:00"/>
        <d v="2024-10-29T00:00:00"/>
        <d v="2024-07-07T00:00:00"/>
        <d v="2023-01-16T00:00:00"/>
        <d v="2023-08-31T00:00:00"/>
        <d v="2023-06-20T00:00:00"/>
        <d v="2024-05-07T00:00:00"/>
        <d v="2023-08-07T00:00:00"/>
        <d v="2023-06-18T00:00:00"/>
        <d v="2023-01-03T00:00:00"/>
        <d v="2024-02-04T00:00:00"/>
        <d v="2024-04-10T00:00:00"/>
        <d v="2023-10-20T00:00:00"/>
        <d v="2024-12-14T00:00:00"/>
        <d v="2024-07-23T00:00:00"/>
        <d v="2024-05-13T00:00:00"/>
        <d v="2023-06-08T00:00:00"/>
        <d v="2023-10-31T00:00:00"/>
        <d v="2023-08-11T00:00:00"/>
        <d v="2024-08-16T00:00:00"/>
        <d v="2024-07-09T00:00:00"/>
        <d v="2023-11-18T00:00:00"/>
        <d v="2023-02-28T00:00:00"/>
        <d v="2024-05-03T00:00:00"/>
        <d v="2024-05-29T00:00:00"/>
        <d v="2024-06-04T00:00:00"/>
        <d v="2023-03-24T00:00:00"/>
        <d v="2023-07-10T00:00:00"/>
        <d v="2024-09-01T00:00:00"/>
        <d v="2024-11-22T00:00:00"/>
        <d v="2023-08-29T00:00:00"/>
        <d v="2024-02-18T00:00:00"/>
        <d v="2023-05-03T00:00:00"/>
        <d v="2024-08-06T00:00:00"/>
        <d v="2024-08-15T00:00:00"/>
        <d v="2024-08-31T00:00:00"/>
        <d v="2023-02-10T00:00:00"/>
        <d v="2024-09-26T00:00:00"/>
        <d v="2023-03-25T00:00:00"/>
        <d v="2024-11-04T00:00:00"/>
        <d v="2024-08-01T00:00:00"/>
        <d v="2024-06-19T00:00:00"/>
        <d v="2023-09-25T00:00:00"/>
        <d v="2023-07-29T00:00:00"/>
        <d v="2023-09-02T00:00:00"/>
        <d v="2023-05-15T00:00:00"/>
        <d v="2024-10-22T00:00:00"/>
        <d v="2023-11-04T00:00:00"/>
        <d v="2024-04-13T00:00:00"/>
        <d v="2023-03-16T00:00:00"/>
        <d v="2023-01-10T00:00:00"/>
        <d v="2024-09-28T00:00:00"/>
        <d v="2024-07-30T00:00:00"/>
        <d v="2023-04-13T00:00:00"/>
        <d v="2023-03-17T00:00:00"/>
        <d v="2024-07-04T00:00:00"/>
        <d v="2024-06-02T00:00:00"/>
        <d v="2023-12-24T00:00:00"/>
        <d v="2024-01-14T00:00:00"/>
        <d v="2023-10-19T00:00:00"/>
        <d v="2024-07-10T00:00:00"/>
        <d v="2024-12-21T00:00:00"/>
        <d v="2023-11-06T00:00:00"/>
        <d v="2024-09-18T00:00:00"/>
        <d v="2023-01-09T00:00:00"/>
        <d v="2024-11-14T00:00:00"/>
        <d v="2023-11-03T00:00:00"/>
        <d v="2024-11-10T00:00:00"/>
        <d v="2023-04-17T00:00:00"/>
        <d v="2023-05-18T00:00:00"/>
        <d v="2023-04-29T00:00:00"/>
        <d v="2023-04-20T00:00:00"/>
        <d v="2023-10-06T00:00:00"/>
        <d v="2023-10-16T00:00:00"/>
        <d v="2024-09-11T00:00:00"/>
        <d v="2023-08-04T00:00:00"/>
        <d v="2023-12-18T00:00:00"/>
        <d v="2023-07-28T00:00:00"/>
        <d v="2024-12-04T00:00:00"/>
        <d v="2024-10-11T00:00:00"/>
        <d v="2023-02-22T00:00:00"/>
        <d v="2023-10-11T00:00:00"/>
        <d v="2023-02-15T00:00:00"/>
        <d v="2023-12-08T00:00:00"/>
        <d v="2023-05-14T00:00:00"/>
        <d v="2024-10-14T00:00:00"/>
        <d v="2023-09-26T00:00:00"/>
        <d v="2024-03-28T00:00:00"/>
        <d v="2024-07-18T00:00:00"/>
        <d v="2024-12-23T00:00:00"/>
        <d v="2024-03-13T00:00:00"/>
        <d v="2024-12-08T00:00:00"/>
        <d v="2023-06-02T00:00:00"/>
        <d v="2023-02-06T00:00:00"/>
        <d v="2024-08-19T00:00:00"/>
        <d v="2023-06-01T00:00:00"/>
        <d v="2024-03-16T00:00:00"/>
        <d v="2023-05-11T00:00:00"/>
        <d v="2023-02-12T00:00:00"/>
        <d v="2023-11-12T00:00:00"/>
        <d v="2024-01-02T00:00:00"/>
        <d v="2024-11-13T00:00:00"/>
        <d v="2023-04-16T00:00:00"/>
        <d v="2024-07-27T00:00:00"/>
        <d v="2024-09-27T00:00:00"/>
        <d v="2023-07-01T00:00:00"/>
        <d v="2024-02-27T00:00:00"/>
        <d v="2023-07-03T00:00:00"/>
        <d v="2023-12-07T00:00:00"/>
        <d v="2024-02-26T00:00:00"/>
        <d v="2023-04-21T00:00:00"/>
        <d v="2024-01-27T00:00:00"/>
        <d v="2023-02-09T00:00:00"/>
        <d v="2024-04-26T00:00:00"/>
        <d v="2023-08-16T00:00:00"/>
        <d v="2023-07-24T00:00:00"/>
        <d v="2024-04-16T00:00:00"/>
        <d v="2023-12-25T00:00:00"/>
        <d v="2023-11-09T00:00:00"/>
        <d v="2023-01-25T00:00:00"/>
        <d v="2023-07-17T00:00:00"/>
        <d v="2023-12-03T00:00:00"/>
        <d v="2023-12-26T00:00:00"/>
        <d v="2024-02-14T00:00:00"/>
        <d v="2024-11-26T00:00:00"/>
        <d v="2023-12-06T00:00:00"/>
        <d v="2023-01-29T00:00:00"/>
      </sharedItems>
      <fieldGroup par="10"/>
    </cacheField>
    <cacheField name="Department" numFmtId="0">
      <sharedItems count="5">
        <s v="General"/>
        <s v="ICU"/>
        <s v="Orthopedics"/>
        <s v="Neurology"/>
        <s v="Cardiology"/>
      </sharedItems>
    </cacheField>
    <cacheField name="Length of Stay (Days)" numFmtId="0">
      <sharedItems containsSemiMixedTypes="0" containsString="0" containsNumber="1" containsInteger="1" minValue="1" maxValue="14"/>
    </cacheField>
    <cacheField name="Gender" numFmtId="0">
      <sharedItems count="2">
        <s v="Male"/>
        <s v="Female"/>
      </sharedItems>
    </cacheField>
    <cacheField name="Age" numFmtId="0">
      <sharedItems containsSemiMixedTypes="0" containsString="0" containsNumber="1" containsInteger="1" minValue="1" maxValue="99"/>
    </cacheField>
    <cacheField name="Age Group" numFmtId="0">
      <sharedItems count="4">
        <s v="Senior (60+)"/>
        <s v="Adult (35-59)"/>
        <s v="Young Adult (18-34)"/>
        <s v="Child (0-17)"/>
      </sharedItems>
    </cacheField>
    <cacheField name="Discharge Date" numFmtId="164">
      <sharedItems containsSemiMixedTypes="0" containsNonDate="0" containsDate="1" containsString="0" minDate="2023-01-04T00:00:00" maxDate="2025-01-07T00:00:00"/>
    </cacheField>
    <cacheField name="Months (Admission Date)" numFmtId="0" databaseField="0">
      <fieldGroup base="1">
        <rangePr groupBy="months" startDate="2023-01-01T00:00:00" endDate="2025-01-01T00:00:00"/>
        <groupItems count="14">
          <s v="&lt;1/1/2023"/>
          <s v="Jan"/>
          <s v="Feb"/>
          <s v="Mar"/>
          <s v="Apr"/>
          <s v="May"/>
          <s v="Jun"/>
          <s v="Jul"/>
          <s v="Aug"/>
          <s v="Sep"/>
          <s v="Oct"/>
          <s v="Nov"/>
          <s v="Dec"/>
          <s v="&gt;1/1/2025"/>
        </groupItems>
      </fieldGroup>
    </cacheField>
    <cacheField name="Quarters (Admission Date)" numFmtId="0" databaseField="0">
      <fieldGroup base="1">
        <rangePr groupBy="quarters" startDate="2023-01-01T00:00:00" endDate="2025-01-01T00:00:00"/>
        <groupItems count="6">
          <s v="&lt;1/1/2023"/>
          <s v="Qtr1"/>
          <s v="Qtr2"/>
          <s v="Qtr3"/>
          <s v="Qtr4"/>
          <s v="&gt;1/1/2025"/>
        </groupItems>
      </fieldGroup>
    </cacheField>
    <cacheField name="Years (Admission Date)" numFmtId="0" databaseField="0">
      <fieldGroup base="1">
        <rangePr groupBy="years" startDate="2023-01-01T00:00:00" endDate="2025-01-01T00:00:00"/>
        <groupItems count="5">
          <s v="&lt;1/1/2023"/>
          <s v="2023"/>
          <s v="2024"/>
          <s v="2025"/>
          <s v="&gt;1/1/2025"/>
        </groupItems>
      </fieldGroup>
    </cacheField>
  </cacheFields>
  <extLst>
    <ext xmlns:x14="http://schemas.microsoft.com/office/spreadsheetml/2009/9/main" uri="{725AE2AE-9491-48be-B2B4-4EB974FC3084}">
      <x14:pivotCacheDefinition pivotCacheId="1157930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P0001"/>
    <x v="0"/>
    <x v="0"/>
    <n v="14"/>
    <x v="0"/>
    <n v="85"/>
    <x v="0"/>
    <d v="2024-10-30T00:00:00"/>
  </r>
  <r>
    <s v="P0002"/>
    <x v="1"/>
    <x v="1"/>
    <n v="4"/>
    <x v="1"/>
    <n v="42"/>
    <x v="1"/>
    <d v="2023-04-29T00:00:00"/>
  </r>
  <r>
    <s v="P0003"/>
    <x v="2"/>
    <x v="2"/>
    <n v="9"/>
    <x v="0"/>
    <n v="41"/>
    <x v="1"/>
    <d v="2023-02-04T00:00:00"/>
  </r>
  <r>
    <s v="P0004"/>
    <x v="3"/>
    <x v="1"/>
    <n v="6"/>
    <x v="1"/>
    <n v="38"/>
    <x v="1"/>
    <d v="2023-10-15T00:00:00"/>
  </r>
  <r>
    <s v="P0005"/>
    <x v="4"/>
    <x v="1"/>
    <n v="13"/>
    <x v="1"/>
    <n v="34"/>
    <x v="2"/>
    <d v="2023-09-21T00:00:00"/>
  </r>
  <r>
    <s v="P0006"/>
    <x v="5"/>
    <x v="3"/>
    <n v="11"/>
    <x v="1"/>
    <n v="17"/>
    <x v="3"/>
    <d v="2023-08-28T00:00:00"/>
  </r>
  <r>
    <s v="P0007"/>
    <x v="6"/>
    <x v="2"/>
    <n v="3"/>
    <x v="1"/>
    <n v="37"/>
    <x v="1"/>
    <d v="2023-05-26T00:00:00"/>
  </r>
  <r>
    <s v="P0008"/>
    <x v="7"/>
    <x v="2"/>
    <n v="1"/>
    <x v="0"/>
    <n v="25"/>
    <x v="2"/>
    <d v="2023-04-16T00:00:00"/>
  </r>
  <r>
    <s v="P0009"/>
    <x v="8"/>
    <x v="2"/>
    <n v="4"/>
    <x v="1"/>
    <n v="76"/>
    <x v="0"/>
    <d v="2024-11-27T00:00:00"/>
  </r>
  <r>
    <s v="P0010"/>
    <x v="9"/>
    <x v="1"/>
    <n v="12"/>
    <x v="0"/>
    <n v="87"/>
    <x v="0"/>
    <d v="2024-07-24T00:00:00"/>
  </r>
  <r>
    <s v="P0011"/>
    <x v="10"/>
    <x v="0"/>
    <n v="13"/>
    <x v="1"/>
    <n v="86"/>
    <x v="0"/>
    <d v="2023-04-13T00:00:00"/>
  </r>
  <r>
    <s v="P0012"/>
    <x v="11"/>
    <x v="2"/>
    <n v="9"/>
    <x v="0"/>
    <n v="85"/>
    <x v="0"/>
    <d v="2024-09-05T00:00:00"/>
  </r>
  <r>
    <s v="P0013"/>
    <x v="12"/>
    <x v="1"/>
    <n v="3"/>
    <x v="1"/>
    <n v="27"/>
    <x v="2"/>
    <d v="2024-03-11T00:00:00"/>
  </r>
  <r>
    <s v="P0014"/>
    <x v="13"/>
    <x v="3"/>
    <n v="12"/>
    <x v="0"/>
    <n v="57"/>
    <x v="1"/>
    <d v="2023-02-14T00:00:00"/>
  </r>
  <r>
    <s v="P0015"/>
    <x v="14"/>
    <x v="0"/>
    <n v="9"/>
    <x v="0"/>
    <n v="31"/>
    <x v="2"/>
    <d v="2023-02-09T00:00:00"/>
  </r>
  <r>
    <s v="P0016"/>
    <x v="15"/>
    <x v="3"/>
    <n v="7"/>
    <x v="1"/>
    <n v="6"/>
    <x v="3"/>
    <d v="2023-04-13T00:00:00"/>
  </r>
  <r>
    <s v="P0017"/>
    <x v="16"/>
    <x v="0"/>
    <n v="12"/>
    <x v="1"/>
    <n v="91"/>
    <x v="0"/>
    <d v="2023-08-24T00:00:00"/>
  </r>
  <r>
    <s v="P0018"/>
    <x v="17"/>
    <x v="1"/>
    <n v="14"/>
    <x v="1"/>
    <n v="40"/>
    <x v="1"/>
    <d v="2023-09-10T00:00:00"/>
  </r>
  <r>
    <s v="P0019"/>
    <x v="18"/>
    <x v="4"/>
    <n v="4"/>
    <x v="1"/>
    <n v="98"/>
    <x v="0"/>
    <d v="2024-06-05T00:00:00"/>
  </r>
  <r>
    <s v="P0020"/>
    <x v="19"/>
    <x v="0"/>
    <n v="3"/>
    <x v="0"/>
    <n v="12"/>
    <x v="3"/>
    <d v="2024-09-11T00:00:00"/>
  </r>
  <r>
    <s v="P0021"/>
    <x v="20"/>
    <x v="3"/>
    <n v="10"/>
    <x v="1"/>
    <n v="53"/>
    <x v="1"/>
    <d v="2023-02-07T00:00:00"/>
  </r>
  <r>
    <s v="P0022"/>
    <x v="21"/>
    <x v="1"/>
    <n v="5"/>
    <x v="0"/>
    <n v="71"/>
    <x v="0"/>
    <d v="2024-08-02T00:00:00"/>
  </r>
  <r>
    <s v="P0023"/>
    <x v="22"/>
    <x v="0"/>
    <n v="5"/>
    <x v="0"/>
    <n v="10"/>
    <x v="3"/>
    <d v="2023-07-28T00:00:00"/>
  </r>
  <r>
    <s v="P0024"/>
    <x v="23"/>
    <x v="4"/>
    <n v="3"/>
    <x v="1"/>
    <n v="45"/>
    <x v="1"/>
    <d v="2024-10-30T00:00:00"/>
  </r>
  <r>
    <s v="P0025"/>
    <x v="24"/>
    <x v="4"/>
    <n v="12"/>
    <x v="0"/>
    <n v="17"/>
    <x v="3"/>
    <d v="2024-12-31T00:00:00"/>
  </r>
  <r>
    <s v="P0026"/>
    <x v="9"/>
    <x v="2"/>
    <n v="9"/>
    <x v="0"/>
    <n v="26"/>
    <x v="2"/>
    <d v="2024-07-21T00:00:00"/>
  </r>
  <r>
    <s v="P0027"/>
    <x v="25"/>
    <x v="2"/>
    <n v="4"/>
    <x v="0"/>
    <n v="85"/>
    <x v="0"/>
    <d v="2024-03-09T00:00:00"/>
  </r>
  <r>
    <s v="P0028"/>
    <x v="26"/>
    <x v="3"/>
    <n v="11"/>
    <x v="0"/>
    <n v="92"/>
    <x v="0"/>
    <d v="2023-08-25T00:00:00"/>
  </r>
  <r>
    <s v="P0029"/>
    <x v="27"/>
    <x v="0"/>
    <n v="5"/>
    <x v="1"/>
    <n v="62"/>
    <x v="0"/>
    <d v="2024-04-09T00:00:00"/>
  </r>
  <r>
    <s v="P0030"/>
    <x v="28"/>
    <x v="0"/>
    <n v="4"/>
    <x v="1"/>
    <n v="46"/>
    <x v="1"/>
    <d v="2024-08-30T00:00:00"/>
  </r>
  <r>
    <s v="P0031"/>
    <x v="29"/>
    <x v="2"/>
    <n v="5"/>
    <x v="1"/>
    <n v="64"/>
    <x v="0"/>
    <d v="2023-10-17T00:00:00"/>
  </r>
  <r>
    <s v="P0032"/>
    <x v="30"/>
    <x v="0"/>
    <n v="7"/>
    <x v="1"/>
    <n v="2"/>
    <x v="3"/>
    <d v="2023-01-14T00:00:00"/>
  </r>
  <r>
    <s v="P0033"/>
    <x v="31"/>
    <x v="0"/>
    <n v="9"/>
    <x v="0"/>
    <n v="54"/>
    <x v="1"/>
    <d v="2023-06-22T00:00:00"/>
  </r>
  <r>
    <s v="P0034"/>
    <x v="32"/>
    <x v="4"/>
    <n v="7"/>
    <x v="0"/>
    <n v="65"/>
    <x v="0"/>
    <d v="2024-12-22T00:00:00"/>
  </r>
  <r>
    <s v="P0035"/>
    <x v="12"/>
    <x v="2"/>
    <n v="13"/>
    <x v="1"/>
    <n v="51"/>
    <x v="1"/>
    <d v="2024-03-21T00:00:00"/>
  </r>
  <r>
    <s v="P0036"/>
    <x v="33"/>
    <x v="1"/>
    <n v="5"/>
    <x v="1"/>
    <n v="53"/>
    <x v="1"/>
    <d v="2023-12-20T00:00:00"/>
  </r>
  <r>
    <s v="P0037"/>
    <x v="29"/>
    <x v="2"/>
    <n v="10"/>
    <x v="1"/>
    <n v="36"/>
    <x v="1"/>
    <d v="2023-10-22T00:00:00"/>
  </r>
  <r>
    <s v="P0038"/>
    <x v="34"/>
    <x v="1"/>
    <n v="10"/>
    <x v="0"/>
    <n v="26"/>
    <x v="2"/>
    <d v="2023-06-19T00:00:00"/>
  </r>
  <r>
    <s v="P0039"/>
    <x v="35"/>
    <x v="4"/>
    <n v="7"/>
    <x v="1"/>
    <n v="29"/>
    <x v="2"/>
    <d v="2023-08-16T00:00:00"/>
  </r>
  <r>
    <s v="P0040"/>
    <x v="36"/>
    <x v="3"/>
    <n v="14"/>
    <x v="1"/>
    <n v="21"/>
    <x v="2"/>
    <d v="2023-12-25T00:00:00"/>
  </r>
  <r>
    <s v="P0041"/>
    <x v="7"/>
    <x v="0"/>
    <n v="10"/>
    <x v="1"/>
    <n v="11"/>
    <x v="3"/>
    <d v="2023-04-25T00:00:00"/>
  </r>
  <r>
    <s v="P0042"/>
    <x v="37"/>
    <x v="4"/>
    <n v="5"/>
    <x v="0"/>
    <n v="40"/>
    <x v="1"/>
    <d v="2023-04-10T00:00:00"/>
  </r>
  <r>
    <s v="P0043"/>
    <x v="38"/>
    <x v="0"/>
    <n v="3"/>
    <x v="0"/>
    <n v="11"/>
    <x v="3"/>
    <d v="2024-01-28T00:00:00"/>
  </r>
  <r>
    <s v="P0044"/>
    <x v="39"/>
    <x v="3"/>
    <n v="7"/>
    <x v="0"/>
    <n v="36"/>
    <x v="1"/>
    <d v="2023-04-17T00:00:00"/>
  </r>
  <r>
    <s v="P0045"/>
    <x v="40"/>
    <x v="3"/>
    <n v="13"/>
    <x v="0"/>
    <n v="59"/>
    <x v="1"/>
    <d v="2024-01-16T00:00:00"/>
  </r>
  <r>
    <s v="P0046"/>
    <x v="41"/>
    <x v="4"/>
    <n v="11"/>
    <x v="0"/>
    <n v="39"/>
    <x v="1"/>
    <d v="2023-12-30T00:00:00"/>
  </r>
  <r>
    <s v="P0047"/>
    <x v="42"/>
    <x v="3"/>
    <n v="11"/>
    <x v="0"/>
    <n v="99"/>
    <x v="0"/>
    <d v="2024-09-21T00:00:00"/>
  </r>
  <r>
    <s v="P0048"/>
    <x v="43"/>
    <x v="1"/>
    <n v="2"/>
    <x v="0"/>
    <n v="54"/>
    <x v="1"/>
    <d v="2023-09-30T00:00:00"/>
  </r>
  <r>
    <s v="P0049"/>
    <x v="44"/>
    <x v="3"/>
    <n v="12"/>
    <x v="0"/>
    <n v="98"/>
    <x v="0"/>
    <d v="2023-02-26T00:00:00"/>
  </r>
  <r>
    <s v="P0050"/>
    <x v="45"/>
    <x v="0"/>
    <n v="9"/>
    <x v="1"/>
    <n v="55"/>
    <x v="1"/>
    <d v="2024-04-24T00:00:00"/>
  </r>
  <r>
    <s v="P0051"/>
    <x v="46"/>
    <x v="0"/>
    <n v="10"/>
    <x v="1"/>
    <n v="24"/>
    <x v="2"/>
    <d v="2024-07-13T00:00:00"/>
  </r>
  <r>
    <s v="P0052"/>
    <x v="47"/>
    <x v="0"/>
    <n v="10"/>
    <x v="0"/>
    <n v="22"/>
    <x v="2"/>
    <d v="2023-05-18T00:00:00"/>
  </r>
  <r>
    <s v="P0053"/>
    <x v="48"/>
    <x v="0"/>
    <n v="12"/>
    <x v="0"/>
    <n v="69"/>
    <x v="0"/>
    <d v="2024-02-04T00:00:00"/>
  </r>
  <r>
    <s v="P0054"/>
    <x v="49"/>
    <x v="1"/>
    <n v="1"/>
    <x v="1"/>
    <n v="56"/>
    <x v="1"/>
    <d v="2023-03-23T00:00:00"/>
  </r>
  <r>
    <s v="P0055"/>
    <x v="50"/>
    <x v="2"/>
    <n v="13"/>
    <x v="0"/>
    <n v="33"/>
    <x v="2"/>
    <d v="2024-08-01T00:00:00"/>
  </r>
  <r>
    <s v="P0056"/>
    <x v="51"/>
    <x v="4"/>
    <n v="6"/>
    <x v="0"/>
    <n v="36"/>
    <x v="1"/>
    <d v="2023-11-03T00:00:00"/>
  </r>
  <r>
    <s v="P0057"/>
    <x v="52"/>
    <x v="0"/>
    <n v="7"/>
    <x v="0"/>
    <n v="20"/>
    <x v="2"/>
    <d v="2024-10-12T00:00:00"/>
  </r>
  <r>
    <s v="P0058"/>
    <x v="53"/>
    <x v="3"/>
    <n v="14"/>
    <x v="1"/>
    <n v="83"/>
    <x v="0"/>
    <d v="2024-10-09T00:00:00"/>
  </r>
  <r>
    <s v="P0059"/>
    <x v="54"/>
    <x v="0"/>
    <n v="13"/>
    <x v="1"/>
    <n v="99"/>
    <x v="0"/>
    <d v="2024-01-19T00:00:00"/>
  </r>
  <r>
    <s v="P0060"/>
    <x v="55"/>
    <x v="3"/>
    <n v="8"/>
    <x v="1"/>
    <n v="81"/>
    <x v="0"/>
    <d v="2024-08-22T00:00:00"/>
  </r>
  <r>
    <s v="P0061"/>
    <x v="56"/>
    <x v="3"/>
    <n v="10"/>
    <x v="1"/>
    <n v="62"/>
    <x v="0"/>
    <d v="2023-07-26T00:00:00"/>
  </r>
  <r>
    <s v="P0062"/>
    <x v="57"/>
    <x v="0"/>
    <n v="9"/>
    <x v="1"/>
    <n v="98"/>
    <x v="0"/>
    <d v="2024-12-31T00:00:00"/>
  </r>
  <r>
    <s v="P0063"/>
    <x v="58"/>
    <x v="1"/>
    <n v="2"/>
    <x v="0"/>
    <n v="73"/>
    <x v="0"/>
    <d v="2023-03-15T00:00:00"/>
  </r>
  <r>
    <s v="P0064"/>
    <x v="59"/>
    <x v="3"/>
    <n v="11"/>
    <x v="1"/>
    <n v="26"/>
    <x v="2"/>
    <d v="2023-02-27T00:00:00"/>
  </r>
  <r>
    <s v="P0065"/>
    <x v="60"/>
    <x v="3"/>
    <n v="10"/>
    <x v="0"/>
    <n v="66"/>
    <x v="0"/>
    <d v="2024-11-18T00:00:00"/>
  </r>
  <r>
    <s v="P0066"/>
    <x v="61"/>
    <x v="0"/>
    <n v="2"/>
    <x v="0"/>
    <n v="73"/>
    <x v="0"/>
    <d v="2023-08-24T00:00:00"/>
  </r>
  <r>
    <s v="P0067"/>
    <x v="62"/>
    <x v="3"/>
    <n v="5"/>
    <x v="1"/>
    <n v="73"/>
    <x v="0"/>
    <d v="2023-10-29T00:00:00"/>
  </r>
  <r>
    <s v="P0068"/>
    <x v="63"/>
    <x v="3"/>
    <n v="13"/>
    <x v="1"/>
    <n v="40"/>
    <x v="1"/>
    <d v="2023-04-05T00:00:00"/>
  </r>
  <r>
    <s v="P0069"/>
    <x v="17"/>
    <x v="0"/>
    <n v="5"/>
    <x v="0"/>
    <n v="17"/>
    <x v="3"/>
    <d v="2023-09-01T00:00:00"/>
  </r>
  <r>
    <s v="P0070"/>
    <x v="64"/>
    <x v="0"/>
    <n v="6"/>
    <x v="0"/>
    <n v="1"/>
    <x v="3"/>
    <d v="2023-04-20T00:00:00"/>
  </r>
  <r>
    <s v="P0071"/>
    <x v="38"/>
    <x v="4"/>
    <n v="3"/>
    <x v="0"/>
    <n v="89"/>
    <x v="0"/>
    <d v="2024-01-28T00:00:00"/>
  </r>
  <r>
    <s v="P0072"/>
    <x v="29"/>
    <x v="1"/>
    <n v="8"/>
    <x v="1"/>
    <n v="61"/>
    <x v="0"/>
    <d v="2023-10-20T00:00:00"/>
  </r>
  <r>
    <s v="P0073"/>
    <x v="65"/>
    <x v="1"/>
    <n v="13"/>
    <x v="1"/>
    <n v="43"/>
    <x v="1"/>
    <d v="2024-04-22T00:00:00"/>
  </r>
  <r>
    <s v="P0074"/>
    <x v="66"/>
    <x v="3"/>
    <n v="1"/>
    <x v="1"/>
    <n v="42"/>
    <x v="1"/>
    <d v="2024-10-13T00:00:00"/>
  </r>
  <r>
    <s v="P0075"/>
    <x v="67"/>
    <x v="1"/>
    <n v="6"/>
    <x v="1"/>
    <n v="25"/>
    <x v="2"/>
    <d v="2024-01-15T00:00:00"/>
  </r>
  <r>
    <s v="P0076"/>
    <x v="68"/>
    <x v="3"/>
    <n v="4"/>
    <x v="1"/>
    <n v="39"/>
    <x v="1"/>
    <d v="2023-06-20T00:00:00"/>
  </r>
  <r>
    <s v="P0077"/>
    <x v="69"/>
    <x v="4"/>
    <n v="1"/>
    <x v="0"/>
    <n v="35"/>
    <x v="1"/>
    <d v="2024-01-16T00:00:00"/>
  </r>
  <r>
    <s v="P0078"/>
    <x v="70"/>
    <x v="0"/>
    <n v="7"/>
    <x v="1"/>
    <n v="3"/>
    <x v="3"/>
    <d v="2024-01-06T00:00:00"/>
  </r>
  <r>
    <s v="P0079"/>
    <x v="71"/>
    <x v="0"/>
    <n v="9"/>
    <x v="0"/>
    <n v="44"/>
    <x v="1"/>
    <d v="2023-08-12T00:00:00"/>
  </r>
  <r>
    <s v="P0080"/>
    <x v="72"/>
    <x v="0"/>
    <n v="13"/>
    <x v="0"/>
    <n v="51"/>
    <x v="1"/>
    <d v="2024-11-30T00:00:00"/>
  </r>
  <r>
    <s v="P0081"/>
    <x v="73"/>
    <x v="1"/>
    <n v="4"/>
    <x v="0"/>
    <n v="94"/>
    <x v="0"/>
    <d v="2023-10-05T00:00:00"/>
  </r>
  <r>
    <s v="P0082"/>
    <x v="24"/>
    <x v="4"/>
    <n v="4"/>
    <x v="1"/>
    <n v="98"/>
    <x v="0"/>
    <d v="2024-12-23T00:00:00"/>
  </r>
  <r>
    <s v="P0083"/>
    <x v="74"/>
    <x v="1"/>
    <n v="6"/>
    <x v="1"/>
    <n v="12"/>
    <x v="3"/>
    <d v="2024-12-06T00:00:00"/>
  </r>
  <r>
    <s v="P0084"/>
    <x v="75"/>
    <x v="1"/>
    <n v="12"/>
    <x v="1"/>
    <n v="19"/>
    <x v="2"/>
    <d v="2024-11-06T00:00:00"/>
  </r>
  <r>
    <s v="P0085"/>
    <x v="76"/>
    <x v="4"/>
    <n v="3"/>
    <x v="0"/>
    <n v="44"/>
    <x v="1"/>
    <d v="2023-03-18T00:00:00"/>
  </r>
  <r>
    <s v="P0086"/>
    <x v="77"/>
    <x v="4"/>
    <n v="13"/>
    <x v="0"/>
    <n v="59"/>
    <x v="1"/>
    <d v="2024-09-28T00:00:00"/>
  </r>
  <r>
    <s v="P0087"/>
    <x v="66"/>
    <x v="4"/>
    <n v="12"/>
    <x v="0"/>
    <n v="49"/>
    <x v="1"/>
    <d v="2024-10-24T00:00:00"/>
  </r>
  <r>
    <s v="P0088"/>
    <x v="78"/>
    <x v="4"/>
    <n v="6"/>
    <x v="0"/>
    <n v="61"/>
    <x v="0"/>
    <d v="2023-07-01T00:00:00"/>
  </r>
  <r>
    <s v="P0089"/>
    <x v="79"/>
    <x v="0"/>
    <n v="7"/>
    <x v="0"/>
    <n v="17"/>
    <x v="3"/>
    <d v="2024-07-07T00:00:00"/>
  </r>
  <r>
    <s v="P0090"/>
    <x v="4"/>
    <x v="2"/>
    <n v="11"/>
    <x v="0"/>
    <n v="74"/>
    <x v="0"/>
    <d v="2023-09-19T00:00:00"/>
  </r>
  <r>
    <s v="P0091"/>
    <x v="80"/>
    <x v="2"/>
    <n v="10"/>
    <x v="1"/>
    <n v="57"/>
    <x v="1"/>
    <d v="2023-06-27T00:00:00"/>
  </r>
  <r>
    <s v="P0092"/>
    <x v="81"/>
    <x v="4"/>
    <n v="10"/>
    <x v="1"/>
    <n v="55"/>
    <x v="1"/>
    <d v="2024-04-28T00:00:00"/>
  </r>
  <r>
    <s v="P0093"/>
    <x v="82"/>
    <x v="2"/>
    <n v="3"/>
    <x v="1"/>
    <n v="47"/>
    <x v="1"/>
    <d v="2024-01-27T00:00:00"/>
  </r>
  <r>
    <s v="P0094"/>
    <x v="83"/>
    <x v="2"/>
    <n v="7"/>
    <x v="1"/>
    <n v="12"/>
    <x v="3"/>
    <d v="2023-10-11T00:00:00"/>
  </r>
  <r>
    <s v="P0095"/>
    <x v="84"/>
    <x v="4"/>
    <n v="14"/>
    <x v="0"/>
    <n v="62"/>
    <x v="0"/>
    <d v="2024-10-31T00:00:00"/>
  </r>
  <r>
    <s v="P0096"/>
    <x v="85"/>
    <x v="2"/>
    <n v="3"/>
    <x v="0"/>
    <n v="80"/>
    <x v="0"/>
    <d v="2024-12-08T00:00:00"/>
  </r>
  <r>
    <s v="P0097"/>
    <x v="86"/>
    <x v="1"/>
    <n v="13"/>
    <x v="1"/>
    <n v="88"/>
    <x v="0"/>
    <d v="2024-08-06T00:00:00"/>
  </r>
  <r>
    <s v="P0098"/>
    <x v="87"/>
    <x v="3"/>
    <n v="13"/>
    <x v="0"/>
    <n v="83"/>
    <x v="0"/>
    <d v="2023-08-26T00:00:00"/>
  </r>
  <r>
    <s v="P0099"/>
    <x v="88"/>
    <x v="3"/>
    <n v="2"/>
    <x v="1"/>
    <n v="8"/>
    <x v="3"/>
    <d v="2024-12-04T00:00:00"/>
  </r>
  <r>
    <s v="P0100"/>
    <x v="89"/>
    <x v="4"/>
    <n v="12"/>
    <x v="1"/>
    <n v="95"/>
    <x v="0"/>
    <d v="2023-12-11T00:00:00"/>
  </r>
  <r>
    <s v="P0101"/>
    <x v="90"/>
    <x v="0"/>
    <n v="14"/>
    <x v="1"/>
    <n v="21"/>
    <x v="2"/>
    <d v="2023-03-13T00:00:00"/>
  </r>
  <r>
    <s v="P0102"/>
    <x v="91"/>
    <x v="4"/>
    <n v="10"/>
    <x v="0"/>
    <n v="81"/>
    <x v="0"/>
    <d v="2023-09-02T00:00:00"/>
  </r>
  <r>
    <s v="P0103"/>
    <x v="13"/>
    <x v="0"/>
    <n v="4"/>
    <x v="1"/>
    <n v="87"/>
    <x v="0"/>
    <d v="2023-02-06T00:00:00"/>
  </r>
  <r>
    <s v="P0104"/>
    <x v="92"/>
    <x v="3"/>
    <n v="12"/>
    <x v="1"/>
    <n v="80"/>
    <x v="0"/>
    <d v="2023-12-02T00:00:00"/>
  </r>
  <r>
    <s v="P0105"/>
    <x v="93"/>
    <x v="4"/>
    <n v="8"/>
    <x v="1"/>
    <n v="70"/>
    <x v="0"/>
    <d v="2024-02-23T00:00:00"/>
  </r>
  <r>
    <s v="P0106"/>
    <x v="94"/>
    <x v="1"/>
    <n v="13"/>
    <x v="0"/>
    <n v="72"/>
    <x v="0"/>
    <d v="2023-10-15T00:00:00"/>
  </r>
  <r>
    <s v="P0107"/>
    <x v="95"/>
    <x v="2"/>
    <n v="9"/>
    <x v="0"/>
    <n v="25"/>
    <x v="2"/>
    <d v="2023-03-18T00:00:00"/>
  </r>
  <r>
    <s v="P0108"/>
    <x v="96"/>
    <x v="0"/>
    <n v="7"/>
    <x v="1"/>
    <n v="82"/>
    <x v="0"/>
    <d v="2023-08-12T00:00:00"/>
  </r>
  <r>
    <s v="P0109"/>
    <x v="97"/>
    <x v="2"/>
    <n v="1"/>
    <x v="0"/>
    <n v="89"/>
    <x v="0"/>
    <d v="2024-08-04T00:00:00"/>
  </r>
  <r>
    <s v="P0110"/>
    <x v="98"/>
    <x v="2"/>
    <n v="3"/>
    <x v="0"/>
    <n v="12"/>
    <x v="3"/>
    <d v="2023-11-22T00:00:00"/>
  </r>
  <r>
    <s v="P0111"/>
    <x v="99"/>
    <x v="4"/>
    <n v="13"/>
    <x v="0"/>
    <n v="15"/>
    <x v="3"/>
    <d v="2023-08-19T00:00:00"/>
  </r>
  <r>
    <s v="P0112"/>
    <x v="100"/>
    <x v="2"/>
    <n v="12"/>
    <x v="0"/>
    <n v="59"/>
    <x v="1"/>
    <d v="2024-11-14T00:00:00"/>
  </r>
  <r>
    <s v="P0113"/>
    <x v="101"/>
    <x v="1"/>
    <n v="14"/>
    <x v="0"/>
    <n v="26"/>
    <x v="2"/>
    <d v="2024-06-09T00:00:00"/>
  </r>
  <r>
    <s v="P0114"/>
    <x v="102"/>
    <x v="2"/>
    <n v="9"/>
    <x v="0"/>
    <n v="26"/>
    <x v="2"/>
    <d v="2024-02-19T00:00:00"/>
  </r>
  <r>
    <s v="P0115"/>
    <x v="103"/>
    <x v="4"/>
    <n v="12"/>
    <x v="0"/>
    <n v="47"/>
    <x v="1"/>
    <d v="2024-11-01T00:00:00"/>
  </r>
  <r>
    <s v="P0116"/>
    <x v="104"/>
    <x v="1"/>
    <n v="1"/>
    <x v="0"/>
    <n v="32"/>
    <x v="2"/>
    <d v="2024-04-15T00:00:00"/>
  </r>
  <r>
    <s v="P0117"/>
    <x v="105"/>
    <x v="3"/>
    <n v="9"/>
    <x v="0"/>
    <n v="10"/>
    <x v="3"/>
    <d v="2023-06-05T00:00:00"/>
  </r>
  <r>
    <s v="P0118"/>
    <x v="106"/>
    <x v="2"/>
    <n v="8"/>
    <x v="0"/>
    <n v="16"/>
    <x v="3"/>
    <d v="2023-10-07T00:00:00"/>
  </r>
  <r>
    <s v="P0119"/>
    <x v="6"/>
    <x v="4"/>
    <n v="1"/>
    <x v="1"/>
    <n v="71"/>
    <x v="0"/>
    <d v="2023-05-24T00:00:00"/>
  </r>
  <r>
    <s v="P0120"/>
    <x v="107"/>
    <x v="3"/>
    <n v="6"/>
    <x v="1"/>
    <n v="17"/>
    <x v="3"/>
    <d v="2023-09-16T00:00:00"/>
  </r>
  <r>
    <s v="P0121"/>
    <x v="21"/>
    <x v="3"/>
    <n v="5"/>
    <x v="0"/>
    <n v="23"/>
    <x v="2"/>
    <d v="2024-08-02T00:00:00"/>
  </r>
  <r>
    <s v="P0122"/>
    <x v="108"/>
    <x v="0"/>
    <n v="6"/>
    <x v="1"/>
    <n v="26"/>
    <x v="2"/>
    <d v="2024-07-11T00:00:00"/>
  </r>
  <r>
    <s v="P0123"/>
    <x v="109"/>
    <x v="1"/>
    <n v="10"/>
    <x v="1"/>
    <n v="85"/>
    <x v="0"/>
    <d v="2023-10-07T00:00:00"/>
  </r>
  <r>
    <s v="P0124"/>
    <x v="110"/>
    <x v="2"/>
    <n v="12"/>
    <x v="0"/>
    <n v="86"/>
    <x v="0"/>
    <d v="2024-09-02T00:00:00"/>
  </r>
  <r>
    <s v="P0125"/>
    <x v="111"/>
    <x v="4"/>
    <n v="13"/>
    <x v="0"/>
    <n v="7"/>
    <x v="3"/>
    <d v="2024-03-27T00:00:00"/>
  </r>
  <r>
    <s v="P0126"/>
    <x v="112"/>
    <x v="0"/>
    <n v="13"/>
    <x v="0"/>
    <n v="14"/>
    <x v="3"/>
    <d v="2024-09-02T00:00:00"/>
  </r>
  <r>
    <s v="P0127"/>
    <x v="113"/>
    <x v="1"/>
    <n v="13"/>
    <x v="1"/>
    <n v="79"/>
    <x v="0"/>
    <d v="2024-02-26T00:00:00"/>
  </r>
  <r>
    <s v="P0128"/>
    <x v="54"/>
    <x v="0"/>
    <n v="5"/>
    <x v="1"/>
    <n v="7"/>
    <x v="3"/>
    <d v="2024-01-11T00:00:00"/>
  </r>
  <r>
    <s v="P0129"/>
    <x v="87"/>
    <x v="1"/>
    <n v="6"/>
    <x v="0"/>
    <n v="9"/>
    <x v="3"/>
    <d v="2023-08-19T00:00:00"/>
  </r>
  <r>
    <s v="P0130"/>
    <x v="114"/>
    <x v="1"/>
    <n v="5"/>
    <x v="0"/>
    <n v="48"/>
    <x v="1"/>
    <d v="2023-05-27T00:00:00"/>
  </r>
  <r>
    <s v="P0131"/>
    <x v="115"/>
    <x v="2"/>
    <n v="11"/>
    <x v="0"/>
    <n v="72"/>
    <x v="0"/>
    <d v="2024-06-16T00:00:00"/>
  </r>
  <r>
    <s v="P0132"/>
    <x v="116"/>
    <x v="1"/>
    <n v="12"/>
    <x v="1"/>
    <n v="59"/>
    <x v="1"/>
    <d v="2024-06-01T00:00:00"/>
  </r>
  <r>
    <s v="P0133"/>
    <x v="117"/>
    <x v="0"/>
    <n v="5"/>
    <x v="1"/>
    <n v="87"/>
    <x v="0"/>
    <d v="2023-04-09T00:00:00"/>
  </r>
  <r>
    <s v="P0134"/>
    <x v="118"/>
    <x v="1"/>
    <n v="4"/>
    <x v="1"/>
    <n v="93"/>
    <x v="0"/>
    <d v="2023-02-22T00:00:00"/>
  </r>
  <r>
    <s v="P0135"/>
    <x v="119"/>
    <x v="2"/>
    <n v="3"/>
    <x v="1"/>
    <n v="82"/>
    <x v="0"/>
    <d v="2023-04-26T00:00:00"/>
  </r>
  <r>
    <s v="P0136"/>
    <x v="120"/>
    <x v="2"/>
    <n v="3"/>
    <x v="0"/>
    <n v="95"/>
    <x v="0"/>
    <d v="2023-06-09T00:00:00"/>
  </r>
  <r>
    <s v="P0137"/>
    <x v="121"/>
    <x v="0"/>
    <n v="4"/>
    <x v="0"/>
    <n v="94"/>
    <x v="0"/>
    <d v="2024-10-08T00:00:00"/>
  </r>
  <r>
    <s v="P0138"/>
    <x v="31"/>
    <x v="3"/>
    <n v="9"/>
    <x v="0"/>
    <n v="39"/>
    <x v="1"/>
    <d v="2023-06-22T00:00:00"/>
  </r>
  <r>
    <s v="P0139"/>
    <x v="122"/>
    <x v="3"/>
    <n v="2"/>
    <x v="0"/>
    <n v="99"/>
    <x v="0"/>
    <d v="2024-11-29T00:00:00"/>
  </r>
  <r>
    <s v="P0140"/>
    <x v="12"/>
    <x v="1"/>
    <n v="9"/>
    <x v="1"/>
    <n v="18"/>
    <x v="2"/>
    <d v="2024-03-17T00:00:00"/>
  </r>
  <r>
    <s v="P0141"/>
    <x v="123"/>
    <x v="4"/>
    <n v="1"/>
    <x v="1"/>
    <n v="59"/>
    <x v="1"/>
    <d v="2024-09-03T00:00:00"/>
  </r>
  <r>
    <s v="P0142"/>
    <x v="124"/>
    <x v="1"/>
    <n v="14"/>
    <x v="0"/>
    <n v="17"/>
    <x v="3"/>
    <d v="2023-03-21T00:00:00"/>
  </r>
  <r>
    <s v="P0143"/>
    <x v="125"/>
    <x v="0"/>
    <n v="1"/>
    <x v="0"/>
    <n v="14"/>
    <x v="3"/>
    <d v="2024-01-31T00:00:00"/>
  </r>
  <r>
    <s v="P0144"/>
    <x v="126"/>
    <x v="0"/>
    <n v="5"/>
    <x v="1"/>
    <n v="31"/>
    <x v="2"/>
    <d v="2024-01-31T00:00:00"/>
  </r>
  <r>
    <s v="P0145"/>
    <x v="123"/>
    <x v="0"/>
    <n v="6"/>
    <x v="0"/>
    <n v="24"/>
    <x v="2"/>
    <d v="2024-09-08T00:00:00"/>
  </r>
  <r>
    <s v="P0146"/>
    <x v="127"/>
    <x v="0"/>
    <n v="6"/>
    <x v="1"/>
    <n v="99"/>
    <x v="0"/>
    <d v="2024-04-30T00:00:00"/>
  </r>
  <r>
    <s v="P0147"/>
    <x v="128"/>
    <x v="0"/>
    <n v="3"/>
    <x v="0"/>
    <n v="60"/>
    <x v="0"/>
    <d v="2024-06-28T00:00:00"/>
  </r>
  <r>
    <s v="P0148"/>
    <x v="129"/>
    <x v="2"/>
    <n v="7"/>
    <x v="0"/>
    <n v="45"/>
    <x v="1"/>
    <d v="2023-09-22T00:00:00"/>
  </r>
  <r>
    <s v="P0149"/>
    <x v="130"/>
    <x v="3"/>
    <n v="9"/>
    <x v="0"/>
    <n v="98"/>
    <x v="0"/>
    <d v="2024-07-29T00:00:00"/>
  </r>
  <r>
    <s v="P0150"/>
    <x v="131"/>
    <x v="0"/>
    <n v="11"/>
    <x v="0"/>
    <n v="3"/>
    <x v="3"/>
    <d v="2023-01-23T00:00:00"/>
  </r>
  <r>
    <s v="P0151"/>
    <x v="122"/>
    <x v="4"/>
    <n v="12"/>
    <x v="0"/>
    <n v="37"/>
    <x v="1"/>
    <d v="2024-12-09T00:00:00"/>
  </r>
  <r>
    <s v="P0152"/>
    <x v="132"/>
    <x v="4"/>
    <n v="10"/>
    <x v="0"/>
    <n v="43"/>
    <x v="1"/>
    <d v="2023-05-08T00:00:00"/>
  </r>
  <r>
    <s v="P0153"/>
    <x v="133"/>
    <x v="4"/>
    <n v="8"/>
    <x v="0"/>
    <n v="40"/>
    <x v="1"/>
    <d v="2024-12-07T00:00:00"/>
  </r>
  <r>
    <s v="P0154"/>
    <x v="46"/>
    <x v="4"/>
    <n v="6"/>
    <x v="1"/>
    <n v="90"/>
    <x v="0"/>
    <d v="2024-07-09T00:00:00"/>
  </r>
  <r>
    <s v="P0155"/>
    <x v="73"/>
    <x v="2"/>
    <n v="12"/>
    <x v="1"/>
    <n v="55"/>
    <x v="1"/>
    <d v="2023-10-13T00:00:00"/>
  </r>
  <r>
    <s v="P0156"/>
    <x v="134"/>
    <x v="4"/>
    <n v="8"/>
    <x v="1"/>
    <n v="87"/>
    <x v="0"/>
    <d v="2024-10-26T00:00:00"/>
  </r>
  <r>
    <s v="P0157"/>
    <x v="33"/>
    <x v="0"/>
    <n v="12"/>
    <x v="1"/>
    <n v="39"/>
    <x v="1"/>
    <d v="2023-12-27T00:00:00"/>
  </r>
  <r>
    <s v="P0158"/>
    <x v="1"/>
    <x v="1"/>
    <n v="5"/>
    <x v="1"/>
    <n v="15"/>
    <x v="3"/>
    <d v="2023-04-30T00:00:00"/>
  </r>
  <r>
    <s v="P0159"/>
    <x v="51"/>
    <x v="4"/>
    <n v="8"/>
    <x v="0"/>
    <n v="4"/>
    <x v="3"/>
    <d v="2023-11-05T00:00:00"/>
  </r>
  <r>
    <s v="P0160"/>
    <x v="135"/>
    <x v="2"/>
    <n v="10"/>
    <x v="0"/>
    <n v="93"/>
    <x v="0"/>
    <d v="2024-03-31T00:00:00"/>
  </r>
  <r>
    <s v="P0161"/>
    <x v="136"/>
    <x v="2"/>
    <n v="12"/>
    <x v="1"/>
    <n v="86"/>
    <x v="0"/>
    <d v="2023-06-23T00:00:00"/>
  </r>
  <r>
    <s v="P0162"/>
    <x v="65"/>
    <x v="4"/>
    <n v="4"/>
    <x v="0"/>
    <n v="25"/>
    <x v="2"/>
    <d v="2024-04-13T00:00:00"/>
  </r>
  <r>
    <s v="P0163"/>
    <x v="137"/>
    <x v="1"/>
    <n v="10"/>
    <x v="1"/>
    <n v="13"/>
    <x v="3"/>
    <d v="2023-01-14T00:00:00"/>
  </r>
  <r>
    <s v="P0164"/>
    <x v="109"/>
    <x v="4"/>
    <n v="8"/>
    <x v="1"/>
    <n v="82"/>
    <x v="0"/>
    <d v="2023-10-05T00:00:00"/>
  </r>
  <r>
    <s v="P0165"/>
    <x v="138"/>
    <x v="2"/>
    <n v="10"/>
    <x v="0"/>
    <n v="33"/>
    <x v="2"/>
    <d v="2024-06-06T00:00:00"/>
  </r>
  <r>
    <s v="P0166"/>
    <x v="139"/>
    <x v="3"/>
    <n v="12"/>
    <x v="0"/>
    <n v="16"/>
    <x v="3"/>
    <d v="2023-07-14T00:00:00"/>
  </r>
  <r>
    <s v="P0167"/>
    <x v="140"/>
    <x v="0"/>
    <n v="2"/>
    <x v="0"/>
    <n v="42"/>
    <x v="1"/>
    <d v="2024-06-05T00:00:00"/>
  </r>
  <r>
    <s v="P0168"/>
    <x v="141"/>
    <x v="2"/>
    <n v="12"/>
    <x v="1"/>
    <n v="66"/>
    <x v="0"/>
    <d v="2023-05-01T00:00:00"/>
  </r>
  <r>
    <s v="P0169"/>
    <x v="142"/>
    <x v="4"/>
    <n v="12"/>
    <x v="0"/>
    <n v="55"/>
    <x v="1"/>
    <d v="2024-10-14T00:00:00"/>
  </r>
  <r>
    <s v="P0170"/>
    <x v="143"/>
    <x v="0"/>
    <n v="5"/>
    <x v="1"/>
    <n v="99"/>
    <x v="0"/>
    <d v="2023-11-07T00:00:00"/>
  </r>
  <r>
    <s v="P0171"/>
    <x v="0"/>
    <x v="4"/>
    <n v="9"/>
    <x v="1"/>
    <n v="42"/>
    <x v="1"/>
    <d v="2024-10-25T00:00:00"/>
  </r>
  <r>
    <s v="P0172"/>
    <x v="140"/>
    <x v="4"/>
    <n v="4"/>
    <x v="1"/>
    <n v="34"/>
    <x v="2"/>
    <d v="2024-06-07T00:00:00"/>
  </r>
  <r>
    <s v="P0173"/>
    <x v="77"/>
    <x v="3"/>
    <n v="11"/>
    <x v="0"/>
    <n v="30"/>
    <x v="2"/>
    <d v="2024-09-26T00:00:00"/>
  </r>
  <r>
    <s v="P0174"/>
    <x v="22"/>
    <x v="0"/>
    <n v="6"/>
    <x v="0"/>
    <n v="13"/>
    <x v="3"/>
    <d v="2023-07-29T00:00:00"/>
  </r>
  <r>
    <s v="P0175"/>
    <x v="120"/>
    <x v="0"/>
    <n v="1"/>
    <x v="1"/>
    <n v="13"/>
    <x v="3"/>
    <d v="2023-06-07T00:00:00"/>
  </r>
  <r>
    <s v="P0176"/>
    <x v="144"/>
    <x v="3"/>
    <n v="9"/>
    <x v="0"/>
    <n v="18"/>
    <x v="2"/>
    <d v="2024-01-27T00:00:00"/>
  </r>
  <r>
    <s v="P0177"/>
    <x v="145"/>
    <x v="2"/>
    <n v="1"/>
    <x v="0"/>
    <n v="32"/>
    <x v="2"/>
    <d v="2023-06-16T00:00:00"/>
  </r>
  <r>
    <s v="P0178"/>
    <x v="146"/>
    <x v="4"/>
    <n v="5"/>
    <x v="0"/>
    <n v="96"/>
    <x v="0"/>
    <d v="2024-07-11T00:00:00"/>
  </r>
  <r>
    <s v="P0179"/>
    <x v="147"/>
    <x v="1"/>
    <n v="4"/>
    <x v="1"/>
    <n v="99"/>
    <x v="0"/>
    <d v="2024-07-01T00:00:00"/>
  </r>
  <r>
    <s v="P0180"/>
    <x v="148"/>
    <x v="4"/>
    <n v="13"/>
    <x v="1"/>
    <n v="39"/>
    <x v="1"/>
    <d v="2023-01-14T00:00:00"/>
  </r>
  <r>
    <s v="P0181"/>
    <x v="149"/>
    <x v="4"/>
    <n v="12"/>
    <x v="0"/>
    <n v="46"/>
    <x v="1"/>
    <d v="2024-09-17T00:00:00"/>
  </r>
  <r>
    <s v="P0182"/>
    <x v="150"/>
    <x v="2"/>
    <n v="13"/>
    <x v="1"/>
    <n v="29"/>
    <x v="2"/>
    <d v="2023-12-11T00:00:00"/>
  </r>
  <r>
    <s v="P0183"/>
    <x v="151"/>
    <x v="4"/>
    <n v="13"/>
    <x v="0"/>
    <n v="62"/>
    <x v="0"/>
    <d v="2024-05-28T00:00:00"/>
  </r>
  <r>
    <s v="P0184"/>
    <x v="152"/>
    <x v="3"/>
    <n v="14"/>
    <x v="0"/>
    <n v="93"/>
    <x v="0"/>
    <d v="2023-02-03T00:00:00"/>
  </r>
  <r>
    <s v="P0185"/>
    <x v="1"/>
    <x v="3"/>
    <n v="3"/>
    <x v="0"/>
    <n v="62"/>
    <x v="0"/>
    <d v="2023-04-28T00:00:00"/>
  </r>
  <r>
    <s v="P0186"/>
    <x v="153"/>
    <x v="0"/>
    <n v="13"/>
    <x v="0"/>
    <n v="57"/>
    <x v="1"/>
    <d v="2024-01-20T00:00:00"/>
  </r>
  <r>
    <s v="P0187"/>
    <x v="154"/>
    <x v="1"/>
    <n v="6"/>
    <x v="1"/>
    <n v="16"/>
    <x v="3"/>
    <d v="2023-11-17T00:00:00"/>
  </r>
  <r>
    <s v="P0188"/>
    <x v="155"/>
    <x v="4"/>
    <n v="2"/>
    <x v="1"/>
    <n v="56"/>
    <x v="1"/>
    <d v="2023-09-05T00:00:00"/>
  </r>
  <r>
    <s v="P0189"/>
    <x v="156"/>
    <x v="4"/>
    <n v="3"/>
    <x v="1"/>
    <n v="10"/>
    <x v="3"/>
    <d v="2023-03-04T00:00:00"/>
  </r>
  <r>
    <s v="P0190"/>
    <x v="157"/>
    <x v="2"/>
    <n v="5"/>
    <x v="0"/>
    <n v="30"/>
    <x v="2"/>
    <d v="2023-09-09T00:00:00"/>
  </r>
  <r>
    <s v="P0191"/>
    <x v="97"/>
    <x v="3"/>
    <n v="9"/>
    <x v="0"/>
    <n v="25"/>
    <x v="2"/>
    <d v="2024-08-12T00:00:00"/>
  </r>
  <r>
    <s v="P0192"/>
    <x v="49"/>
    <x v="1"/>
    <n v="2"/>
    <x v="0"/>
    <n v="84"/>
    <x v="0"/>
    <d v="2023-03-24T00:00:00"/>
  </r>
  <r>
    <s v="P0193"/>
    <x v="158"/>
    <x v="0"/>
    <n v="10"/>
    <x v="1"/>
    <n v="5"/>
    <x v="3"/>
    <d v="2023-04-08T00:00:00"/>
  </r>
  <r>
    <s v="P0194"/>
    <x v="159"/>
    <x v="3"/>
    <n v="8"/>
    <x v="0"/>
    <n v="65"/>
    <x v="0"/>
    <d v="2024-05-20T00:00:00"/>
  </r>
  <r>
    <s v="P0195"/>
    <x v="160"/>
    <x v="0"/>
    <n v="14"/>
    <x v="1"/>
    <n v="94"/>
    <x v="0"/>
    <d v="2023-03-26T00:00:00"/>
  </r>
  <r>
    <s v="P0196"/>
    <x v="161"/>
    <x v="2"/>
    <n v="2"/>
    <x v="1"/>
    <n v="49"/>
    <x v="1"/>
    <d v="2024-07-01T00:00:00"/>
  </r>
  <r>
    <s v="P0197"/>
    <x v="162"/>
    <x v="2"/>
    <n v="11"/>
    <x v="1"/>
    <n v="3"/>
    <x v="3"/>
    <d v="2023-05-20T00:00:00"/>
  </r>
  <r>
    <s v="P0198"/>
    <x v="163"/>
    <x v="4"/>
    <n v="13"/>
    <x v="1"/>
    <n v="45"/>
    <x v="1"/>
    <d v="2023-05-25T00:00:00"/>
  </r>
  <r>
    <s v="P0199"/>
    <x v="164"/>
    <x v="1"/>
    <n v="5"/>
    <x v="1"/>
    <n v="14"/>
    <x v="3"/>
    <d v="2024-11-11T00:00:00"/>
  </r>
  <r>
    <s v="P0200"/>
    <x v="165"/>
    <x v="0"/>
    <n v="7"/>
    <x v="1"/>
    <n v="30"/>
    <x v="2"/>
    <d v="2024-05-08T00:00:00"/>
  </r>
  <r>
    <s v="P0201"/>
    <x v="166"/>
    <x v="3"/>
    <n v="8"/>
    <x v="0"/>
    <n v="68"/>
    <x v="0"/>
    <d v="2024-07-24T00:00:00"/>
  </r>
  <r>
    <s v="P0202"/>
    <x v="167"/>
    <x v="2"/>
    <n v="1"/>
    <x v="0"/>
    <n v="18"/>
    <x v="2"/>
    <d v="2023-06-20T00:00:00"/>
  </r>
  <r>
    <s v="P0203"/>
    <x v="106"/>
    <x v="4"/>
    <n v="6"/>
    <x v="1"/>
    <n v="62"/>
    <x v="0"/>
    <d v="2023-10-05T00:00:00"/>
  </r>
  <r>
    <s v="P0204"/>
    <x v="168"/>
    <x v="4"/>
    <n v="1"/>
    <x v="1"/>
    <n v="37"/>
    <x v="1"/>
    <d v="2024-06-25T00:00:00"/>
  </r>
  <r>
    <s v="P0205"/>
    <x v="169"/>
    <x v="0"/>
    <n v="2"/>
    <x v="0"/>
    <n v="25"/>
    <x v="2"/>
    <d v="2024-09-15T00:00:00"/>
  </r>
  <r>
    <s v="P0206"/>
    <x v="170"/>
    <x v="2"/>
    <n v="1"/>
    <x v="1"/>
    <n v="48"/>
    <x v="1"/>
    <d v="2024-03-10T00:00:00"/>
  </r>
  <r>
    <s v="P0207"/>
    <x v="96"/>
    <x v="1"/>
    <n v="11"/>
    <x v="1"/>
    <n v="65"/>
    <x v="0"/>
    <d v="2023-08-16T00:00:00"/>
  </r>
  <r>
    <s v="P0208"/>
    <x v="146"/>
    <x v="2"/>
    <n v="5"/>
    <x v="0"/>
    <n v="53"/>
    <x v="1"/>
    <d v="2024-07-11T00:00:00"/>
  </r>
  <r>
    <s v="P0209"/>
    <x v="171"/>
    <x v="0"/>
    <n v="10"/>
    <x v="1"/>
    <n v="79"/>
    <x v="0"/>
    <d v="2024-12-17T00:00:00"/>
  </r>
  <r>
    <s v="P0210"/>
    <x v="172"/>
    <x v="0"/>
    <n v="9"/>
    <x v="1"/>
    <n v="73"/>
    <x v="0"/>
    <d v="2023-08-03T00:00:00"/>
  </r>
  <r>
    <s v="P0211"/>
    <x v="173"/>
    <x v="2"/>
    <n v="6"/>
    <x v="1"/>
    <n v="15"/>
    <x v="3"/>
    <d v="2025-01-06T00:00:00"/>
  </r>
  <r>
    <s v="P0212"/>
    <x v="174"/>
    <x v="0"/>
    <n v="11"/>
    <x v="0"/>
    <n v="49"/>
    <x v="1"/>
    <d v="2023-11-27T00:00:00"/>
  </r>
  <r>
    <s v="P0213"/>
    <x v="113"/>
    <x v="2"/>
    <n v="11"/>
    <x v="0"/>
    <n v="88"/>
    <x v="0"/>
    <d v="2024-02-24T00:00:00"/>
  </r>
  <r>
    <s v="P0214"/>
    <x v="175"/>
    <x v="3"/>
    <n v="1"/>
    <x v="0"/>
    <n v="68"/>
    <x v="0"/>
    <d v="2024-11-19T00:00:00"/>
  </r>
  <r>
    <s v="P0215"/>
    <x v="23"/>
    <x v="2"/>
    <n v="13"/>
    <x v="1"/>
    <n v="12"/>
    <x v="3"/>
    <d v="2024-11-09T00:00:00"/>
  </r>
  <r>
    <s v="P0216"/>
    <x v="144"/>
    <x v="2"/>
    <n v="1"/>
    <x v="1"/>
    <n v="59"/>
    <x v="1"/>
    <d v="2024-01-19T00:00:00"/>
  </r>
  <r>
    <s v="P0217"/>
    <x v="176"/>
    <x v="0"/>
    <n v="2"/>
    <x v="0"/>
    <n v="37"/>
    <x v="1"/>
    <d v="2024-03-26T00:00:00"/>
  </r>
  <r>
    <s v="P0218"/>
    <x v="177"/>
    <x v="0"/>
    <n v="9"/>
    <x v="1"/>
    <n v="61"/>
    <x v="0"/>
    <d v="2024-06-22T00:00:00"/>
  </r>
  <r>
    <s v="P0219"/>
    <x v="178"/>
    <x v="4"/>
    <n v="3"/>
    <x v="1"/>
    <n v="43"/>
    <x v="1"/>
    <d v="2024-04-10T00:00:00"/>
  </r>
  <r>
    <s v="P0220"/>
    <x v="179"/>
    <x v="4"/>
    <n v="1"/>
    <x v="1"/>
    <n v="70"/>
    <x v="0"/>
    <d v="2023-05-05T00:00:00"/>
  </r>
  <r>
    <s v="P0221"/>
    <x v="180"/>
    <x v="3"/>
    <n v="5"/>
    <x v="1"/>
    <n v="39"/>
    <x v="1"/>
    <d v="2023-09-16T00:00:00"/>
  </r>
  <r>
    <s v="P0222"/>
    <x v="181"/>
    <x v="4"/>
    <n v="7"/>
    <x v="1"/>
    <n v="56"/>
    <x v="1"/>
    <d v="2023-08-26T00:00:00"/>
  </r>
  <r>
    <s v="P0223"/>
    <x v="124"/>
    <x v="2"/>
    <n v="6"/>
    <x v="0"/>
    <n v="63"/>
    <x v="0"/>
    <d v="2023-03-13T00:00:00"/>
  </r>
  <r>
    <s v="P0224"/>
    <x v="182"/>
    <x v="0"/>
    <n v="12"/>
    <x v="1"/>
    <n v="46"/>
    <x v="1"/>
    <d v="2023-12-25T00:00:00"/>
  </r>
  <r>
    <s v="P0225"/>
    <x v="183"/>
    <x v="4"/>
    <n v="1"/>
    <x v="0"/>
    <n v="88"/>
    <x v="0"/>
    <d v="2023-01-23T00:00:00"/>
  </r>
  <r>
    <s v="P0226"/>
    <x v="184"/>
    <x v="4"/>
    <n v="5"/>
    <x v="1"/>
    <n v="11"/>
    <x v="3"/>
    <d v="2024-08-30T00:00:00"/>
  </r>
  <r>
    <s v="P0227"/>
    <x v="185"/>
    <x v="3"/>
    <n v="5"/>
    <x v="0"/>
    <n v="62"/>
    <x v="0"/>
    <d v="2024-07-26T00:00:00"/>
  </r>
  <r>
    <s v="P0228"/>
    <x v="186"/>
    <x v="3"/>
    <n v="6"/>
    <x v="1"/>
    <n v="77"/>
    <x v="0"/>
    <d v="2023-08-30T00:00:00"/>
  </r>
  <r>
    <s v="P0229"/>
    <x v="184"/>
    <x v="2"/>
    <n v="3"/>
    <x v="0"/>
    <n v="98"/>
    <x v="0"/>
    <d v="2024-08-28T00:00:00"/>
  </r>
  <r>
    <s v="P0230"/>
    <x v="26"/>
    <x v="0"/>
    <n v="5"/>
    <x v="1"/>
    <n v="25"/>
    <x v="2"/>
    <d v="2023-08-19T00:00:00"/>
  </r>
  <r>
    <s v="P0231"/>
    <x v="187"/>
    <x v="3"/>
    <n v="7"/>
    <x v="0"/>
    <n v="71"/>
    <x v="0"/>
    <d v="2023-01-15T00:00:00"/>
  </r>
  <r>
    <s v="P0232"/>
    <x v="188"/>
    <x v="4"/>
    <n v="5"/>
    <x v="1"/>
    <n v="52"/>
    <x v="1"/>
    <d v="2023-03-19T00:00:00"/>
  </r>
  <r>
    <s v="P0233"/>
    <x v="189"/>
    <x v="0"/>
    <n v="5"/>
    <x v="0"/>
    <n v="4"/>
    <x v="3"/>
    <d v="2024-12-30T00:00:00"/>
  </r>
  <r>
    <s v="P0234"/>
    <x v="190"/>
    <x v="0"/>
    <n v="5"/>
    <x v="1"/>
    <n v="59"/>
    <x v="1"/>
    <d v="2024-10-13T00:00:00"/>
  </r>
  <r>
    <s v="P0235"/>
    <x v="191"/>
    <x v="4"/>
    <n v="10"/>
    <x v="0"/>
    <n v="72"/>
    <x v="0"/>
    <d v="2023-03-12T00:00:00"/>
  </r>
  <r>
    <s v="P0236"/>
    <x v="91"/>
    <x v="3"/>
    <n v="10"/>
    <x v="0"/>
    <n v="20"/>
    <x v="2"/>
    <d v="2023-09-02T00:00:00"/>
  </r>
  <r>
    <s v="P0237"/>
    <x v="192"/>
    <x v="4"/>
    <n v="3"/>
    <x v="1"/>
    <n v="93"/>
    <x v="0"/>
    <d v="2023-03-14T00:00:00"/>
  </r>
  <r>
    <s v="P0238"/>
    <x v="13"/>
    <x v="0"/>
    <n v="1"/>
    <x v="1"/>
    <n v="63"/>
    <x v="0"/>
    <d v="2023-02-03T00:00:00"/>
  </r>
  <r>
    <s v="P0239"/>
    <x v="193"/>
    <x v="1"/>
    <n v="5"/>
    <x v="0"/>
    <n v="54"/>
    <x v="1"/>
    <d v="2023-12-10T00:00:00"/>
  </r>
  <r>
    <s v="P0240"/>
    <x v="188"/>
    <x v="1"/>
    <n v="14"/>
    <x v="1"/>
    <n v="74"/>
    <x v="0"/>
    <d v="2023-03-28T00:00:00"/>
  </r>
  <r>
    <s v="P0241"/>
    <x v="194"/>
    <x v="2"/>
    <n v="9"/>
    <x v="0"/>
    <n v="98"/>
    <x v="0"/>
    <d v="2024-06-19T00:00:00"/>
  </r>
  <r>
    <s v="P0242"/>
    <x v="195"/>
    <x v="4"/>
    <n v="14"/>
    <x v="0"/>
    <n v="57"/>
    <x v="1"/>
    <d v="2023-09-15T00:00:00"/>
  </r>
  <r>
    <s v="P0243"/>
    <x v="196"/>
    <x v="4"/>
    <n v="1"/>
    <x v="0"/>
    <n v="90"/>
    <x v="0"/>
    <d v="2023-10-14T00:00:00"/>
  </r>
  <r>
    <s v="P0244"/>
    <x v="197"/>
    <x v="2"/>
    <n v="3"/>
    <x v="1"/>
    <n v="41"/>
    <x v="1"/>
    <d v="2024-11-19T00:00:00"/>
  </r>
  <r>
    <s v="P0245"/>
    <x v="159"/>
    <x v="2"/>
    <n v="13"/>
    <x v="0"/>
    <n v="3"/>
    <x v="3"/>
    <d v="2024-05-25T00:00:00"/>
  </r>
  <r>
    <s v="P0246"/>
    <x v="198"/>
    <x v="2"/>
    <n v="13"/>
    <x v="0"/>
    <n v="6"/>
    <x v="3"/>
    <d v="2023-08-21T00:00:00"/>
  </r>
  <r>
    <s v="P0247"/>
    <x v="146"/>
    <x v="0"/>
    <n v="4"/>
    <x v="1"/>
    <n v="5"/>
    <x v="3"/>
    <d v="2024-07-10T00:00:00"/>
  </r>
  <r>
    <s v="P0248"/>
    <x v="199"/>
    <x v="4"/>
    <n v="14"/>
    <x v="1"/>
    <n v="5"/>
    <x v="3"/>
    <d v="2023-05-30T00:00:00"/>
  </r>
  <r>
    <s v="P0249"/>
    <x v="200"/>
    <x v="0"/>
    <n v="1"/>
    <x v="1"/>
    <n v="54"/>
    <x v="1"/>
    <d v="2024-08-08T00:00:00"/>
  </r>
  <r>
    <s v="P0250"/>
    <x v="201"/>
    <x v="2"/>
    <n v="1"/>
    <x v="1"/>
    <n v="47"/>
    <x v="1"/>
    <d v="2024-08-14T00:00:00"/>
  </r>
  <r>
    <s v="P0251"/>
    <x v="202"/>
    <x v="4"/>
    <n v="8"/>
    <x v="0"/>
    <n v="87"/>
    <x v="0"/>
    <d v="2024-05-07T00:00:00"/>
  </r>
  <r>
    <s v="P0252"/>
    <x v="203"/>
    <x v="0"/>
    <n v="2"/>
    <x v="0"/>
    <n v="49"/>
    <x v="1"/>
    <d v="2023-09-08T00:00:00"/>
  </r>
  <r>
    <s v="P0253"/>
    <x v="202"/>
    <x v="0"/>
    <n v="12"/>
    <x v="0"/>
    <n v="9"/>
    <x v="3"/>
    <d v="2024-05-11T00:00:00"/>
  </r>
  <r>
    <s v="P0254"/>
    <x v="204"/>
    <x v="2"/>
    <n v="8"/>
    <x v="0"/>
    <n v="99"/>
    <x v="0"/>
    <d v="2024-02-29T00:00:00"/>
  </r>
  <r>
    <s v="P0255"/>
    <x v="205"/>
    <x v="4"/>
    <n v="7"/>
    <x v="1"/>
    <n v="20"/>
    <x v="2"/>
    <d v="2023-07-21T00:00:00"/>
  </r>
  <r>
    <s v="P0256"/>
    <x v="206"/>
    <x v="2"/>
    <n v="10"/>
    <x v="0"/>
    <n v="61"/>
    <x v="0"/>
    <d v="2023-04-17T00:00:00"/>
  </r>
  <r>
    <s v="P0257"/>
    <x v="39"/>
    <x v="4"/>
    <n v="10"/>
    <x v="0"/>
    <n v="35"/>
    <x v="1"/>
    <d v="2023-04-20T00:00:00"/>
  </r>
  <r>
    <s v="P0258"/>
    <x v="207"/>
    <x v="1"/>
    <n v="2"/>
    <x v="1"/>
    <n v="50"/>
    <x v="1"/>
    <d v="2024-11-07T00:00:00"/>
  </r>
  <r>
    <s v="P0259"/>
    <x v="208"/>
    <x v="3"/>
    <n v="6"/>
    <x v="0"/>
    <n v="82"/>
    <x v="0"/>
    <d v="2024-03-23T00:00:00"/>
  </r>
  <r>
    <s v="P0260"/>
    <x v="209"/>
    <x v="3"/>
    <n v="6"/>
    <x v="0"/>
    <n v="62"/>
    <x v="0"/>
    <d v="2024-01-04T00:00:00"/>
  </r>
  <r>
    <s v="P0261"/>
    <x v="170"/>
    <x v="3"/>
    <n v="3"/>
    <x v="0"/>
    <n v="17"/>
    <x v="3"/>
    <d v="2024-03-12T00:00:00"/>
  </r>
  <r>
    <s v="P0262"/>
    <x v="210"/>
    <x v="2"/>
    <n v="11"/>
    <x v="0"/>
    <n v="88"/>
    <x v="0"/>
    <d v="2024-03-07T00:00:00"/>
  </r>
  <r>
    <s v="P0263"/>
    <x v="211"/>
    <x v="1"/>
    <n v="2"/>
    <x v="0"/>
    <n v="3"/>
    <x v="3"/>
    <d v="2024-04-25T00:00:00"/>
  </r>
  <r>
    <s v="P0264"/>
    <x v="212"/>
    <x v="4"/>
    <n v="12"/>
    <x v="0"/>
    <n v="32"/>
    <x v="2"/>
    <d v="2023-03-09T00:00:00"/>
  </r>
  <r>
    <s v="P0265"/>
    <x v="213"/>
    <x v="0"/>
    <n v="1"/>
    <x v="1"/>
    <n v="99"/>
    <x v="0"/>
    <d v="2024-11-21T00:00:00"/>
  </r>
  <r>
    <s v="P0266"/>
    <x v="214"/>
    <x v="4"/>
    <n v="6"/>
    <x v="1"/>
    <n v="13"/>
    <x v="3"/>
    <d v="2024-11-06T00:00:00"/>
  </r>
  <r>
    <s v="P0267"/>
    <x v="215"/>
    <x v="0"/>
    <n v="12"/>
    <x v="0"/>
    <n v="89"/>
    <x v="0"/>
    <d v="2024-11-04T00:00:00"/>
  </r>
  <r>
    <s v="P0268"/>
    <x v="216"/>
    <x v="4"/>
    <n v="5"/>
    <x v="0"/>
    <n v="73"/>
    <x v="0"/>
    <d v="2023-04-16T00:00:00"/>
  </r>
  <r>
    <s v="P0269"/>
    <x v="217"/>
    <x v="1"/>
    <n v="14"/>
    <x v="1"/>
    <n v="68"/>
    <x v="0"/>
    <d v="2023-03-18T00:00:00"/>
  </r>
  <r>
    <s v="P0270"/>
    <x v="218"/>
    <x v="0"/>
    <n v="14"/>
    <x v="0"/>
    <n v="14"/>
    <x v="3"/>
    <d v="2024-03-02T00:00:00"/>
  </r>
  <r>
    <s v="P0271"/>
    <x v="219"/>
    <x v="2"/>
    <n v="11"/>
    <x v="0"/>
    <n v="98"/>
    <x v="0"/>
    <d v="2023-12-25T00:00:00"/>
  </r>
  <r>
    <s v="P0272"/>
    <x v="220"/>
    <x v="4"/>
    <n v="9"/>
    <x v="0"/>
    <n v="11"/>
    <x v="3"/>
    <d v="2023-05-01T00:00:00"/>
  </r>
  <r>
    <s v="P0273"/>
    <x v="221"/>
    <x v="4"/>
    <n v="1"/>
    <x v="1"/>
    <n v="56"/>
    <x v="1"/>
    <d v="2023-09-13T00:00:00"/>
  </r>
  <r>
    <s v="P0274"/>
    <x v="56"/>
    <x v="0"/>
    <n v="7"/>
    <x v="0"/>
    <n v="67"/>
    <x v="0"/>
    <d v="2023-07-23T00:00:00"/>
  </r>
  <r>
    <s v="P0275"/>
    <x v="205"/>
    <x v="2"/>
    <n v="5"/>
    <x v="1"/>
    <n v="92"/>
    <x v="0"/>
    <d v="2023-07-19T00:00:00"/>
  </r>
  <r>
    <s v="P0276"/>
    <x v="46"/>
    <x v="2"/>
    <n v="5"/>
    <x v="0"/>
    <n v="29"/>
    <x v="2"/>
    <d v="2024-07-08T00:00:00"/>
  </r>
  <r>
    <s v="P0277"/>
    <x v="27"/>
    <x v="1"/>
    <n v="14"/>
    <x v="1"/>
    <n v="9"/>
    <x v="3"/>
    <d v="2024-04-18T00:00:00"/>
  </r>
  <r>
    <s v="P0278"/>
    <x v="222"/>
    <x v="2"/>
    <n v="2"/>
    <x v="1"/>
    <n v="67"/>
    <x v="0"/>
    <d v="2023-05-26T00:00:00"/>
  </r>
  <r>
    <s v="P0279"/>
    <x v="12"/>
    <x v="2"/>
    <n v="11"/>
    <x v="0"/>
    <n v="25"/>
    <x v="2"/>
    <d v="2024-03-19T00:00:00"/>
  </r>
  <r>
    <s v="P0280"/>
    <x v="223"/>
    <x v="2"/>
    <n v="3"/>
    <x v="1"/>
    <n v="98"/>
    <x v="0"/>
    <d v="2023-07-10T00:00:00"/>
  </r>
  <r>
    <s v="P0281"/>
    <x v="196"/>
    <x v="3"/>
    <n v="7"/>
    <x v="0"/>
    <n v="76"/>
    <x v="0"/>
    <d v="2023-10-20T00:00:00"/>
  </r>
  <r>
    <s v="P0282"/>
    <x v="81"/>
    <x v="1"/>
    <n v="6"/>
    <x v="1"/>
    <n v="42"/>
    <x v="1"/>
    <d v="2024-04-24T00:00:00"/>
  </r>
  <r>
    <s v="P0283"/>
    <x v="224"/>
    <x v="4"/>
    <n v="12"/>
    <x v="0"/>
    <n v="9"/>
    <x v="3"/>
    <d v="2023-09-25T00:00:00"/>
  </r>
  <r>
    <s v="P0284"/>
    <x v="225"/>
    <x v="0"/>
    <n v="2"/>
    <x v="0"/>
    <n v="79"/>
    <x v="0"/>
    <d v="2023-03-21T00:00:00"/>
  </r>
  <r>
    <s v="P0285"/>
    <x v="226"/>
    <x v="4"/>
    <n v="6"/>
    <x v="1"/>
    <n v="40"/>
    <x v="1"/>
    <d v="2024-04-04T00:00:00"/>
  </r>
  <r>
    <s v="P0286"/>
    <x v="227"/>
    <x v="1"/>
    <n v="2"/>
    <x v="0"/>
    <n v="25"/>
    <x v="2"/>
    <d v="2024-07-19T00:00:00"/>
  </r>
  <r>
    <s v="P0287"/>
    <x v="216"/>
    <x v="0"/>
    <n v="2"/>
    <x v="0"/>
    <n v="5"/>
    <x v="3"/>
    <d v="2023-04-13T00:00:00"/>
  </r>
  <r>
    <s v="P0288"/>
    <x v="228"/>
    <x v="1"/>
    <n v="2"/>
    <x v="1"/>
    <n v="11"/>
    <x v="3"/>
    <d v="2023-02-23T00:00:00"/>
  </r>
  <r>
    <s v="P0289"/>
    <x v="229"/>
    <x v="2"/>
    <n v="14"/>
    <x v="0"/>
    <n v="59"/>
    <x v="1"/>
    <d v="2024-11-12T00:00:00"/>
  </r>
  <r>
    <s v="P0290"/>
    <x v="230"/>
    <x v="0"/>
    <n v="11"/>
    <x v="0"/>
    <n v="98"/>
    <x v="0"/>
    <d v="2024-07-18T00:00:00"/>
  </r>
  <r>
    <s v="P0291"/>
    <x v="231"/>
    <x v="2"/>
    <n v="3"/>
    <x v="1"/>
    <n v="88"/>
    <x v="0"/>
    <d v="2023-01-19T00:00:00"/>
  </r>
  <r>
    <s v="P0292"/>
    <x v="15"/>
    <x v="4"/>
    <n v="2"/>
    <x v="1"/>
    <n v="79"/>
    <x v="0"/>
    <d v="2023-04-08T00:00:00"/>
  </r>
  <r>
    <s v="P0293"/>
    <x v="232"/>
    <x v="4"/>
    <n v="4"/>
    <x v="0"/>
    <n v="38"/>
    <x v="1"/>
    <d v="2023-09-04T00:00:00"/>
  </r>
  <r>
    <s v="P0294"/>
    <x v="233"/>
    <x v="0"/>
    <n v="9"/>
    <x v="0"/>
    <n v="72"/>
    <x v="0"/>
    <d v="2023-06-29T00:00:00"/>
  </r>
  <r>
    <s v="P0295"/>
    <x v="204"/>
    <x v="0"/>
    <n v="6"/>
    <x v="1"/>
    <n v="5"/>
    <x v="3"/>
    <d v="2024-02-27T00:00:00"/>
  </r>
  <r>
    <s v="P0296"/>
    <x v="159"/>
    <x v="1"/>
    <n v="1"/>
    <x v="1"/>
    <n v="48"/>
    <x v="1"/>
    <d v="2024-05-13T00:00:00"/>
  </r>
  <r>
    <s v="P0297"/>
    <x v="234"/>
    <x v="1"/>
    <n v="8"/>
    <x v="0"/>
    <n v="90"/>
    <x v="0"/>
    <d v="2024-05-15T00:00:00"/>
  </r>
  <r>
    <s v="P0298"/>
    <x v="235"/>
    <x v="2"/>
    <n v="12"/>
    <x v="1"/>
    <n v="18"/>
    <x v="2"/>
    <d v="2023-08-19T00:00:00"/>
  </r>
  <r>
    <s v="P0299"/>
    <x v="93"/>
    <x v="0"/>
    <n v="14"/>
    <x v="0"/>
    <n v="70"/>
    <x v="0"/>
    <d v="2024-02-29T00:00:00"/>
  </r>
  <r>
    <s v="P0300"/>
    <x v="191"/>
    <x v="4"/>
    <n v="7"/>
    <x v="0"/>
    <n v="37"/>
    <x v="1"/>
    <d v="2023-03-09T00:00:00"/>
  </r>
  <r>
    <s v="P0301"/>
    <x v="236"/>
    <x v="1"/>
    <n v="10"/>
    <x v="0"/>
    <n v="60"/>
    <x v="0"/>
    <d v="2023-06-28T00:00:00"/>
  </r>
  <r>
    <s v="P0302"/>
    <x v="82"/>
    <x v="1"/>
    <n v="3"/>
    <x v="0"/>
    <n v="48"/>
    <x v="1"/>
    <d v="2024-01-27T00:00:00"/>
  </r>
  <r>
    <s v="P0303"/>
    <x v="237"/>
    <x v="4"/>
    <n v="1"/>
    <x v="0"/>
    <n v="77"/>
    <x v="0"/>
    <d v="2023-01-04T00:00:00"/>
  </r>
  <r>
    <s v="P0304"/>
    <x v="238"/>
    <x v="1"/>
    <n v="5"/>
    <x v="1"/>
    <n v="28"/>
    <x v="2"/>
    <d v="2024-02-09T00:00:00"/>
  </r>
  <r>
    <s v="P0305"/>
    <x v="106"/>
    <x v="2"/>
    <n v="13"/>
    <x v="1"/>
    <n v="69"/>
    <x v="0"/>
    <d v="2023-10-12T00:00:00"/>
  </r>
  <r>
    <s v="P0306"/>
    <x v="239"/>
    <x v="0"/>
    <n v="4"/>
    <x v="1"/>
    <n v="77"/>
    <x v="0"/>
    <d v="2024-04-14T00:00:00"/>
  </r>
  <r>
    <s v="P0307"/>
    <x v="240"/>
    <x v="4"/>
    <n v="10"/>
    <x v="1"/>
    <n v="81"/>
    <x v="0"/>
    <d v="2023-10-30T00:00:00"/>
  </r>
  <r>
    <s v="P0308"/>
    <x v="170"/>
    <x v="0"/>
    <n v="8"/>
    <x v="0"/>
    <n v="40"/>
    <x v="1"/>
    <d v="2024-03-17T00:00:00"/>
  </r>
  <r>
    <s v="P0309"/>
    <x v="241"/>
    <x v="1"/>
    <n v="1"/>
    <x v="0"/>
    <n v="45"/>
    <x v="1"/>
    <d v="2024-12-15T00:00:00"/>
  </r>
  <r>
    <s v="P0310"/>
    <x v="242"/>
    <x v="1"/>
    <n v="10"/>
    <x v="0"/>
    <n v="96"/>
    <x v="0"/>
    <d v="2024-08-02T00:00:00"/>
  </r>
  <r>
    <s v="P0311"/>
    <x v="60"/>
    <x v="4"/>
    <n v="1"/>
    <x v="0"/>
    <n v="62"/>
    <x v="0"/>
    <d v="2024-11-09T00:00:00"/>
  </r>
  <r>
    <s v="P0312"/>
    <x v="243"/>
    <x v="2"/>
    <n v="12"/>
    <x v="1"/>
    <n v="93"/>
    <x v="0"/>
    <d v="2024-05-25T00:00:00"/>
  </r>
  <r>
    <s v="P0313"/>
    <x v="244"/>
    <x v="3"/>
    <n v="4"/>
    <x v="0"/>
    <n v="58"/>
    <x v="1"/>
    <d v="2023-06-12T00:00:00"/>
  </r>
  <r>
    <s v="P0314"/>
    <x v="205"/>
    <x v="4"/>
    <n v="8"/>
    <x v="0"/>
    <n v="67"/>
    <x v="0"/>
    <d v="2023-07-22T00:00:00"/>
  </r>
  <r>
    <s v="P0315"/>
    <x v="245"/>
    <x v="3"/>
    <n v="5"/>
    <x v="1"/>
    <n v="56"/>
    <x v="1"/>
    <d v="2023-11-05T00:00:00"/>
  </r>
  <r>
    <s v="P0316"/>
    <x v="246"/>
    <x v="3"/>
    <n v="2"/>
    <x v="1"/>
    <n v="40"/>
    <x v="1"/>
    <d v="2023-08-13T00:00:00"/>
  </r>
  <r>
    <s v="P0317"/>
    <x v="156"/>
    <x v="2"/>
    <n v="6"/>
    <x v="1"/>
    <n v="98"/>
    <x v="0"/>
    <d v="2023-03-07T00:00:00"/>
  </r>
  <r>
    <s v="P0318"/>
    <x v="247"/>
    <x v="3"/>
    <n v="5"/>
    <x v="1"/>
    <n v="40"/>
    <x v="1"/>
    <d v="2024-08-21T00:00:00"/>
  </r>
  <r>
    <s v="P0319"/>
    <x v="248"/>
    <x v="3"/>
    <n v="2"/>
    <x v="0"/>
    <n v="91"/>
    <x v="0"/>
    <d v="2024-07-11T00:00:00"/>
  </r>
  <r>
    <s v="P0320"/>
    <x v="217"/>
    <x v="2"/>
    <n v="13"/>
    <x v="0"/>
    <n v="77"/>
    <x v="0"/>
    <d v="2023-03-17T00:00:00"/>
  </r>
  <r>
    <s v="P0321"/>
    <x v="249"/>
    <x v="3"/>
    <n v="14"/>
    <x v="1"/>
    <n v="33"/>
    <x v="2"/>
    <d v="2023-12-02T00:00:00"/>
  </r>
  <r>
    <s v="P0322"/>
    <x v="250"/>
    <x v="3"/>
    <n v="11"/>
    <x v="0"/>
    <n v="6"/>
    <x v="3"/>
    <d v="2023-03-11T00:00:00"/>
  </r>
  <r>
    <s v="P0323"/>
    <x v="228"/>
    <x v="3"/>
    <n v="11"/>
    <x v="0"/>
    <n v="88"/>
    <x v="0"/>
    <d v="2023-03-04T00:00:00"/>
  </r>
  <r>
    <s v="P0324"/>
    <x v="110"/>
    <x v="4"/>
    <n v="11"/>
    <x v="0"/>
    <n v="19"/>
    <x v="2"/>
    <d v="2024-09-01T00:00:00"/>
  </r>
  <r>
    <s v="P0325"/>
    <x v="251"/>
    <x v="4"/>
    <n v="3"/>
    <x v="1"/>
    <n v="80"/>
    <x v="0"/>
    <d v="2024-05-06T00:00:00"/>
  </r>
  <r>
    <s v="P0326"/>
    <x v="252"/>
    <x v="4"/>
    <n v="9"/>
    <x v="0"/>
    <n v="40"/>
    <x v="1"/>
    <d v="2024-06-07T00:00:00"/>
  </r>
  <r>
    <s v="P0327"/>
    <x v="147"/>
    <x v="2"/>
    <n v="7"/>
    <x v="1"/>
    <n v="92"/>
    <x v="0"/>
    <d v="2024-07-04T00:00:00"/>
  </r>
  <r>
    <s v="P0328"/>
    <x v="136"/>
    <x v="1"/>
    <n v="7"/>
    <x v="0"/>
    <n v="97"/>
    <x v="0"/>
    <d v="2023-06-18T00:00:00"/>
  </r>
  <r>
    <s v="P0329"/>
    <x v="250"/>
    <x v="3"/>
    <n v="11"/>
    <x v="0"/>
    <n v="59"/>
    <x v="1"/>
    <d v="2023-03-11T00:00:00"/>
  </r>
  <r>
    <s v="P0330"/>
    <x v="253"/>
    <x v="3"/>
    <n v="6"/>
    <x v="0"/>
    <n v="59"/>
    <x v="1"/>
    <d v="2024-06-10T00:00:00"/>
  </r>
  <r>
    <s v="P0331"/>
    <x v="254"/>
    <x v="2"/>
    <n v="8"/>
    <x v="1"/>
    <n v="48"/>
    <x v="1"/>
    <d v="2023-04-01T00:00:00"/>
  </r>
  <r>
    <s v="P0332"/>
    <x v="255"/>
    <x v="3"/>
    <n v="4"/>
    <x v="0"/>
    <n v="41"/>
    <x v="1"/>
    <d v="2023-07-14T00:00:00"/>
  </r>
  <r>
    <s v="P0333"/>
    <x v="160"/>
    <x v="4"/>
    <n v="8"/>
    <x v="1"/>
    <n v="13"/>
    <x v="3"/>
    <d v="2023-03-20T00:00:00"/>
  </r>
  <r>
    <s v="P0334"/>
    <x v="256"/>
    <x v="1"/>
    <n v="4"/>
    <x v="1"/>
    <n v="45"/>
    <x v="1"/>
    <d v="2024-09-05T00:00:00"/>
  </r>
  <r>
    <s v="P0335"/>
    <x v="192"/>
    <x v="0"/>
    <n v="8"/>
    <x v="1"/>
    <n v="89"/>
    <x v="0"/>
    <d v="2023-03-19T00:00:00"/>
  </r>
  <r>
    <s v="P0336"/>
    <x v="257"/>
    <x v="3"/>
    <n v="9"/>
    <x v="0"/>
    <n v="53"/>
    <x v="1"/>
    <d v="2024-12-01T00:00:00"/>
  </r>
  <r>
    <s v="P0337"/>
    <x v="258"/>
    <x v="4"/>
    <n v="3"/>
    <x v="0"/>
    <n v="42"/>
    <x v="1"/>
    <d v="2023-09-01T00:00:00"/>
  </r>
  <r>
    <s v="P0338"/>
    <x v="259"/>
    <x v="0"/>
    <n v="3"/>
    <x v="0"/>
    <n v="63"/>
    <x v="0"/>
    <d v="2024-02-21T00:00:00"/>
  </r>
  <r>
    <s v="P0339"/>
    <x v="260"/>
    <x v="1"/>
    <n v="11"/>
    <x v="0"/>
    <n v="27"/>
    <x v="2"/>
    <d v="2023-05-14T00:00:00"/>
  </r>
  <r>
    <s v="P0340"/>
    <x v="261"/>
    <x v="0"/>
    <n v="13"/>
    <x v="1"/>
    <n v="38"/>
    <x v="1"/>
    <d v="2024-08-19T00:00:00"/>
  </r>
  <r>
    <s v="P0341"/>
    <x v="107"/>
    <x v="4"/>
    <n v="2"/>
    <x v="1"/>
    <n v="60"/>
    <x v="0"/>
    <d v="2023-09-12T00:00:00"/>
  </r>
  <r>
    <s v="P0342"/>
    <x v="262"/>
    <x v="0"/>
    <n v="13"/>
    <x v="1"/>
    <n v="7"/>
    <x v="3"/>
    <d v="2024-08-28T00:00:00"/>
  </r>
  <r>
    <s v="P0343"/>
    <x v="263"/>
    <x v="2"/>
    <n v="10"/>
    <x v="0"/>
    <n v="5"/>
    <x v="3"/>
    <d v="2024-09-10T00:00:00"/>
  </r>
  <r>
    <s v="P0344"/>
    <x v="264"/>
    <x v="0"/>
    <n v="3"/>
    <x v="1"/>
    <n v="45"/>
    <x v="1"/>
    <d v="2023-02-13T00:00:00"/>
  </r>
  <r>
    <s v="P0345"/>
    <x v="265"/>
    <x v="3"/>
    <n v="3"/>
    <x v="0"/>
    <n v="58"/>
    <x v="1"/>
    <d v="2024-09-29T00:00:00"/>
  </r>
  <r>
    <s v="P0346"/>
    <x v="266"/>
    <x v="3"/>
    <n v="5"/>
    <x v="1"/>
    <n v="31"/>
    <x v="2"/>
    <d v="2023-03-30T00:00:00"/>
  </r>
  <r>
    <s v="P0347"/>
    <x v="25"/>
    <x v="2"/>
    <n v="5"/>
    <x v="0"/>
    <n v="23"/>
    <x v="2"/>
    <d v="2024-03-10T00:00:00"/>
  </r>
  <r>
    <s v="P0348"/>
    <x v="267"/>
    <x v="4"/>
    <n v="2"/>
    <x v="0"/>
    <n v="42"/>
    <x v="1"/>
    <d v="2024-11-06T00:00:00"/>
  </r>
  <r>
    <s v="P0349"/>
    <x v="112"/>
    <x v="3"/>
    <n v="12"/>
    <x v="1"/>
    <n v="10"/>
    <x v="3"/>
    <d v="2024-09-01T00:00:00"/>
  </r>
  <r>
    <s v="P0350"/>
    <x v="268"/>
    <x v="1"/>
    <n v="10"/>
    <x v="1"/>
    <n v="32"/>
    <x v="2"/>
    <d v="2024-08-11T00:00:00"/>
  </r>
  <r>
    <s v="P0351"/>
    <x v="269"/>
    <x v="3"/>
    <n v="13"/>
    <x v="1"/>
    <n v="53"/>
    <x v="1"/>
    <d v="2024-07-02T00:00:00"/>
  </r>
  <r>
    <s v="P0352"/>
    <x v="92"/>
    <x v="3"/>
    <n v="6"/>
    <x v="1"/>
    <n v="30"/>
    <x v="2"/>
    <d v="2023-11-26T00:00:00"/>
  </r>
  <r>
    <s v="P0353"/>
    <x v="270"/>
    <x v="4"/>
    <n v="5"/>
    <x v="0"/>
    <n v="39"/>
    <x v="1"/>
    <d v="2023-09-30T00:00:00"/>
  </r>
  <r>
    <s v="P0354"/>
    <x v="271"/>
    <x v="0"/>
    <n v="6"/>
    <x v="1"/>
    <n v="31"/>
    <x v="2"/>
    <d v="2023-08-04T00:00:00"/>
  </r>
  <r>
    <s v="P0355"/>
    <x v="197"/>
    <x v="3"/>
    <n v="1"/>
    <x v="1"/>
    <n v="82"/>
    <x v="0"/>
    <d v="2024-11-17T00:00:00"/>
  </r>
  <r>
    <s v="P0356"/>
    <x v="249"/>
    <x v="2"/>
    <n v="5"/>
    <x v="1"/>
    <n v="2"/>
    <x v="3"/>
    <d v="2023-11-23T00:00:00"/>
  </r>
  <r>
    <s v="P0357"/>
    <x v="272"/>
    <x v="0"/>
    <n v="9"/>
    <x v="0"/>
    <n v="78"/>
    <x v="0"/>
    <d v="2023-09-11T00:00:00"/>
  </r>
  <r>
    <s v="P0358"/>
    <x v="106"/>
    <x v="1"/>
    <n v="12"/>
    <x v="0"/>
    <n v="77"/>
    <x v="0"/>
    <d v="2023-10-11T00:00:00"/>
  </r>
  <r>
    <s v="P0359"/>
    <x v="102"/>
    <x v="4"/>
    <n v="10"/>
    <x v="1"/>
    <n v="93"/>
    <x v="0"/>
    <d v="2024-02-20T00:00:00"/>
  </r>
  <r>
    <s v="P0360"/>
    <x v="273"/>
    <x v="1"/>
    <n v="14"/>
    <x v="0"/>
    <n v="12"/>
    <x v="3"/>
    <d v="2023-05-29T00:00:00"/>
  </r>
  <r>
    <s v="P0361"/>
    <x v="175"/>
    <x v="0"/>
    <n v="2"/>
    <x v="1"/>
    <n v="39"/>
    <x v="1"/>
    <d v="2024-11-20T00:00:00"/>
  </r>
  <r>
    <s v="P0362"/>
    <x v="274"/>
    <x v="0"/>
    <n v="1"/>
    <x v="0"/>
    <n v="66"/>
    <x v="0"/>
    <d v="2024-10-23T00:00:00"/>
  </r>
  <r>
    <s v="P0363"/>
    <x v="275"/>
    <x v="0"/>
    <n v="14"/>
    <x v="0"/>
    <n v="96"/>
    <x v="0"/>
    <d v="2023-11-18T00:00:00"/>
  </r>
  <r>
    <s v="P0364"/>
    <x v="276"/>
    <x v="1"/>
    <n v="10"/>
    <x v="0"/>
    <n v="13"/>
    <x v="3"/>
    <d v="2024-04-23T00:00:00"/>
  </r>
  <r>
    <s v="P0365"/>
    <x v="92"/>
    <x v="0"/>
    <n v="13"/>
    <x v="0"/>
    <n v="46"/>
    <x v="1"/>
    <d v="2023-12-03T00:00:00"/>
  </r>
  <r>
    <s v="P0366"/>
    <x v="277"/>
    <x v="1"/>
    <n v="11"/>
    <x v="1"/>
    <n v="27"/>
    <x v="2"/>
    <d v="2023-03-27T00:00:00"/>
  </r>
  <r>
    <s v="P0367"/>
    <x v="278"/>
    <x v="0"/>
    <n v="9"/>
    <x v="1"/>
    <n v="17"/>
    <x v="3"/>
    <d v="2023-01-19T00:00:00"/>
  </r>
  <r>
    <s v="P0368"/>
    <x v="104"/>
    <x v="2"/>
    <n v="10"/>
    <x v="1"/>
    <n v="95"/>
    <x v="0"/>
    <d v="2024-04-24T00:00:00"/>
  </r>
  <r>
    <s v="P0369"/>
    <x v="279"/>
    <x v="0"/>
    <n v="9"/>
    <x v="0"/>
    <n v="98"/>
    <x v="0"/>
    <d v="2024-10-07T00:00:00"/>
  </r>
  <r>
    <s v="P0370"/>
    <x v="280"/>
    <x v="1"/>
    <n v="9"/>
    <x v="1"/>
    <n v="60"/>
    <x v="0"/>
    <d v="2024-08-08T00:00:00"/>
  </r>
  <r>
    <s v="P0371"/>
    <x v="281"/>
    <x v="3"/>
    <n v="6"/>
    <x v="1"/>
    <n v="64"/>
    <x v="0"/>
    <d v="2023-04-19T00:00:00"/>
  </r>
  <r>
    <s v="P0372"/>
    <x v="282"/>
    <x v="0"/>
    <n v="8"/>
    <x v="1"/>
    <n v="88"/>
    <x v="0"/>
    <d v="2023-03-25T00:00:00"/>
  </r>
  <r>
    <s v="P0373"/>
    <x v="283"/>
    <x v="3"/>
    <n v="14"/>
    <x v="0"/>
    <n v="35"/>
    <x v="1"/>
    <d v="2024-07-18T00:00:00"/>
  </r>
  <r>
    <s v="P0374"/>
    <x v="235"/>
    <x v="2"/>
    <n v="11"/>
    <x v="0"/>
    <n v="70"/>
    <x v="0"/>
    <d v="2023-08-18T00:00:00"/>
  </r>
  <r>
    <s v="P0375"/>
    <x v="284"/>
    <x v="4"/>
    <n v="13"/>
    <x v="0"/>
    <n v="83"/>
    <x v="0"/>
    <d v="2024-06-15T00:00:00"/>
  </r>
  <r>
    <s v="P0376"/>
    <x v="106"/>
    <x v="2"/>
    <n v="1"/>
    <x v="1"/>
    <n v="30"/>
    <x v="2"/>
    <d v="2023-09-30T00:00:00"/>
  </r>
  <r>
    <s v="P0377"/>
    <x v="199"/>
    <x v="0"/>
    <n v="10"/>
    <x v="1"/>
    <n v="71"/>
    <x v="0"/>
    <d v="2023-05-26T00:00:00"/>
  </r>
  <r>
    <s v="P0378"/>
    <x v="285"/>
    <x v="3"/>
    <n v="4"/>
    <x v="1"/>
    <n v="74"/>
    <x v="0"/>
    <d v="2023-12-28T00:00:00"/>
  </r>
  <r>
    <s v="P0379"/>
    <x v="160"/>
    <x v="3"/>
    <n v="1"/>
    <x v="0"/>
    <n v="96"/>
    <x v="0"/>
    <d v="2023-03-13T00:00:00"/>
  </r>
  <r>
    <s v="P0380"/>
    <x v="4"/>
    <x v="1"/>
    <n v="8"/>
    <x v="0"/>
    <n v="98"/>
    <x v="0"/>
    <d v="2023-09-16T00:00:00"/>
  </r>
  <r>
    <s v="P0381"/>
    <x v="286"/>
    <x v="3"/>
    <n v="1"/>
    <x v="1"/>
    <n v="63"/>
    <x v="0"/>
    <d v="2024-01-15T00:00:00"/>
  </r>
  <r>
    <s v="P0382"/>
    <x v="287"/>
    <x v="1"/>
    <n v="3"/>
    <x v="0"/>
    <n v="28"/>
    <x v="2"/>
    <d v="2023-10-22T00:00:00"/>
  </r>
  <r>
    <s v="P0383"/>
    <x v="136"/>
    <x v="4"/>
    <n v="13"/>
    <x v="0"/>
    <n v="60"/>
    <x v="0"/>
    <d v="2023-06-24T00:00:00"/>
  </r>
  <r>
    <s v="P0384"/>
    <x v="176"/>
    <x v="0"/>
    <n v="4"/>
    <x v="0"/>
    <n v="79"/>
    <x v="0"/>
    <d v="2024-03-28T00:00:00"/>
  </r>
  <r>
    <s v="P0385"/>
    <x v="288"/>
    <x v="1"/>
    <n v="8"/>
    <x v="0"/>
    <n v="94"/>
    <x v="0"/>
    <d v="2024-07-18T00:00:00"/>
  </r>
  <r>
    <s v="P0386"/>
    <x v="289"/>
    <x v="4"/>
    <n v="6"/>
    <x v="1"/>
    <n v="37"/>
    <x v="1"/>
    <d v="2024-12-27T00:00:00"/>
  </r>
  <r>
    <s v="P0387"/>
    <x v="290"/>
    <x v="3"/>
    <n v="14"/>
    <x v="0"/>
    <n v="93"/>
    <x v="0"/>
    <d v="2023-11-20T00:00:00"/>
  </r>
  <r>
    <s v="P0388"/>
    <x v="291"/>
    <x v="3"/>
    <n v="10"/>
    <x v="0"/>
    <n v="22"/>
    <x v="2"/>
    <d v="2024-09-28T00:00:00"/>
  </r>
  <r>
    <s v="P0389"/>
    <x v="214"/>
    <x v="4"/>
    <n v="12"/>
    <x v="0"/>
    <n v="68"/>
    <x v="0"/>
    <d v="2024-11-12T00:00:00"/>
  </r>
  <r>
    <s v="P0390"/>
    <x v="128"/>
    <x v="3"/>
    <n v="7"/>
    <x v="0"/>
    <n v="20"/>
    <x v="2"/>
    <d v="2024-07-02T00:00:00"/>
  </r>
  <r>
    <s v="P0391"/>
    <x v="292"/>
    <x v="4"/>
    <n v="14"/>
    <x v="1"/>
    <n v="96"/>
    <x v="0"/>
    <d v="2023-01-23T00:00:00"/>
  </r>
  <r>
    <s v="P0392"/>
    <x v="293"/>
    <x v="1"/>
    <n v="8"/>
    <x v="1"/>
    <n v="68"/>
    <x v="0"/>
    <d v="2024-11-22T00:00:00"/>
  </r>
  <r>
    <s v="P0393"/>
    <x v="185"/>
    <x v="1"/>
    <n v="2"/>
    <x v="0"/>
    <n v="91"/>
    <x v="0"/>
    <d v="2024-07-23T00:00:00"/>
  </r>
  <r>
    <s v="P0394"/>
    <x v="294"/>
    <x v="4"/>
    <n v="13"/>
    <x v="0"/>
    <n v="64"/>
    <x v="0"/>
    <d v="2023-11-16T00:00:00"/>
  </r>
  <r>
    <s v="P0395"/>
    <x v="295"/>
    <x v="1"/>
    <n v="10"/>
    <x v="0"/>
    <n v="17"/>
    <x v="3"/>
    <d v="2024-11-20T00:00:00"/>
  </r>
  <r>
    <s v="P0396"/>
    <x v="296"/>
    <x v="1"/>
    <n v="14"/>
    <x v="0"/>
    <n v="12"/>
    <x v="3"/>
    <d v="2023-05-01T00:00:00"/>
  </r>
  <r>
    <s v="P0397"/>
    <x v="297"/>
    <x v="1"/>
    <n v="11"/>
    <x v="0"/>
    <n v="22"/>
    <x v="2"/>
    <d v="2023-05-29T00:00:00"/>
  </r>
  <r>
    <s v="P0398"/>
    <x v="43"/>
    <x v="2"/>
    <n v="8"/>
    <x v="0"/>
    <n v="17"/>
    <x v="3"/>
    <d v="2023-10-06T00:00:00"/>
  </r>
  <r>
    <s v="P0399"/>
    <x v="298"/>
    <x v="0"/>
    <n v="3"/>
    <x v="1"/>
    <n v="10"/>
    <x v="3"/>
    <d v="2023-05-02T00:00:00"/>
  </r>
  <r>
    <s v="P0400"/>
    <x v="299"/>
    <x v="3"/>
    <n v="7"/>
    <x v="0"/>
    <n v="65"/>
    <x v="0"/>
    <d v="2023-04-27T00:00:00"/>
  </r>
  <r>
    <s v="P0401"/>
    <x v="130"/>
    <x v="2"/>
    <n v="3"/>
    <x v="1"/>
    <n v="22"/>
    <x v="2"/>
    <d v="2024-07-23T00:00:00"/>
  </r>
  <r>
    <s v="P0402"/>
    <x v="34"/>
    <x v="1"/>
    <n v="7"/>
    <x v="1"/>
    <n v="90"/>
    <x v="0"/>
    <d v="2023-06-16T00:00:00"/>
  </r>
  <r>
    <s v="P0403"/>
    <x v="300"/>
    <x v="4"/>
    <n v="14"/>
    <x v="0"/>
    <n v="82"/>
    <x v="0"/>
    <d v="2023-10-20T00:00:00"/>
  </r>
  <r>
    <s v="P0404"/>
    <x v="301"/>
    <x v="1"/>
    <n v="11"/>
    <x v="1"/>
    <n v="50"/>
    <x v="1"/>
    <d v="2023-10-27T00:00:00"/>
  </r>
  <r>
    <s v="P0405"/>
    <x v="302"/>
    <x v="0"/>
    <n v="12"/>
    <x v="1"/>
    <n v="14"/>
    <x v="3"/>
    <d v="2024-09-23T00:00:00"/>
  </r>
  <r>
    <s v="P0406"/>
    <x v="303"/>
    <x v="1"/>
    <n v="13"/>
    <x v="1"/>
    <n v="64"/>
    <x v="0"/>
    <d v="2023-08-17T00:00:00"/>
  </r>
  <r>
    <s v="P0407"/>
    <x v="304"/>
    <x v="4"/>
    <n v="2"/>
    <x v="1"/>
    <n v="47"/>
    <x v="1"/>
    <d v="2023-12-20T00:00:00"/>
  </r>
  <r>
    <s v="P0408"/>
    <x v="305"/>
    <x v="0"/>
    <n v="10"/>
    <x v="1"/>
    <n v="29"/>
    <x v="2"/>
    <d v="2023-08-07T00:00:00"/>
  </r>
  <r>
    <s v="P0409"/>
    <x v="306"/>
    <x v="1"/>
    <n v="6"/>
    <x v="1"/>
    <n v="76"/>
    <x v="0"/>
    <d v="2024-12-10T00:00:00"/>
  </r>
  <r>
    <s v="P0410"/>
    <x v="307"/>
    <x v="0"/>
    <n v="3"/>
    <x v="0"/>
    <n v="36"/>
    <x v="1"/>
    <d v="2024-10-14T00:00:00"/>
  </r>
  <r>
    <s v="P0411"/>
    <x v="43"/>
    <x v="3"/>
    <n v="3"/>
    <x v="1"/>
    <n v="99"/>
    <x v="0"/>
    <d v="2023-10-01T00:00:00"/>
  </r>
  <r>
    <s v="P0412"/>
    <x v="18"/>
    <x v="3"/>
    <n v="9"/>
    <x v="1"/>
    <n v="52"/>
    <x v="1"/>
    <d v="2024-06-10T00:00:00"/>
  </r>
  <r>
    <s v="P0413"/>
    <x v="151"/>
    <x v="1"/>
    <n v="7"/>
    <x v="1"/>
    <n v="76"/>
    <x v="0"/>
    <d v="2024-05-22T00:00:00"/>
  </r>
  <r>
    <s v="P0414"/>
    <x v="129"/>
    <x v="0"/>
    <n v="5"/>
    <x v="0"/>
    <n v="7"/>
    <x v="3"/>
    <d v="2023-09-20T00:00:00"/>
  </r>
  <r>
    <s v="P0415"/>
    <x v="308"/>
    <x v="4"/>
    <n v="12"/>
    <x v="1"/>
    <n v="29"/>
    <x v="2"/>
    <d v="2023-03-06T00:00:00"/>
  </r>
  <r>
    <s v="P0416"/>
    <x v="37"/>
    <x v="1"/>
    <n v="10"/>
    <x v="0"/>
    <n v="11"/>
    <x v="3"/>
    <d v="2023-04-15T00:00:00"/>
  </r>
  <r>
    <s v="P0417"/>
    <x v="307"/>
    <x v="3"/>
    <n v="7"/>
    <x v="1"/>
    <n v="33"/>
    <x v="2"/>
    <d v="2024-10-18T00:00:00"/>
  </r>
  <r>
    <s v="P0418"/>
    <x v="170"/>
    <x v="3"/>
    <n v="9"/>
    <x v="0"/>
    <n v="6"/>
    <x v="3"/>
    <d v="2024-03-18T00:00:00"/>
  </r>
  <r>
    <s v="P0419"/>
    <x v="309"/>
    <x v="1"/>
    <n v="1"/>
    <x v="0"/>
    <n v="79"/>
    <x v="0"/>
    <d v="2023-10-12T00:00:00"/>
  </r>
  <r>
    <s v="P0420"/>
    <x v="310"/>
    <x v="0"/>
    <n v="7"/>
    <x v="1"/>
    <n v="32"/>
    <x v="2"/>
    <d v="2023-02-22T00:00:00"/>
  </r>
  <r>
    <s v="P0421"/>
    <x v="137"/>
    <x v="3"/>
    <n v="6"/>
    <x v="1"/>
    <n v="51"/>
    <x v="1"/>
    <d v="2023-01-10T00:00:00"/>
  </r>
  <r>
    <s v="P0422"/>
    <x v="311"/>
    <x v="0"/>
    <n v="10"/>
    <x v="0"/>
    <n v="75"/>
    <x v="0"/>
    <d v="2023-12-18T00:00:00"/>
  </r>
  <r>
    <s v="P0423"/>
    <x v="312"/>
    <x v="3"/>
    <n v="14"/>
    <x v="1"/>
    <n v="58"/>
    <x v="1"/>
    <d v="2023-05-28T00:00:00"/>
  </r>
  <r>
    <s v="P0424"/>
    <x v="313"/>
    <x v="3"/>
    <n v="12"/>
    <x v="0"/>
    <n v="87"/>
    <x v="0"/>
    <d v="2024-10-26T00:00:00"/>
  </r>
  <r>
    <s v="P0425"/>
    <x v="314"/>
    <x v="2"/>
    <n v="9"/>
    <x v="0"/>
    <n v="26"/>
    <x v="2"/>
    <d v="2023-10-05T00:00:00"/>
  </r>
  <r>
    <s v="P0426"/>
    <x v="145"/>
    <x v="3"/>
    <n v="1"/>
    <x v="0"/>
    <n v="98"/>
    <x v="0"/>
    <d v="2023-06-16T00:00:00"/>
  </r>
  <r>
    <s v="P0427"/>
    <x v="315"/>
    <x v="4"/>
    <n v="13"/>
    <x v="0"/>
    <n v="46"/>
    <x v="1"/>
    <d v="2024-04-10T00:00:00"/>
  </r>
  <r>
    <s v="P0428"/>
    <x v="316"/>
    <x v="1"/>
    <n v="4"/>
    <x v="0"/>
    <n v="98"/>
    <x v="0"/>
    <d v="2024-07-22T00:00:00"/>
  </r>
  <r>
    <s v="P0429"/>
    <x v="317"/>
    <x v="1"/>
    <n v="9"/>
    <x v="1"/>
    <n v="29"/>
    <x v="2"/>
    <d v="2025-01-01T00:00:00"/>
  </r>
  <r>
    <s v="P0430"/>
    <x v="318"/>
    <x v="0"/>
    <n v="4"/>
    <x v="0"/>
    <n v="4"/>
    <x v="3"/>
    <d v="2024-03-17T00:00:00"/>
  </r>
  <r>
    <s v="P0431"/>
    <x v="21"/>
    <x v="3"/>
    <n v="10"/>
    <x v="0"/>
    <n v="81"/>
    <x v="0"/>
    <d v="2024-08-07T00:00:00"/>
  </r>
  <r>
    <s v="P0432"/>
    <x v="278"/>
    <x v="4"/>
    <n v="3"/>
    <x v="1"/>
    <n v="99"/>
    <x v="0"/>
    <d v="2023-01-13T00:00:00"/>
  </r>
  <r>
    <s v="P0433"/>
    <x v="1"/>
    <x v="0"/>
    <n v="9"/>
    <x v="0"/>
    <n v="13"/>
    <x v="3"/>
    <d v="2023-05-04T00:00:00"/>
  </r>
  <r>
    <s v="P0434"/>
    <x v="225"/>
    <x v="2"/>
    <n v="13"/>
    <x v="1"/>
    <n v="39"/>
    <x v="1"/>
    <d v="2023-04-01T00:00:00"/>
  </r>
  <r>
    <s v="P0435"/>
    <x v="319"/>
    <x v="0"/>
    <n v="2"/>
    <x v="1"/>
    <n v="15"/>
    <x v="3"/>
    <d v="2024-12-10T00:00:00"/>
  </r>
  <r>
    <s v="P0436"/>
    <x v="320"/>
    <x v="0"/>
    <n v="4"/>
    <x v="1"/>
    <n v="29"/>
    <x v="2"/>
    <d v="2023-06-06T00:00:00"/>
  </r>
  <r>
    <s v="P0437"/>
    <x v="9"/>
    <x v="3"/>
    <n v="6"/>
    <x v="0"/>
    <n v="29"/>
    <x v="2"/>
    <d v="2024-07-18T00:00:00"/>
  </r>
  <r>
    <s v="P0438"/>
    <x v="321"/>
    <x v="2"/>
    <n v="2"/>
    <x v="0"/>
    <n v="75"/>
    <x v="0"/>
    <d v="2023-02-08T00:00:00"/>
  </r>
  <r>
    <s v="P0439"/>
    <x v="286"/>
    <x v="0"/>
    <n v="8"/>
    <x v="0"/>
    <n v="32"/>
    <x v="2"/>
    <d v="2024-01-22T00:00:00"/>
  </r>
  <r>
    <s v="P0440"/>
    <x v="322"/>
    <x v="4"/>
    <n v="8"/>
    <x v="1"/>
    <n v="2"/>
    <x v="3"/>
    <d v="2024-08-27T00:00:00"/>
  </r>
  <r>
    <s v="P0441"/>
    <x v="50"/>
    <x v="4"/>
    <n v="1"/>
    <x v="0"/>
    <n v="47"/>
    <x v="1"/>
    <d v="2024-07-20T00:00:00"/>
  </r>
  <r>
    <s v="P0442"/>
    <x v="323"/>
    <x v="1"/>
    <n v="12"/>
    <x v="1"/>
    <n v="78"/>
    <x v="0"/>
    <d v="2023-06-13T00:00:00"/>
  </r>
  <r>
    <s v="P0443"/>
    <x v="324"/>
    <x v="2"/>
    <n v="3"/>
    <x v="0"/>
    <n v="84"/>
    <x v="0"/>
    <d v="2024-03-19T00:00:00"/>
  </r>
  <r>
    <s v="P0444"/>
    <x v="325"/>
    <x v="2"/>
    <n v="10"/>
    <x v="1"/>
    <n v="22"/>
    <x v="2"/>
    <d v="2023-05-21T00:00:00"/>
  </r>
  <r>
    <s v="P0445"/>
    <x v="326"/>
    <x v="1"/>
    <n v="9"/>
    <x v="0"/>
    <n v="75"/>
    <x v="0"/>
    <d v="2023-02-21T00:00:00"/>
  </r>
  <r>
    <s v="P0446"/>
    <x v="327"/>
    <x v="0"/>
    <n v="5"/>
    <x v="0"/>
    <n v="27"/>
    <x v="2"/>
    <d v="2023-11-17T00:00:00"/>
  </r>
  <r>
    <s v="P0447"/>
    <x v="67"/>
    <x v="2"/>
    <n v="6"/>
    <x v="0"/>
    <n v="67"/>
    <x v="0"/>
    <d v="2024-01-15T00:00:00"/>
  </r>
  <r>
    <s v="P0448"/>
    <x v="264"/>
    <x v="4"/>
    <n v="4"/>
    <x v="1"/>
    <n v="81"/>
    <x v="0"/>
    <d v="2023-02-14T00:00:00"/>
  </r>
  <r>
    <s v="P0449"/>
    <x v="328"/>
    <x v="4"/>
    <n v="10"/>
    <x v="1"/>
    <n v="56"/>
    <x v="1"/>
    <d v="2024-01-12T00:00:00"/>
  </r>
  <r>
    <s v="P0450"/>
    <x v="303"/>
    <x v="3"/>
    <n v="2"/>
    <x v="0"/>
    <n v="92"/>
    <x v="0"/>
    <d v="2023-08-06T00:00:00"/>
  </r>
  <r>
    <s v="P0451"/>
    <x v="133"/>
    <x v="2"/>
    <n v="11"/>
    <x v="0"/>
    <n v="93"/>
    <x v="0"/>
    <d v="2024-12-10T00:00:00"/>
  </r>
  <r>
    <s v="P0452"/>
    <x v="224"/>
    <x v="0"/>
    <n v="8"/>
    <x v="1"/>
    <n v="21"/>
    <x v="2"/>
    <d v="2023-09-21T00:00:00"/>
  </r>
  <r>
    <s v="P0453"/>
    <x v="329"/>
    <x v="1"/>
    <n v="11"/>
    <x v="1"/>
    <n v="47"/>
    <x v="1"/>
    <d v="2024-11-24T00:00:00"/>
  </r>
  <r>
    <s v="P0454"/>
    <x v="330"/>
    <x v="1"/>
    <n v="13"/>
    <x v="1"/>
    <n v="80"/>
    <x v="0"/>
    <d v="2023-04-29T00:00:00"/>
  </r>
  <r>
    <s v="P0455"/>
    <x v="209"/>
    <x v="0"/>
    <n v="6"/>
    <x v="0"/>
    <n v="59"/>
    <x v="1"/>
    <d v="2024-01-04T00:00:00"/>
  </r>
  <r>
    <s v="P0456"/>
    <x v="331"/>
    <x v="3"/>
    <n v="5"/>
    <x v="1"/>
    <n v="84"/>
    <x v="0"/>
    <d v="2024-08-01T00:00:00"/>
  </r>
  <r>
    <s v="P0457"/>
    <x v="204"/>
    <x v="1"/>
    <n v="9"/>
    <x v="0"/>
    <n v="6"/>
    <x v="3"/>
    <d v="2024-03-01T00:00:00"/>
  </r>
  <r>
    <s v="P0458"/>
    <x v="332"/>
    <x v="2"/>
    <n v="1"/>
    <x v="1"/>
    <n v="19"/>
    <x v="2"/>
    <d v="2024-09-28T00:00:00"/>
  </r>
  <r>
    <s v="P0459"/>
    <x v="244"/>
    <x v="3"/>
    <n v="5"/>
    <x v="0"/>
    <n v="57"/>
    <x v="1"/>
    <d v="2023-06-13T00:00:00"/>
  </r>
  <r>
    <s v="P0460"/>
    <x v="232"/>
    <x v="2"/>
    <n v="6"/>
    <x v="1"/>
    <n v="69"/>
    <x v="0"/>
    <d v="2023-09-06T00:00:00"/>
  </r>
  <r>
    <s v="P0461"/>
    <x v="68"/>
    <x v="4"/>
    <n v="5"/>
    <x v="1"/>
    <n v="3"/>
    <x v="3"/>
    <d v="2023-06-21T00:00:00"/>
  </r>
  <r>
    <s v="P0462"/>
    <x v="333"/>
    <x v="3"/>
    <n v="6"/>
    <x v="1"/>
    <n v="1"/>
    <x v="3"/>
    <d v="2023-07-07T00:00:00"/>
  </r>
  <r>
    <s v="P0463"/>
    <x v="334"/>
    <x v="1"/>
    <n v="6"/>
    <x v="1"/>
    <n v="58"/>
    <x v="1"/>
    <d v="2024-03-04T00:00:00"/>
  </r>
  <r>
    <s v="P0464"/>
    <x v="2"/>
    <x v="3"/>
    <n v="7"/>
    <x v="1"/>
    <n v="38"/>
    <x v="1"/>
    <d v="2023-02-02T00:00:00"/>
  </r>
  <r>
    <s v="P0465"/>
    <x v="335"/>
    <x v="3"/>
    <n v="4"/>
    <x v="0"/>
    <n v="15"/>
    <x v="3"/>
    <d v="2023-07-07T00:00:00"/>
  </r>
  <r>
    <s v="P0466"/>
    <x v="336"/>
    <x v="3"/>
    <n v="14"/>
    <x v="1"/>
    <n v="34"/>
    <x v="2"/>
    <d v="2023-12-21T00:00:00"/>
  </r>
  <r>
    <s v="P0467"/>
    <x v="337"/>
    <x v="3"/>
    <n v="11"/>
    <x v="1"/>
    <n v="61"/>
    <x v="0"/>
    <d v="2024-03-08T00:00:00"/>
  </r>
  <r>
    <s v="P0468"/>
    <x v="197"/>
    <x v="2"/>
    <n v="14"/>
    <x v="1"/>
    <n v="35"/>
    <x v="1"/>
    <d v="2024-11-30T00:00:00"/>
  </r>
  <r>
    <s v="P0469"/>
    <x v="221"/>
    <x v="4"/>
    <n v="14"/>
    <x v="0"/>
    <n v="64"/>
    <x v="0"/>
    <d v="2023-09-26T00:00:00"/>
  </r>
  <r>
    <s v="P0470"/>
    <x v="73"/>
    <x v="0"/>
    <n v="14"/>
    <x v="1"/>
    <n v="25"/>
    <x v="2"/>
    <d v="2023-10-15T00:00:00"/>
  </r>
  <r>
    <s v="P0471"/>
    <x v="31"/>
    <x v="3"/>
    <n v="8"/>
    <x v="0"/>
    <n v="24"/>
    <x v="2"/>
    <d v="2023-06-21T00:00:00"/>
  </r>
  <r>
    <s v="P0472"/>
    <x v="24"/>
    <x v="1"/>
    <n v="7"/>
    <x v="1"/>
    <n v="12"/>
    <x v="3"/>
    <d v="2024-12-26T00:00:00"/>
  </r>
  <r>
    <s v="P0473"/>
    <x v="338"/>
    <x v="3"/>
    <n v="9"/>
    <x v="1"/>
    <n v="18"/>
    <x v="2"/>
    <d v="2023-04-30T00:00:00"/>
  </r>
  <r>
    <s v="P0474"/>
    <x v="339"/>
    <x v="1"/>
    <n v="7"/>
    <x v="0"/>
    <n v="15"/>
    <x v="3"/>
    <d v="2024-02-03T00:00:00"/>
  </r>
  <r>
    <s v="P0475"/>
    <x v="340"/>
    <x v="2"/>
    <n v="3"/>
    <x v="1"/>
    <n v="80"/>
    <x v="0"/>
    <d v="2023-02-12T00:00:00"/>
  </r>
  <r>
    <s v="P0476"/>
    <x v="341"/>
    <x v="1"/>
    <n v="3"/>
    <x v="0"/>
    <n v="27"/>
    <x v="2"/>
    <d v="2024-04-29T00:00:00"/>
  </r>
  <r>
    <s v="P0477"/>
    <x v="342"/>
    <x v="0"/>
    <n v="8"/>
    <x v="0"/>
    <n v="72"/>
    <x v="0"/>
    <d v="2023-08-24T00:00:00"/>
  </r>
  <r>
    <s v="P0478"/>
    <x v="343"/>
    <x v="4"/>
    <n v="5"/>
    <x v="1"/>
    <n v="60"/>
    <x v="0"/>
    <d v="2023-07-29T00:00:00"/>
  </r>
  <r>
    <s v="P0479"/>
    <x v="344"/>
    <x v="1"/>
    <n v="4"/>
    <x v="0"/>
    <n v="46"/>
    <x v="1"/>
    <d v="2024-04-20T00:00:00"/>
  </r>
  <r>
    <s v="P0480"/>
    <x v="345"/>
    <x v="1"/>
    <n v="8"/>
    <x v="1"/>
    <n v="89"/>
    <x v="0"/>
    <d v="2024-01-02T00:00:00"/>
  </r>
  <r>
    <s v="P0481"/>
    <x v="346"/>
    <x v="4"/>
    <n v="6"/>
    <x v="1"/>
    <n v="17"/>
    <x v="3"/>
    <d v="2023-11-15T00:00:00"/>
  </r>
  <r>
    <s v="P0482"/>
    <x v="61"/>
    <x v="0"/>
    <n v="2"/>
    <x v="0"/>
    <n v="93"/>
    <x v="0"/>
    <d v="2023-08-24T00:00:00"/>
  </r>
  <r>
    <s v="P0483"/>
    <x v="5"/>
    <x v="3"/>
    <n v="4"/>
    <x v="0"/>
    <n v="53"/>
    <x v="1"/>
    <d v="2023-08-21T00:00:00"/>
  </r>
  <r>
    <s v="P0484"/>
    <x v="347"/>
    <x v="1"/>
    <n v="12"/>
    <x v="0"/>
    <n v="8"/>
    <x v="3"/>
    <d v="2023-02-06T00:00:00"/>
  </r>
  <r>
    <s v="P0485"/>
    <x v="164"/>
    <x v="4"/>
    <n v="11"/>
    <x v="0"/>
    <n v="79"/>
    <x v="0"/>
    <d v="2024-11-17T00:00:00"/>
  </r>
  <r>
    <s v="P0486"/>
    <x v="348"/>
    <x v="2"/>
    <n v="4"/>
    <x v="1"/>
    <n v="27"/>
    <x v="2"/>
    <d v="2023-07-21T00:00:00"/>
  </r>
  <r>
    <s v="P0487"/>
    <x v="113"/>
    <x v="4"/>
    <n v="6"/>
    <x v="1"/>
    <n v="46"/>
    <x v="1"/>
    <d v="2024-02-19T00:00:00"/>
  </r>
  <r>
    <s v="P0488"/>
    <x v="349"/>
    <x v="2"/>
    <n v="6"/>
    <x v="0"/>
    <n v="50"/>
    <x v="1"/>
    <d v="2023-12-09T00:00:00"/>
  </r>
  <r>
    <s v="P0489"/>
    <x v="196"/>
    <x v="0"/>
    <n v="1"/>
    <x v="1"/>
    <n v="71"/>
    <x v="0"/>
    <d v="2023-10-14T00:00:00"/>
  </r>
  <r>
    <s v="P0490"/>
    <x v="58"/>
    <x v="3"/>
    <n v="14"/>
    <x v="1"/>
    <n v="3"/>
    <x v="3"/>
    <d v="2023-03-27T00:00:00"/>
  </r>
  <r>
    <s v="P0491"/>
    <x v="196"/>
    <x v="4"/>
    <n v="8"/>
    <x v="1"/>
    <n v="93"/>
    <x v="0"/>
    <d v="2023-10-21T00:00:00"/>
  </r>
  <r>
    <s v="P0492"/>
    <x v="350"/>
    <x v="1"/>
    <n v="6"/>
    <x v="1"/>
    <n v="64"/>
    <x v="0"/>
    <d v="2024-01-01T00:00:00"/>
  </r>
  <r>
    <s v="P0493"/>
    <x v="134"/>
    <x v="0"/>
    <n v="3"/>
    <x v="0"/>
    <n v="44"/>
    <x v="1"/>
    <d v="2024-10-21T00:00:00"/>
  </r>
  <r>
    <s v="P0494"/>
    <x v="115"/>
    <x v="4"/>
    <n v="14"/>
    <x v="0"/>
    <n v="53"/>
    <x v="1"/>
    <d v="2024-06-19T00:00:00"/>
  </r>
  <r>
    <s v="P0495"/>
    <x v="351"/>
    <x v="1"/>
    <n v="9"/>
    <x v="1"/>
    <n v="24"/>
    <x v="2"/>
    <d v="2024-02-23T00:00:00"/>
  </r>
  <r>
    <s v="P0496"/>
    <x v="352"/>
    <x v="4"/>
    <n v="2"/>
    <x v="0"/>
    <n v="60"/>
    <x v="0"/>
    <d v="2024-11-28T00:00:00"/>
  </r>
  <r>
    <s v="P0497"/>
    <x v="46"/>
    <x v="2"/>
    <n v="11"/>
    <x v="0"/>
    <n v="3"/>
    <x v="3"/>
    <d v="2024-07-14T00:00:00"/>
  </r>
  <r>
    <s v="P0498"/>
    <x v="353"/>
    <x v="4"/>
    <n v="8"/>
    <x v="0"/>
    <n v="20"/>
    <x v="2"/>
    <d v="2023-12-14T00:00:00"/>
  </r>
  <r>
    <s v="P0499"/>
    <x v="354"/>
    <x v="4"/>
    <n v="10"/>
    <x v="1"/>
    <n v="46"/>
    <x v="1"/>
    <d v="2023-02-08T00:00:00"/>
  </r>
  <r>
    <s v="P0500"/>
    <x v="298"/>
    <x v="4"/>
    <n v="3"/>
    <x v="1"/>
    <n v="15"/>
    <x v="3"/>
    <d v="2023-05-02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C87CA7-781E-469C-B918-00A67165950B}"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Department">
  <location ref="F3:G5" firstHeaderRow="1" firstDataRow="1" firstDataCol="1"/>
  <pivotFields count="11">
    <pivotField dataField="1" showAll="0"/>
    <pivotField numFmtId="164" showAll="0">
      <items count="356">
        <item x="148"/>
        <item x="237"/>
        <item x="137"/>
        <item x="30"/>
        <item x="187"/>
        <item x="292"/>
        <item x="278"/>
        <item x="131"/>
        <item x="231"/>
        <item x="152"/>
        <item x="183"/>
        <item x="347"/>
        <item x="2"/>
        <item x="20"/>
        <item x="354"/>
        <item x="14"/>
        <item x="13"/>
        <item x="321"/>
        <item x="340"/>
        <item x="264"/>
        <item x="326"/>
        <item x="44"/>
        <item x="310"/>
        <item x="59"/>
        <item x="118"/>
        <item x="228"/>
        <item x="308"/>
        <item x="212"/>
        <item x="90"/>
        <item x="250"/>
        <item x="156"/>
        <item x="191"/>
        <item x="217"/>
        <item x="124"/>
        <item x="95"/>
        <item x="192"/>
        <item x="160"/>
        <item x="58"/>
        <item x="188"/>
        <item x="76"/>
        <item x="277"/>
        <item x="282"/>
        <item x="225"/>
        <item x="49"/>
        <item x="63"/>
        <item x="254"/>
        <item x="266"/>
        <item x="158"/>
        <item x="10"/>
        <item x="117"/>
        <item x="37"/>
        <item x="15"/>
        <item x="206"/>
        <item x="39"/>
        <item x="216"/>
        <item x="281"/>
        <item x="64"/>
        <item x="7"/>
        <item x="330"/>
        <item x="296"/>
        <item x="141"/>
        <item x="299"/>
        <item x="338"/>
        <item x="220"/>
        <item x="119"/>
        <item x="1"/>
        <item x="132"/>
        <item x="298"/>
        <item x="260"/>
        <item x="179"/>
        <item x="47"/>
        <item x="162"/>
        <item x="325"/>
        <item x="163"/>
        <item x="312"/>
        <item x="273"/>
        <item x="199"/>
        <item x="297"/>
        <item x="114"/>
        <item x="6"/>
        <item x="222"/>
        <item x="105"/>
        <item x="323"/>
        <item x="320"/>
        <item x="120"/>
        <item x="244"/>
        <item x="34"/>
        <item x="136"/>
        <item x="31"/>
        <item x="145"/>
        <item x="68"/>
        <item x="80"/>
        <item x="236"/>
        <item x="167"/>
        <item x="233"/>
        <item x="78"/>
        <item x="333"/>
        <item x="139"/>
        <item x="335"/>
        <item x="223"/>
        <item x="255"/>
        <item x="205"/>
        <item x="56"/>
        <item x="348"/>
        <item x="22"/>
        <item x="343"/>
        <item x="172"/>
        <item x="305"/>
        <item x="271"/>
        <item x="71"/>
        <item x="303"/>
        <item x="96"/>
        <item x="99"/>
        <item x="235"/>
        <item x="198"/>
        <item x="35"/>
        <item x="246"/>
        <item x="16"/>
        <item x="87"/>
        <item x="26"/>
        <item x="342"/>
        <item x="5"/>
        <item x="181"/>
        <item x="61"/>
        <item x="91"/>
        <item x="186"/>
        <item x="17"/>
        <item x="258"/>
        <item x="232"/>
        <item x="195"/>
        <item x="272"/>
        <item x="155"/>
        <item x="157"/>
        <item x="203"/>
        <item x="4"/>
        <item x="107"/>
        <item x="180"/>
        <item x="221"/>
        <item x="224"/>
        <item x="129"/>
        <item x="270"/>
        <item x="314"/>
        <item x="109"/>
        <item x="43"/>
        <item x="106"/>
        <item x="73"/>
        <item x="94"/>
        <item x="83"/>
        <item x="300"/>
        <item x="3"/>
        <item x="309"/>
        <item x="29"/>
        <item x="196"/>
        <item x="301"/>
        <item x="287"/>
        <item x="240"/>
        <item x="62"/>
        <item x="51"/>
        <item x="245"/>
        <item x="143"/>
        <item x="294"/>
        <item x="275"/>
        <item x="290"/>
        <item x="346"/>
        <item x="154"/>
        <item x="327"/>
        <item x="174"/>
        <item x="249"/>
        <item x="98"/>
        <item x="92"/>
        <item x="150"/>
        <item x="89"/>
        <item x="349"/>
        <item x="193"/>
        <item x="353"/>
        <item x="336"/>
        <item x="311"/>
        <item x="36"/>
        <item x="182"/>
        <item x="219"/>
        <item x="33"/>
        <item x="304"/>
        <item x="41"/>
        <item x="285"/>
        <item x="345"/>
        <item x="350"/>
        <item x="209"/>
        <item x="70"/>
        <item x="328"/>
        <item x="40"/>
        <item x="54"/>
        <item x="153"/>
        <item x="67"/>
        <item x="286"/>
        <item x="69"/>
        <item x="144"/>
        <item x="48"/>
        <item x="82"/>
        <item x="38"/>
        <item x="126"/>
        <item x="339"/>
        <item x="125"/>
        <item x="238"/>
        <item x="102"/>
        <item x="113"/>
        <item x="351"/>
        <item x="93"/>
        <item x="218"/>
        <item x="259"/>
        <item x="204"/>
        <item x="210"/>
        <item x="337"/>
        <item x="334"/>
        <item x="25"/>
        <item x="12"/>
        <item x="170"/>
        <item x="318"/>
        <item x="111"/>
        <item x="324"/>
        <item x="208"/>
        <item x="135"/>
        <item x="176"/>
        <item x="315"/>
        <item x="226"/>
        <item x="27"/>
        <item x="178"/>
        <item x="65"/>
        <item x="239"/>
        <item x="276"/>
        <item x="104"/>
        <item x="45"/>
        <item x="344"/>
        <item x="81"/>
        <item x="211"/>
        <item x="127"/>
        <item x="341"/>
        <item x="202"/>
        <item x="165"/>
        <item x="251"/>
        <item x="234"/>
        <item x="159"/>
        <item x="243"/>
        <item x="151"/>
        <item x="116"/>
        <item x="101"/>
        <item x="138"/>
        <item x="252"/>
        <item x="18"/>
        <item x="284"/>
        <item x="140"/>
        <item x="253"/>
        <item x="115"/>
        <item x="194"/>
        <item x="177"/>
        <item x="269"/>
        <item x="168"/>
        <item x="128"/>
        <item x="147"/>
        <item x="161"/>
        <item x="79"/>
        <item x="46"/>
        <item x="283"/>
        <item x="108"/>
        <item x="146"/>
        <item x="230"/>
        <item x="248"/>
        <item x="288"/>
        <item x="9"/>
        <item x="166"/>
        <item x="227"/>
        <item x="316"/>
        <item x="50"/>
        <item x="130"/>
        <item x="185"/>
        <item x="242"/>
        <item x="86"/>
        <item x="331"/>
        <item x="21"/>
        <item x="280"/>
        <item x="268"/>
        <item x="97"/>
        <item x="261"/>
        <item x="200"/>
        <item x="201"/>
        <item x="55"/>
        <item x="262"/>
        <item x="247"/>
        <item x="322"/>
        <item x="112"/>
        <item x="110"/>
        <item x="184"/>
        <item x="28"/>
        <item x="11"/>
        <item x="263"/>
        <item x="256"/>
        <item x="123"/>
        <item x="149"/>
        <item x="19"/>
        <item x="42"/>
        <item x="302"/>
        <item x="169"/>
        <item x="77"/>
        <item x="291"/>
        <item x="53"/>
        <item x="265"/>
        <item x="332"/>
        <item x="279"/>
        <item x="142"/>
        <item x="121"/>
        <item x="52"/>
        <item x="190"/>
        <item x="307"/>
        <item x="66"/>
        <item x="313"/>
        <item x="0"/>
        <item x="84"/>
        <item x="134"/>
        <item x="103"/>
        <item x="274"/>
        <item x="215"/>
        <item x="75"/>
        <item x="23"/>
        <item x="229"/>
        <item x="214"/>
        <item x="100"/>
        <item x="267"/>
        <item x="207"/>
        <item x="164"/>
        <item x="60"/>
        <item x="295"/>
        <item x="329"/>
        <item x="293"/>
        <item x="197"/>
        <item x="72"/>
        <item x="175"/>
        <item x="213"/>
        <item x="257"/>
        <item x="8"/>
        <item x="352"/>
        <item x="122"/>
        <item x="133"/>
        <item x="74"/>
        <item x="88"/>
        <item x="306"/>
        <item x="85"/>
        <item x="171"/>
        <item x="319"/>
        <item x="241"/>
        <item x="32"/>
        <item x="24"/>
        <item x="289"/>
        <item x="57"/>
        <item x="317"/>
        <item x="189"/>
        <item x="173"/>
        <item t="default"/>
      </items>
    </pivotField>
    <pivotField axis="axisRow" showAll="0">
      <items count="6">
        <item h="1" x="4"/>
        <item x="0"/>
        <item h="1" x="1"/>
        <item h="1" x="3"/>
        <item h="1" x="2"/>
        <item t="default"/>
      </items>
    </pivotField>
    <pivotField showAll="0"/>
    <pivotField showAll="0">
      <items count="3">
        <item x="1"/>
        <item x="0"/>
        <item t="default"/>
      </items>
    </pivotField>
    <pivotField showAll="0"/>
    <pivotField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2">
    <i>
      <x v="1"/>
    </i>
    <i t="grand">
      <x/>
    </i>
  </rowItems>
  <colItems count="1">
    <i/>
  </colItems>
  <dataFields count="1">
    <dataField name="Count of Patient ID" fld="0" subtotal="count" baseField="0" baseItem="0"/>
  </dataFields>
  <formats count="6">
    <format dxfId="98">
      <pivotArea type="all" dataOnly="0" outline="0" fieldPosition="0"/>
    </format>
    <format dxfId="97">
      <pivotArea outline="0" collapsedLevelsAreSubtotals="1" fieldPosition="0"/>
    </format>
    <format dxfId="96">
      <pivotArea field="2" type="button" dataOnly="0" labelOnly="1" outline="0" axis="axisRow" fieldPosition="0"/>
    </format>
    <format dxfId="95">
      <pivotArea dataOnly="0" labelOnly="1" fieldPosition="0">
        <references count="1">
          <reference field="2" count="0"/>
        </references>
      </pivotArea>
    </format>
    <format dxfId="94">
      <pivotArea dataOnly="0" labelOnly="1" grandRow="1" outline="0" fieldPosition="0"/>
    </format>
    <format dxfId="93">
      <pivotArea dataOnly="0" labelOnly="1" outline="0" axis="axisValues" fieldPosition="0"/>
    </format>
  </formats>
  <chartFormats count="1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4"/>
          </reference>
        </references>
      </pivotArea>
    </chartFormat>
    <chartFormat chart="2" format="4">
      <pivotArea type="data" outline="0" fieldPosition="0">
        <references count="2">
          <reference field="4294967294" count="1" selected="0">
            <x v="0"/>
          </reference>
          <reference field="2" count="1" selected="0">
            <x v="3"/>
          </reference>
        </references>
      </pivotArea>
    </chartFormat>
    <chartFormat chart="2" format="5">
      <pivotArea type="data" outline="0" fieldPosition="0">
        <references count="2">
          <reference field="4294967294" count="1" selected="0">
            <x v="0"/>
          </reference>
          <reference field="2" count="1" selected="0">
            <x v="2"/>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 count="1" selected="0">
            <x v="0"/>
          </reference>
        </references>
      </pivotArea>
    </chartFormat>
    <chartFormat chart="4" format="16">
      <pivotArea type="data" outline="0" fieldPosition="0">
        <references count="2">
          <reference field="4294967294" count="1" selected="0">
            <x v="0"/>
          </reference>
          <reference field="2" count="1" selected="0">
            <x v="1"/>
          </reference>
        </references>
      </pivotArea>
    </chartFormat>
    <chartFormat chart="4" format="17">
      <pivotArea type="data" outline="0" fieldPosition="0">
        <references count="2">
          <reference field="4294967294" count="1" selected="0">
            <x v="0"/>
          </reference>
          <reference field="2" count="1" selected="0">
            <x v="2"/>
          </reference>
        </references>
      </pivotArea>
    </chartFormat>
    <chartFormat chart="4" format="18">
      <pivotArea type="data" outline="0" fieldPosition="0">
        <references count="2">
          <reference field="4294967294" count="1" selected="0">
            <x v="0"/>
          </reference>
          <reference field="2" count="1" selected="0">
            <x v="3"/>
          </reference>
        </references>
      </pivotArea>
    </chartFormat>
    <chartFormat chart="4" format="19">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E8701B-D986-4439-89C5-0358DA91A788}"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rowHeaderCaption="Admission Date">
  <location ref="B3:C38" firstHeaderRow="1" firstDataRow="1" firstDataCol="1"/>
  <pivotFields count="11">
    <pivotField dataField="1" showAll="0"/>
    <pivotField axis="axisRow" numFmtId="164" showAll="0">
      <items count="356">
        <item x="148"/>
        <item x="237"/>
        <item x="137"/>
        <item x="30"/>
        <item x="187"/>
        <item x="292"/>
        <item x="278"/>
        <item x="131"/>
        <item x="231"/>
        <item x="152"/>
        <item x="183"/>
        <item x="347"/>
        <item x="2"/>
        <item x="20"/>
        <item x="354"/>
        <item x="14"/>
        <item x="13"/>
        <item x="321"/>
        <item x="340"/>
        <item x="264"/>
        <item x="326"/>
        <item x="44"/>
        <item x="310"/>
        <item x="59"/>
        <item x="118"/>
        <item x="228"/>
        <item x="308"/>
        <item x="212"/>
        <item x="90"/>
        <item x="250"/>
        <item x="156"/>
        <item x="191"/>
        <item x="217"/>
        <item x="124"/>
        <item x="95"/>
        <item x="192"/>
        <item x="160"/>
        <item x="58"/>
        <item x="188"/>
        <item x="76"/>
        <item x="277"/>
        <item x="282"/>
        <item x="225"/>
        <item x="49"/>
        <item x="63"/>
        <item x="254"/>
        <item x="266"/>
        <item x="158"/>
        <item x="10"/>
        <item x="117"/>
        <item x="37"/>
        <item x="15"/>
        <item x="206"/>
        <item x="39"/>
        <item x="216"/>
        <item x="281"/>
        <item x="64"/>
        <item x="7"/>
        <item x="330"/>
        <item x="296"/>
        <item x="141"/>
        <item x="299"/>
        <item x="338"/>
        <item x="220"/>
        <item x="119"/>
        <item x="1"/>
        <item x="132"/>
        <item x="298"/>
        <item x="260"/>
        <item x="179"/>
        <item x="47"/>
        <item x="162"/>
        <item x="325"/>
        <item x="163"/>
        <item x="312"/>
        <item x="273"/>
        <item x="199"/>
        <item x="297"/>
        <item x="114"/>
        <item x="6"/>
        <item x="222"/>
        <item x="105"/>
        <item x="323"/>
        <item x="320"/>
        <item x="120"/>
        <item x="244"/>
        <item x="34"/>
        <item x="136"/>
        <item x="31"/>
        <item x="145"/>
        <item x="68"/>
        <item x="80"/>
        <item x="236"/>
        <item x="167"/>
        <item x="233"/>
        <item x="78"/>
        <item x="333"/>
        <item x="139"/>
        <item x="335"/>
        <item x="223"/>
        <item x="255"/>
        <item x="205"/>
        <item x="56"/>
        <item x="348"/>
        <item x="22"/>
        <item x="343"/>
        <item x="172"/>
        <item x="305"/>
        <item x="271"/>
        <item x="71"/>
        <item x="303"/>
        <item x="96"/>
        <item x="99"/>
        <item x="235"/>
        <item x="198"/>
        <item x="35"/>
        <item x="246"/>
        <item x="16"/>
        <item x="87"/>
        <item x="26"/>
        <item x="342"/>
        <item x="5"/>
        <item x="181"/>
        <item x="61"/>
        <item x="91"/>
        <item x="186"/>
        <item x="17"/>
        <item x="258"/>
        <item x="232"/>
        <item x="195"/>
        <item x="272"/>
        <item x="155"/>
        <item x="157"/>
        <item x="203"/>
        <item x="4"/>
        <item x="107"/>
        <item x="180"/>
        <item x="221"/>
        <item x="224"/>
        <item x="129"/>
        <item x="270"/>
        <item x="314"/>
        <item x="109"/>
        <item x="43"/>
        <item x="106"/>
        <item x="73"/>
        <item x="94"/>
        <item x="83"/>
        <item x="300"/>
        <item x="3"/>
        <item x="309"/>
        <item x="29"/>
        <item x="196"/>
        <item x="301"/>
        <item x="287"/>
        <item x="240"/>
        <item x="62"/>
        <item x="51"/>
        <item x="245"/>
        <item x="143"/>
        <item x="294"/>
        <item x="275"/>
        <item x="290"/>
        <item x="346"/>
        <item x="154"/>
        <item x="327"/>
        <item x="174"/>
        <item x="249"/>
        <item x="98"/>
        <item x="92"/>
        <item x="150"/>
        <item x="89"/>
        <item x="349"/>
        <item x="193"/>
        <item x="353"/>
        <item x="336"/>
        <item x="311"/>
        <item x="36"/>
        <item x="182"/>
        <item x="219"/>
        <item x="33"/>
        <item x="304"/>
        <item x="41"/>
        <item x="285"/>
        <item x="345"/>
        <item x="350"/>
        <item x="209"/>
        <item x="70"/>
        <item x="328"/>
        <item x="40"/>
        <item x="54"/>
        <item x="153"/>
        <item x="67"/>
        <item x="286"/>
        <item x="69"/>
        <item x="144"/>
        <item x="48"/>
        <item x="82"/>
        <item x="38"/>
        <item x="126"/>
        <item x="339"/>
        <item x="125"/>
        <item x="238"/>
        <item x="102"/>
        <item x="113"/>
        <item x="351"/>
        <item x="93"/>
        <item x="218"/>
        <item x="259"/>
        <item x="204"/>
        <item x="210"/>
        <item x="337"/>
        <item x="334"/>
        <item x="25"/>
        <item x="12"/>
        <item x="170"/>
        <item x="318"/>
        <item x="111"/>
        <item x="324"/>
        <item x="208"/>
        <item x="135"/>
        <item x="176"/>
        <item x="315"/>
        <item x="226"/>
        <item x="27"/>
        <item x="178"/>
        <item x="65"/>
        <item x="239"/>
        <item x="276"/>
        <item x="104"/>
        <item x="45"/>
        <item x="344"/>
        <item x="81"/>
        <item x="211"/>
        <item x="127"/>
        <item x="341"/>
        <item x="202"/>
        <item x="165"/>
        <item x="251"/>
        <item x="234"/>
        <item x="159"/>
        <item x="243"/>
        <item x="151"/>
        <item x="116"/>
        <item x="101"/>
        <item x="138"/>
        <item x="252"/>
        <item x="18"/>
        <item x="284"/>
        <item x="140"/>
        <item x="253"/>
        <item x="115"/>
        <item x="194"/>
        <item x="177"/>
        <item x="269"/>
        <item x="168"/>
        <item x="128"/>
        <item x="147"/>
        <item x="161"/>
        <item x="79"/>
        <item x="46"/>
        <item x="283"/>
        <item x="108"/>
        <item x="146"/>
        <item x="230"/>
        <item x="248"/>
        <item x="288"/>
        <item x="9"/>
        <item x="166"/>
        <item x="227"/>
        <item x="316"/>
        <item x="50"/>
        <item x="130"/>
        <item x="185"/>
        <item x="242"/>
        <item x="86"/>
        <item x="331"/>
        <item x="21"/>
        <item x="280"/>
        <item x="268"/>
        <item x="97"/>
        <item x="261"/>
        <item x="200"/>
        <item x="201"/>
        <item x="55"/>
        <item x="262"/>
        <item x="247"/>
        <item x="322"/>
        <item x="112"/>
        <item x="110"/>
        <item x="184"/>
        <item x="28"/>
        <item x="11"/>
        <item x="263"/>
        <item x="256"/>
        <item x="123"/>
        <item x="149"/>
        <item x="19"/>
        <item x="42"/>
        <item x="302"/>
        <item x="169"/>
        <item x="77"/>
        <item x="291"/>
        <item x="53"/>
        <item x="265"/>
        <item x="332"/>
        <item x="279"/>
        <item x="142"/>
        <item x="121"/>
        <item x="52"/>
        <item x="190"/>
        <item x="307"/>
        <item x="66"/>
        <item x="313"/>
        <item x="0"/>
        <item x="84"/>
        <item x="134"/>
        <item x="103"/>
        <item x="274"/>
        <item x="215"/>
        <item x="75"/>
        <item x="23"/>
        <item x="229"/>
        <item x="214"/>
        <item x="100"/>
        <item x="267"/>
        <item x="207"/>
        <item x="164"/>
        <item x="60"/>
        <item x="295"/>
        <item x="329"/>
        <item x="293"/>
        <item x="197"/>
        <item x="72"/>
        <item x="175"/>
        <item x="213"/>
        <item x="257"/>
        <item x="8"/>
        <item x="352"/>
        <item x="122"/>
        <item x="133"/>
        <item x="74"/>
        <item x="88"/>
        <item x="306"/>
        <item x="85"/>
        <item x="171"/>
        <item x="319"/>
        <item x="241"/>
        <item x="32"/>
        <item x="24"/>
        <item x="289"/>
        <item x="57"/>
        <item x="317"/>
        <item x="189"/>
        <item x="173"/>
        <item t="default"/>
      </items>
    </pivotField>
    <pivotField showAll="0">
      <items count="6">
        <item h="1" x="4"/>
        <item x="0"/>
        <item h="1" x="1"/>
        <item h="1" x="3"/>
        <item h="1" x="2"/>
        <item t="default"/>
      </items>
    </pivotField>
    <pivotField showAll="0"/>
    <pivotField showAll="0">
      <items count="3">
        <item x="1"/>
        <item x="0"/>
        <item t="default"/>
      </items>
    </pivotField>
    <pivotField showAll="0"/>
    <pivotField showAll="0"/>
    <pivotField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x="1"/>
        <item x="2"/>
        <item x="3"/>
        <item x="4"/>
        <item sd="0" x="5"/>
        <item t="default"/>
      </items>
    </pivotField>
    <pivotField axis="axisRow" showAll="0">
      <items count="6">
        <item sd="0" x="0"/>
        <item x="1"/>
        <item x="2"/>
        <item sd="0" x="3"/>
        <item sd="0" x="4"/>
        <item t="default"/>
      </items>
    </pivotField>
  </pivotFields>
  <rowFields count="4">
    <field x="10"/>
    <field x="9"/>
    <field x="8"/>
    <field x="1"/>
  </rowFields>
  <rowItems count="35">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t="grand">
      <x/>
    </i>
  </rowItems>
  <colItems count="1">
    <i/>
  </colItems>
  <dataFields count="1">
    <dataField name="Monthly Admissions" fld="0" subtotal="count" baseField="9" baseItem="1"/>
  </dataFields>
  <formats count="6">
    <format dxfId="104">
      <pivotArea type="all" dataOnly="0" outline="0" fieldPosition="0"/>
    </format>
    <format dxfId="103">
      <pivotArea outline="0" collapsedLevelsAreSubtotals="1" fieldPosition="0"/>
    </format>
    <format dxfId="102">
      <pivotArea field="10" type="button" dataOnly="0" labelOnly="1" outline="0" axis="axisRow" fieldPosition="0"/>
    </format>
    <format dxfId="101">
      <pivotArea dataOnly="0" labelOnly="1" fieldPosition="0">
        <references count="1">
          <reference field="10" count="2">
            <x v="1"/>
            <x v="2"/>
          </reference>
        </references>
      </pivotArea>
    </format>
    <format dxfId="100">
      <pivotArea dataOnly="0" labelOnly="1" grandRow="1" outline="0" fieldPosition="0"/>
    </format>
    <format dxfId="99">
      <pivotArea dataOnly="0" labelOnly="1" outline="0" axis="axisValues" fieldPosition="0"/>
    </format>
  </formats>
  <chartFormats count="4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3">
          <reference field="4294967294" count="1" selected="0">
            <x v="0"/>
          </reference>
          <reference field="9" count="1" selected="0">
            <x v="1"/>
          </reference>
          <reference field="10" count="1" selected="0">
            <x v="1"/>
          </reference>
        </references>
      </pivotArea>
    </chartFormat>
    <chartFormat chart="5" format="4">
      <pivotArea type="data" outline="0" fieldPosition="0">
        <references count="3">
          <reference field="4294967294" count="1" selected="0">
            <x v="0"/>
          </reference>
          <reference field="9" count="1" selected="0">
            <x v="2"/>
          </reference>
          <reference field="10" count="1" selected="0">
            <x v="1"/>
          </reference>
        </references>
      </pivotArea>
    </chartFormat>
    <chartFormat chart="5" format="5">
      <pivotArea type="data" outline="0" fieldPosition="0">
        <references count="3">
          <reference field="4294967294" count="1" selected="0">
            <x v="0"/>
          </reference>
          <reference field="9" count="1" selected="0">
            <x v="3"/>
          </reference>
          <reference field="10" count="1" selected="0">
            <x v="1"/>
          </reference>
        </references>
      </pivotArea>
    </chartFormat>
    <chartFormat chart="5" format="6">
      <pivotArea type="data" outline="0" fieldPosition="0">
        <references count="3">
          <reference field="4294967294" count="1" selected="0">
            <x v="0"/>
          </reference>
          <reference field="9" count="1" selected="0">
            <x v="4"/>
          </reference>
          <reference field="10" count="1" selected="0">
            <x v="1"/>
          </reference>
        </references>
      </pivotArea>
    </chartFormat>
    <chartFormat chart="5" format="7">
      <pivotArea type="data" outline="0" fieldPosition="0">
        <references count="3">
          <reference field="4294967294" count="1" selected="0">
            <x v="0"/>
          </reference>
          <reference field="9" count="1" selected="0">
            <x v="1"/>
          </reference>
          <reference field="10" count="1" selected="0">
            <x v="2"/>
          </reference>
        </references>
      </pivotArea>
    </chartFormat>
    <chartFormat chart="5" format="8">
      <pivotArea type="data" outline="0" fieldPosition="0">
        <references count="3">
          <reference field="4294967294" count="1" selected="0">
            <x v="0"/>
          </reference>
          <reference field="9" count="1" selected="0">
            <x v="2"/>
          </reference>
          <reference field="10" count="1" selected="0">
            <x v="2"/>
          </reference>
        </references>
      </pivotArea>
    </chartFormat>
    <chartFormat chart="5" format="9">
      <pivotArea type="data" outline="0" fieldPosition="0">
        <references count="3">
          <reference field="4294967294" count="1" selected="0">
            <x v="0"/>
          </reference>
          <reference field="9" count="1" selected="0">
            <x v="3"/>
          </reference>
          <reference field="10" count="1" selected="0">
            <x v="2"/>
          </reference>
        </references>
      </pivotArea>
    </chartFormat>
    <chartFormat chart="5" format="10">
      <pivotArea type="data" outline="0" fieldPosition="0">
        <references count="3">
          <reference field="4294967294" count="1" selected="0">
            <x v="0"/>
          </reference>
          <reference field="9" count="1" selected="0">
            <x v="4"/>
          </reference>
          <reference field="10" count="1" selected="0">
            <x v="2"/>
          </reference>
        </references>
      </pivotArea>
    </chartFormat>
    <chartFormat chart="9" format="20" series="1">
      <pivotArea type="data" outline="0" fieldPosition="0">
        <references count="1">
          <reference field="4294967294" count="1" selected="0">
            <x v="0"/>
          </reference>
        </references>
      </pivotArea>
    </chartFormat>
    <chartFormat chart="9" format="21">
      <pivotArea type="data" outline="0" fieldPosition="0">
        <references count="3">
          <reference field="4294967294" count="1" selected="0">
            <x v="0"/>
          </reference>
          <reference field="9" count="1" selected="0">
            <x v="1"/>
          </reference>
          <reference field="10" count="1" selected="0">
            <x v="1"/>
          </reference>
        </references>
      </pivotArea>
    </chartFormat>
    <chartFormat chart="9" format="22">
      <pivotArea type="data" outline="0" fieldPosition="0">
        <references count="3">
          <reference field="4294967294" count="1" selected="0">
            <x v="0"/>
          </reference>
          <reference field="9" count="1" selected="0">
            <x v="2"/>
          </reference>
          <reference field="10" count="1" selected="0">
            <x v="1"/>
          </reference>
        </references>
      </pivotArea>
    </chartFormat>
    <chartFormat chart="9" format="23">
      <pivotArea type="data" outline="0" fieldPosition="0">
        <references count="3">
          <reference field="4294967294" count="1" selected="0">
            <x v="0"/>
          </reference>
          <reference field="9" count="1" selected="0">
            <x v="3"/>
          </reference>
          <reference field="10" count="1" selected="0">
            <x v="1"/>
          </reference>
        </references>
      </pivotArea>
    </chartFormat>
    <chartFormat chart="9" format="24">
      <pivotArea type="data" outline="0" fieldPosition="0">
        <references count="3">
          <reference field="4294967294" count="1" selected="0">
            <x v="0"/>
          </reference>
          <reference field="9" count="1" selected="0">
            <x v="4"/>
          </reference>
          <reference field="10" count="1" selected="0">
            <x v="1"/>
          </reference>
        </references>
      </pivotArea>
    </chartFormat>
    <chartFormat chart="9" format="25">
      <pivotArea type="data" outline="0" fieldPosition="0">
        <references count="3">
          <reference field="4294967294" count="1" selected="0">
            <x v="0"/>
          </reference>
          <reference field="9" count="1" selected="0">
            <x v="1"/>
          </reference>
          <reference field="10" count="1" selected="0">
            <x v="2"/>
          </reference>
        </references>
      </pivotArea>
    </chartFormat>
    <chartFormat chart="9" format="26">
      <pivotArea type="data" outline="0" fieldPosition="0">
        <references count="3">
          <reference field="4294967294" count="1" selected="0">
            <x v="0"/>
          </reference>
          <reference field="9" count="1" selected="0">
            <x v="2"/>
          </reference>
          <reference field="10" count="1" selected="0">
            <x v="2"/>
          </reference>
        </references>
      </pivotArea>
    </chartFormat>
    <chartFormat chart="9" format="27">
      <pivotArea type="data" outline="0" fieldPosition="0">
        <references count="3">
          <reference field="4294967294" count="1" selected="0">
            <x v="0"/>
          </reference>
          <reference field="9" count="1" selected="0">
            <x v="3"/>
          </reference>
          <reference field="10" count="1" selected="0">
            <x v="2"/>
          </reference>
        </references>
      </pivotArea>
    </chartFormat>
    <chartFormat chart="9" format="28">
      <pivotArea type="data" outline="0" fieldPosition="0">
        <references count="3">
          <reference field="4294967294" count="1" selected="0">
            <x v="0"/>
          </reference>
          <reference field="9" count="1" selected="0">
            <x v="4"/>
          </reference>
          <reference field="10" count="1" selected="0">
            <x v="2"/>
          </reference>
        </references>
      </pivotArea>
    </chartFormat>
    <chartFormat chart="9" format="29">
      <pivotArea type="data" outline="0" fieldPosition="0">
        <references count="4">
          <reference field="4294967294" count="1" selected="0">
            <x v="0"/>
          </reference>
          <reference field="8" count="1" selected="0">
            <x v="1"/>
          </reference>
          <reference field="9" count="1" selected="0">
            <x v="1"/>
          </reference>
          <reference field="10" count="1" selected="0">
            <x v="1"/>
          </reference>
        </references>
      </pivotArea>
    </chartFormat>
    <chartFormat chart="9" format="30">
      <pivotArea type="data" outline="0" fieldPosition="0">
        <references count="4">
          <reference field="4294967294" count="1" selected="0">
            <x v="0"/>
          </reference>
          <reference field="8" count="1" selected="0">
            <x v="2"/>
          </reference>
          <reference field="9" count="1" selected="0">
            <x v="1"/>
          </reference>
          <reference field="10" count="1" selected="0">
            <x v="1"/>
          </reference>
        </references>
      </pivotArea>
    </chartFormat>
    <chartFormat chart="9" format="31">
      <pivotArea type="data" outline="0" fieldPosition="0">
        <references count="4">
          <reference field="4294967294" count="1" selected="0">
            <x v="0"/>
          </reference>
          <reference field="8" count="1" selected="0">
            <x v="3"/>
          </reference>
          <reference field="9" count="1" selected="0">
            <x v="1"/>
          </reference>
          <reference field="10" count="1" selected="0">
            <x v="1"/>
          </reference>
        </references>
      </pivotArea>
    </chartFormat>
    <chartFormat chart="9" format="32">
      <pivotArea type="data" outline="0" fieldPosition="0">
        <references count="4">
          <reference field="4294967294" count="1" selected="0">
            <x v="0"/>
          </reference>
          <reference field="8" count="1" selected="0">
            <x v="4"/>
          </reference>
          <reference field="9" count="1" selected="0">
            <x v="2"/>
          </reference>
          <reference field="10" count="1" selected="0">
            <x v="1"/>
          </reference>
        </references>
      </pivotArea>
    </chartFormat>
    <chartFormat chart="9" format="33">
      <pivotArea type="data" outline="0" fieldPosition="0">
        <references count="4">
          <reference field="4294967294" count="1" selected="0">
            <x v="0"/>
          </reference>
          <reference field="8" count="1" selected="0">
            <x v="5"/>
          </reference>
          <reference field="9" count="1" selected="0">
            <x v="2"/>
          </reference>
          <reference field="10" count="1" selected="0">
            <x v="1"/>
          </reference>
        </references>
      </pivotArea>
    </chartFormat>
    <chartFormat chart="9" format="34">
      <pivotArea type="data" outline="0" fieldPosition="0">
        <references count="4">
          <reference field="4294967294" count="1" selected="0">
            <x v="0"/>
          </reference>
          <reference field="8" count="1" selected="0">
            <x v="6"/>
          </reference>
          <reference field="9" count="1" selected="0">
            <x v="2"/>
          </reference>
          <reference field="10" count="1" selected="0">
            <x v="1"/>
          </reference>
        </references>
      </pivotArea>
    </chartFormat>
    <chartFormat chart="9" format="35">
      <pivotArea type="data" outline="0" fieldPosition="0">
        <references count="4">
          <reference field="4294967294" count="1" selected="0">
            <x v="0"/>
          </reference>
          <reference field="8" count="1" selected="0">
            <x v="7"/>
          </reference>
          <reference field="9" count="1" selected="0">
            <x v="3"/>
          </reference>
          <reference field="10" count="1" selected="0">
            <x v="1"/>
          </reference>
        </references>
      </pivotArea>
    </chartFormat>
    <chartFormat chart="9" format="36">
      <pivotArea type="data" outline="0" fieldPosition="0">
        <references count="4">
          <reference field="4294967294" count="1" selected="0">
            <x v="0"/>
          </reference>
          <reference field="8" count="1" selected="0">
            <x v="8"/>
          </reference>
          <reference field="9" count="1" selected="0">
            <x v="3"/>
          </reference>
          <reference field="10" count="1" selected="0">
            <x v="1"/>
          </reference>
        </references>
      </pivotArea>
    </chartFormat>
    <chartFormat chart="9" format="37">
      <pivotArea type="data" outline="0" fieldPosition="0">
        <references count="4">
          <reference field="4294967294" count="1" selected="0">
            <x v="0"/>
          </reference>
          <reference field="8" count="1" selected="0">
            <x v="9"/>
          </reference>
          <reference field="9" count="1" selected="0">
            <x v="3"/>
          </reference>
          <reference field="10" count="1" selected="0">
            <x v="1"/>
          </reference>
        </references>
      </pivotArea>
    </chartFormat>
    <chartFormat chart="9" format="38">
      <pivotArea type="data" outline="0" fieldPosition="0">
        <references count="4">
          <reference field="4294967294" count="1" selected="0">
            <x v="0"/>
          </reference>
          <reference field="8" count="1" selected="0">
            <x v="10"/>
          </reference>
          <reference field="9" count="1" selected="0">
            <x v="4"/>
          </reference>
          <reference field="10" count="1" selected="0">
            <x v="1"/>
          </reference>
        </references>
      </pivotArea>
    </chartFormat>
    <chartFormat chart="9" format="39">
      <pivotArea type="data" outline="0" fieldPosition="0">
        <references count="4">
          <reference field="4294967294" count="1" selected="0">
            <x v="0"/>
          </reference>
          <reference field="8" count="1" selected="0">
            <x v="11"/>
          </reference>
          <reference field="9" count="1" selected="0">
            <x v="4"/>
          </reference>
          <reference field="10" count="1" selected="0">
            <x v="1"/>
          </reference>
        </references>
      </pivotArea>
    </chartFormat>
    <chartFormat chart="9" format="40">
      <pivotArea type="data" outline="0" fieldPosition="0">
        <references count="4">
          <reference field="4294967294" count="1" selected="0">
            <x v="0"/>
          </reference>
          <reference field="8" count="1" selected="0">
            <x v="12"/>
          </reference>
          <reference field="9" count="1" selected="0">
            <x v="4"/>
          </reference>
          <reference field="10" count="1" selected="0">
            <x v="1"/>
          </reference>
        </references>
      </pivotArea>
    </chartFormat>
    <chartFormat chart="9" format="41">
      <pivotArea type="data" outline="0" fieldPosition="0">
        <references count="4">
          <reference field="4294967294" count="1" selected="0">
            <x v="0"/>
          </reference>
          <reference field="8" count="1" selected="0">
            <x v="1"/>
          </reference>
          <reference field="9" count="1" selected="0">
            <x v="1"/>
          </reference>
          <reference field="10" count="1" selected="0">
            <x v="2"/>
          </reference>
        </references>
      </pivotArea>
    </chartFormat>
    <chartFormat chart="9" format="42">
      <pivotArea type="data" outline="0" fieldPosition="0">
        <references count="4">
          <reference field="4294967294" count="1" selected="0">
            <x v="0"/>
          </reference>
          <reference field="8" count="1" selected="0">
            <x v="2"/>
          </reference>
          <reference field="9" count="1" selected="0">
            <x v="1"/>
          </reference>
          <reference field="10" count="1" selected="0">
            <x v="2"/>
          </reference>
        </references>
      </pivotArea>
    </chartFormat>
    <chartFormat chart="9" format="43">
      <pivotArea type="data" outline="0" fieldPosition="0">
        <references count="4">
          <reference field="4294967294" count="1" selected="0">
            <x v="0"/>
          </reference>
          <reference field="8" count="1" selected="0">
            <x v="3"/>
          </reference>
          <reference field="9" count="1" selected="0">
            <x v="1"/>
          </reference>
          <reference field="10" count="1" selected="0">
            <x v="2"/>
          </reference>
        </references>
      </pivotArea>
    </chartFormat>
    <chartFormat chart="9" format="44">
      <pivotArea type="data" outline="0" fieldPosition="0">
        <references count="4">
          <reference field="4294967294" count="1" selected="0">
            <x v="0"/>
          </reference>
          <reference field="8" count="1" selected="0">
            <x v="4"/>
          </reference>
          <reference field="9" count="1" selected="0">
            <x v="2"/>
          </reference>
          <reference field="10" count="1" selected="0">
            <x v="2"/>
          </reference>
        </references>
      </pivotArea>
    </chartFormat>
    <chartFormat chart="9" format="45">
      <pivotArea type="data" outline="0" fieldPosition="0">
        <references count="4">
          <reference field="4294967294" count="1" selected="0">
            <x v="0"/>
          </reference>
          <reference field="8" count="1" selected="0">
            <x v="5"/>
          </reference>
          <reference field="9" count="1" selected="0">
            <x v="2"/>
          </reference>
          <reference field="10" count="1" selected="0">
            <x v="2"/>
          </reference>
        </references>
      </pivotArea>
    </chartFormat>
    <chartFormat chart="9" format="46">
      <pivotArea type="data" outline="0" fieldPosition="0">
        <references count="4">
          <reference field="4294967294" count="1" selected="0">
            <x v="0"/>
          </reference>
          <reference field="8" count="1" selected="0">
            <x v="6"/>
          </reference>
          <reference field="9" count="1" selected="0">
            <x v="2"/>
          </reference>
          <reference field="10" count="1" selected="0">
            <x v="2"/>
          </reference>
        </references>
      </pivotArea>
    </chartFormat>
    <chartFormat chart="9" format="47">
      <pivotArea type="data" outline="0" fieldPosition="0">
        <references count="4">
          <reference field="4294967294" count="1" selected="0">
            <x v="0"/>
          </reference>
          <reference field="8" count="1" selected="0">
            <x v="7"/>
          </reference>
          <reference field="9" count="1" selected="0">
            <x v="3"/>
          </reference>
          <reference field="10" count="1" selected="0">
            <x v="2"/>
          </reference>
        </references>
      </pivotArea>
    </chartFormat>
    <chartFormat chart="9" format="48">
      <pivotArea type="data" outline="0" fieldPosition="0">
        <references count="4">
          <reference field="4294967294" count="1" selected="0">
            <x v="0"/>
          </reference>
          <reference field="8" count="1" selected="0">
            <x v="8"/>
          </reference>
          <reference field="9" count="1" selected="0">
            <x v="3"/>
          </reference>
          <reference field="10" count="1" selected="0">
            <x v="2"/>
          </reference>
        </references>
      </pivotArea>
    </chartFormat>
    <chartFormat chart="9" format="49">
      <pivotArea type="data" outline="0" fieldPosition="0">
        <references count="4">
          <reference field="4294967294" count="1" selected="0">
            <x v="0"/>
          </reference>
          <reference field="8" count="1" selected="0">
            <x v="9"/>
          </reference>
          <reference field="9" count="1" selected="0">
            <x v="3"/>
          </reference>
          <reference field="10" count="1" selected="0">
            <x v="2"/>
          </reference>
        </references>
      </pivotArea>
    </chartFormat>
    <chartFormat chart="9" format="50">
      <pivotArea type="data" outline="0" fieldPosition="0">
        <references count="4">
          <reference field="4294967294" count="1" selected="0">
            <x v="0"/>
          </reference>
          <reference field="8" count="1" selected="0">
            <x v="10"/>
          </reference>
          <reference field="9" count="1" selected="0">
            <x v="4"/>
          </reference>
          <reference field="10" count="1" selected="0">
            <x v="2"/>
          </reference>
        </references>
      </pivotArea>
    </chartFormat>
    <chartFormat chart="9" format="51">
      <pivotArea type="data" outline="0" fieldPosition="0">
        <references count="4">
          <reference field="4294967294" count="1" selected="0">
            <x v="0"/>
          </reference>
          <reference field="8" count="1" selected="0">
            <x v="11"/>
          </reference>
          <reference field="9" count="1" selected="0">
            <x v="4"/>
          </reference>
          <reference field="10" count="1" selected="0">
            <x v="2"/>
          </reference>
        </references>
      </pivotArea>
    </chartFormat>
    <chartFormat chart="9" format="52">
      <pivotArea type="data" outline="0" fieldPosition="0">
        <references count="4">
          <reference field="4294967294" count="1" selected="0">
            <x v="0"/>
          </reference>
          <reference field="8" count="1" selected="0">
            <x v="12"/>
          </reference>
          <reference field="9" count="1" selected="0">
            <x v="4"/>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C7C1E9-9291-4805-A340-9BC7D8F9389A}"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Age Group">
  <location ref="I18:J23" firstHeaderRow="1" firstDataRow="1" firstDataCol="1"/>
  <pivotFields count="11">
    <pivotField dataField="1" showAll="0"/>
    <pivotField numFmtId="164" showAll="0">
      <items count="356">
        <item x="148"/>
        <item x="237"/>
        <item x="137"/>
        <item x="30"/>
        <item x="187"/>
        <item x="292"/>
        <item x="278"/>
        <item x="131"/>
        <item x="231"/>
        <item x="152"/>
        <item x="183"/>
        <item x="347"/>
        <item x="2"/>
        <item x="20"/>
        <item x="354"/>
        <item x="14"/>
        <item x="13"/>
        <item x="321"/>
        <item x="340"/>
        <item x="264"/>
        <item x="326"/>
        <item x="44"/>
        <item x="310"/>
        <item x="59"/>
        <item x="118"/>
        <item x="228"/>
        <item x="308"/>
        <item x="212"/>
        <item x="90"/>
        <item x="250"/>
        <item x="156"/>
        <item x="191"/>
        <item x="217"/>
        <item x="124"/>
        <item x="95"/>
        <item x="192"/>
        <item x="160"/>
        <item x="58"/>
        <item x="188"/>
        <item x="76"/>
        <item x="277"/>
        <item x="282"/>
        <item x="225"/>
        <item x="49"/>
        <item x="63"/>
        <item x="254"/>
        <item x="266"/>
        <item x="158"/>
        <item x="10"/>
        <item x="117"/>
        <item x="37"/>
        <item x="15"/>
        <item x="206"/>
        <item x="39"/>
        <item x="216"/>
        <item x="281"/>
        <item x="64"/>
        <item x="7"/>
        <item x="330"/>
        <item x="296"/>
        <item x="141"/>
        <item x="299"/>
        <item x="338"/>
        <item x="220"/>
        <item x="119"/>
        <item x="1"/>
        <item x="132"/>
        <item x="298"/>
        <item x="260"/>
        <item x="179"/>
        <item x="47"/>
        <item x="162"/>
        <item x="325"/>
        <item x="163"/>
        <item x="312"/>
        <item x="273"/>
        <item x="199"/>
        <item x="297"/>
        <item x="114"/>
        <item x="6"/>
        <item x="222"/>
        <item x="105"/>
        <item x="323"/>
        <item x="320"/>
        <item x="120"/>
        <item x="244"/>
        <item x="34"/>
        <item x="136"/>
        <item x="31"/>
        <item x="145"/>
        <item x="68"/>
        <item x="80"/>
        <item x="236"/>
        <item x="167"/>
        <item x="233"/>
        <item x="78"/>
        <item x="333"/>
        <item x="139"/>
        <item x="335"/>
        <item x="223"/>
        <item x="255"/>
        <item x="205"/>
        <item x="56"/>
        <item x="348"/>
        <item x="22"/>
        <item x="343"/>
        <item x="172"/>
        <item x="305"/>
        <item x="271"/>
        <item x="71"/>
        <item x="303"/>
        <item x="96"/>
        <item x="99"/>
        <item x="235"/>
        <item x="198"/>
        <item x="35"/>
        <item x="246"/>
        <item x="16"/>
        <item x="87"/>
        <item x="26"/>
        <item x="342"/>
        <item x="5"/>
        <item x="181"/>
        <item x="61"/>
        <item x="91"/>
        <item x="186"/>
        <item x="17"/>
        <item x="258"/>
        <item x="232"/>
        <item x="195"/>
        <item x="272"/>
        <item x="155"/>
        <item x="157"/>
        <item x="203"/>
        <item x="4"/>
        <item x="107"/>
        <item x="180"/>
        <item x="221"/>
        <item x="224"/>
        <item x="129"/>
        <item x="270"/>
        <item x="314"/>
        <item x="109"/>
        <item x="43"/>
        <item x="106"/>
        <item x="73"/>
        <item x="94"/>
        <item x="83"/>
        <item x="300"/>
        <item x="3"/>
        <item x="309"/>
        <item x="29"/>
        <item x="196"/>
        <item x="301"/>
        <item x="287"/>
        <item x="240"/>
        <item x="62"/>
        <item x="51"/>
        <item x="245"/>
        <item x="143"/>
        <item x="294"/>
        <item x="275"/>
        <item x="290"/>
        <item x="346"/>
        <item x="154"/>
        <item x="327"/>
        <item x="174"/>
        <item x="249"/>
        <item x="98"/>
        <item x="92"/>
        <item x="150"/>
        <item x="89"/>
        <item x="349"/>
        <item x="193"/>
        <item x="353"/>
        <item x="336"/>
        <item x="311"/>
        <item x="36"/>
        <item x="182"/>
        <item x="219"/>
        <item x="33"/>
        <item x="304"/>
        <item x="41"/>
        <item x="285"/>
        <item x="345"/>
        <item x="350"/>
        <item x="209"/>
        <item x="70"/>
        <item x="328"/>
        <item x="40"/>
        <item x="54"/>
        <item x="153"/>
        <item x="67"/>
        <item x="286"/>
        <item x="69"/>
        <item x="144"/>
        <item x="48"/>
        <item x="82"/>
        <item x="38"/>
        <item x="126"/>
        <item x="339"/>
        <item x="125"/>
        <item x="238"/>
        <item x="102"/>
        <item x="113"/>
        <item x="351"/>
        <item x="93"/>
        <item x="218"/>
        <item x="259"/>
        <item x="204"/>
        <item x="210"/>
        <item x="337"/>
        <item x="334"/>
        <item x="25"/>
        <item x="12"/>
        <item x="170"/>
        <item x="318"/>
        <item x="111"/>
        <item x="324"/>
        <item x="208"/>
        <item x="135"/>
        <item x="176"/>
        <item x="315"/>
        <item x="226"/>
        <item x="27"/>
        <item x="178"/>
        <item x="65"/>
        <item x="239"/>
        <item x="276"/>
        <item x="104"/>
        <item x="45"/>
        <item x="344"/>
        <item x="81"/>
        <item x="211"/>
        <item x="127"/>
        <item x="341"/>
        <item x="202"/>
        <item x="165"/>
        <item x="251"/>
        <item x="234"/>
        <item x="159"/>
        <item x="243"/>
        <item x="151"/>
        <item x="116"/>
        <item x="101"/>
        <item x="138"/>
        <item x="252"/>
        <item x="18"/>
        <item x="284"/>
        <item x="140"/>
        <item x="253"/>
        <item x="115"/>
        <item x="194"/>
        <item x="177"/>
        <item x="269"/>
        <item x="168"/>
        <item x="128"/>
        <item x="147"/>
        <item x="161"/>
        <item x="79"/>
        <item x="46"/>
        <item x="283"/>
        <item x="108"/>
        <item x="146"/>
        <item x="230"/>
        <item x="248"/>
        <item x="288"/>
        <item x="9"/>
        <item x="166"/>
        <item x="227"/>
        <item x="316"/>
        <item x="50"/>
        <item x="130"/>
        <item x="185"/>
        <item x="242"/>
        <item x="86"/>
        <item x="331"/>
        <item x="21"/>
        <item x="280"/>
        <item x="268"/>
        <item x="97"/>
        <item x="261"/>
        <item x="200"/>
        <item x="201"/>
        <item x="55"/>
        <item x="262"/>
        <item x="247"/>
        <item x="322"/>
        <item x="112"/>
        <item x="110"/>
        <item x="184"/>
        <item x="28"/>
        <item x="11"/>
        <item x="263"/>
        <item x="256"/>
        <item x="123"/>
        <item x="149"/>
        <item x="19"/>
        <item x="42"/>
        <item x="302"/>
        <item x="169"/>
        <item x="77"/>
        <item x="291"/>
        <item x="53"/>
        <item x="265"/>
        <item x="332"/>
        <item x="279"/>
        <item x="142"/>
        <item x="121"/>
        <item x="52"/>
        <item x="190"/>
        <item x="307"/>
        <item x="66"/>
        <item x="313"/>
        <item x="0"/>
        <item x="84"/>
        <item x="134"/>
        <item x="103"/>
        <item x="274"/>
        <item x="215"/>
        <item x="75"/>
        <item x="23"/>
        <item x="229"/>
        <item x="214"/>
        <item x="100"/>
        <item x="267"/>
        <item x="207"/>
        <item x="164"/>
        <item x="60"/>
        <item x="295"/>
        <item x="329"/>
        <item x="293"/>
        <item x="197"/>
        <item x="72"/>
        <item x="175"/>
        <item x="213"/>
        <item x="257"/>
        <item x="8"/>
        <item x="352"/>
        <item x="122"/>
        <item x="133"/>
        <item x="74"/>
        <item x="88"/>
        <item x="306"/>
        <item x="85"/>
        <item x="171"/>
        <item x="319"/>
        <item x="241"/>
        <item x="32"/>
        <item x="24"/>
        <item x="289"/>
        <item x="57"/>
        <item x="317"/>
        <item x="189"/>
        <item x="173"/>
        <item t="default"/>
      </items>
    </pivotField>
    <pivotField showAll="0">
      <items count="6">
        <item h="1" x="4"/>
        <item x="0"/>
        <item h="1" x="1"/>
        <item h="1" x="3"/>
        <item h="1" x="2"/>
        <item t="default"/>
      </items>
    </pivotField>
    <pivotField showAll="0"/>
    <pivotField showAll="0">
      <items count="3">
        <item x="1"/>
        <item x="0"/>
        <item t="default"/>
      </items>
    </pivotField>
    <pivotField showAll="0"/>
    <pivotField axis="axisRow" showAll="0">
      <items count="5">
        <item x="1"/>
        <item x="3"/>
        <item x="0"/>
        <item x="2"/>
        <item t="default"/>
      </items>
    </pivotField>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5">
    <i>
      <x/>
    </i>
    <i>
      <x v="1"/>
    </i>
    <i>
      <x v="2"/>
    </i>
    <i>
      <x v="3"/>
    </i>
    <i t="grand">
      <x/>
    </i>
  </rowItems>
  <colItems count="1">
    <i/>
  </colItems>
  <dataFields count="1">
    <dataField name="Count of Patient ID" fld="0" subtotal="count" baseField="0" baseItem="0"/>
  </dataFields>
  <formats count="6">
    <format dxfId="110">
      <pivotArea type="all" dataOnly="0" outline="0" fieldPosition="0"/>
    </format>
    <format dxfId="109">
      <pivotArea outline="0" collapsedLevelsAreSubtotals="1" fieldPosition="0"/>
    </format>
    <format dxfId="108">
      <pivotArea field="6" type="button" dataOnly="0" labelOnly="1" outline="0" axis="axisRow" fieldPosition="0"/>
    </format>
    <format dxfId="107">
      <pivotArea dataOnly="0" labelOnly="1" fieldPosition="0">
        <references count="1">
          <reference field="6" count="0"/>
        </references>
      </pivotArea>
    </format>
    <format dxfId="106">
      <pivotArea dataOnly="0" labelOnly="1" grandRow="1" outline="0" fieldPosition="0"/>
    </format>
    <format dxfId="105">
      <pivotArea dataOnly="0" labelOnly="1" outline="0" axis="axisValues" fieldPosition="0"/>
    </format>
  </formats>
  <chartFormats count="10">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0"/>
          </reference>
        </references>
      </pivotArea>
    </chartFormat>
    <chartFormat chart="2" format="6">
      <pivotArea type="data" outline="0" fieldPosition="0">
        <references count="2">
          <reference field="4294967294" count="1" selected="0">
            <x v="0"/>
          </reference>
          <reference field="6" count="1" selected="0">
            <x v="2"/>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6" count="1" selected="0">
            <x v="0"/>
          </reference>
        </references>
      </pivotArea>
    </chartFormat>
    <chartFormat chart="4" format="14">
      <pivotArea type="data" outline="0" fieldPosition="0">
        <references count="2">
          <reference field="4294967294" count="1" selected="0">
            <x v="0"/>
          </reference>
          <reference field="6" count="1" selected="0">
            <x v="1"/>
          </reference>
        </references>
      </pivotArea>
    </chartFormat>
    <chartFormat chart="4" format="15">
      <pivotArea type="data" outline="0" fieldPosition="0">
        <references count="2">
          <reference field="4294967294" count="1" selected="0">
            <x v="0"/>
          </reference>
          <reference field="6" count="1" selected="0">
            <x v="2"/>
          </reference>
        </references>
      </pivotArea>
    </chartFormat>
    <chartFormat chart="4" format="16">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B3A572-1CA3-47AD-BA2D-4EA0F6257E46}"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Gender">
  <location ref="I12:J15" firstHeaderRow="1" firstDataRow="1" firstDataCol="1"/>
  <pivotFields count="11">
    <pivotField dataField="1" showAll="0"/>
    <pivotField numFmtId="164" showAll="0">
      <items count="356">
        <item x="148"/>
        <item x="237"/>
        <item x="137"/>
        <item x="30"/>
        <item x="187"/>
        <item x="292"/>
        <item x="278"/>
        <item x="131"/>
        <item x="231"/>
        <item x="152"/>
        <item x="183"/>
        <item x="347"/>
        <item x="2"/>
        <item x="20"/>
        <item x="354"/>
        <item x="14"/>
        <item x="13"/>
        <item x="321"/>
        <item x="340"/>
        <item x="264"/>
        <item x="326"/>
        <item x="44"/>
        <item x="310"/>
        <item x="59"/>
        <item x="118"/>
        <item x="228"/>
        <item x="308"/>
        <item x="212"/>
        <item x="90"/>
        <item x="250"/>
        <item x="156"/>
        <item x="191"/>
        <item x="217"/>
        <item x="124"/>
        <item x="95"/>
        <item x="192"/>
        <item x="160"/>
        <item x="58"/>
        <item x="188"/>
        <item x="76"/>
        <item x="277"/>
        <item x="282"/>
        <item x="225"/>
        <item x="49"/>
        <item x="63"/>
        <item x="254"/>
        <item x="266"/>
        <item x="158"/>
        <item x="10"/>
        <item x="117"/>
        <item x="37"/>
        <item x="15"/>
        <item x="206"/>
        <item x="39"/>
        <item x="216"/>
        <item x="281"/>
        <item x="64"/>
        <item x="7"/>
        <item x="330"/>
        <item x="296"/>
        <item x="141"/>
        <item x="299"/>
        <item x="338"/>
        <item x="220"/>
        <item x="119"/>
        <item x="1"/>
        <item x="132"/>
        <item x="298"/>
        <item x="260"/>
        <item x="179"/>
        <item x="47"/>
        <item x="162"/>
        <item x="325"/>
        <item x="163"/>
        <item x="312"/>
        <item x="273"/>
        <item x="199"/>
        <item x="297"/>
        <item x="114"/>
        <item x="6"/>
        <item x="222"/>
        <item x="105"/>
        <item x="323"/>
        <item x="320"/>
        <item x="120"/>
        <item x="244"/>
        <item x="34"/>
        <item x="136"/>
        <item x="31"/>
        <item x="145"/>
        <item x="68"/>
        <item x="80"/>
        <item x="236"/>
        <item x="167"/>
        <item x="233"/>
        <item x="78"/>
        <item x="333"/>
        <item x="139"/>
        <item x="335"/>
        <item x="223"/>
        <item x="255"/>
        <item x="205"/>
        <item x="56"/>
        <item x="348"/>
        <item x="22"/>
        <item x="343"/>
        <item x="172"/>
        <item x="305"/>
        <item x="271"/>
        <item x="71"/>
        <item x="303"/>
        <item x="96"/>
        <item x="99"/>
        <item x="235"/>
        <item x="198"/>
        <item x="35"/>
        <item x="246"/>
        <item x="16"/>
        <item x="87"/>
        <item x="26"/>
        <item x="342"/>
        <item x="5"/>
        <item x="181"/>
        <item x="61"/>
        <item x="91"/>
        <item x="186"/>
        <item x="17"/>
        <item x="258"/>
        <item x="232"/>
        <item x="195"/>
        <item x="272"/>
        <item x="155"/>
        <item x="157"/>
        <item x="203"/>
        <item x="4"/>
        <item x="107"/>
        <item x="180"/>
        <item x="221"/>
        <item x="224"/>
        <item x="129"/>
        <item x="270"/>
        <item x="314"/>
        <item x="109"/>
        <item x="43"/>
        <item x="106"/>
        <item x="73"/>
        <item x="94"/>
        <item x="83"/>
        <item x="300"/>
        <item x="3"/>
        <item x="309"/>
        <item x="29"/>
        <item x="196"/>
        <item x="301"/>
        <item x="287"/>
        <item x="240"/>
        <item x="62"/>
        <item x="51"/>
        <item x="245"/>
        <item x="143"/>
        <item x="294"/>
        <item x="275"/>
        <item x="290"/>
        <item x="346"/>
        <item x="154"/>
        <item x="327"/>
        <item x="174"/>
        <item x="249"/>
        <item x="98"/>
        <item x="92"/>
        <item x="150"/>
        <item x="89"/>
        <item x="349"/>
        <item x="193"/>
        <item x="353"/>
        <item x="336"/>
        <item x="311"/>
        <item x="36"/>
        <item x="182"/>
        <item x="219"/>
        <item x="33"/>
        <item x="304"/>
        <item x="41"/>
        <item x="285"/>
        <item x="345"/>
        <item x="350"/>
        <item x="209"/>
        <item x="70"/>
        <item x="328"/>
        <item x="40"/>
        <item x="54"/>
        <item x="153"/>
        <item x="67"/>
        <item x="286"/>
        <item x="69"/>
        <item x="144"/>
        <item x="48"/>
        <item x="82"/>
        <item x="38"/>
        <item x="126"/>
        <item x="339"/>
        <item x="125"/>
        <item x="238"/>
        <item x="102"/>
        <item x="113"/>
        <item x="351"/>
        <item x="93"/>
        <item x="218"/>
        <item x="259"/>
        <item x="204"/>
        <item x="210"/>
        <item x="337"/>
        <item x="334"/>
        <item x="25"/>
        <item x="12"/>
        <item x="170"/>
        <item x="318"/>
        <item x="111"/>
        <item x="324"/>
        <item x="208"/>
        <item x="135"/>
        <item x="176"/>
        <item x="315"/>
        <item x="226"/>
        <item x="27"/>
        <item x="178"/>
        <item x="65"/>
        <item x="239"/>
        <item x="276"/>
        <item x="104"/>
        <item x="45"/>
        <item x="344"/>
        <item x="81"/>
        <item x="211"/>
        <item x="127"/>
        <item x="341"/>
        <item x="202"/>
        <item x="165"/>
        <item x="251"/>
        <item x="234"/>
        <item x="159"/>
        <item x="243"/>
        <item x="151"/>
        <item x="116"/>
        <item x="101"/>
        <item x="138"/>
        <item x="252"/>
        <item x="18"/>
        <item x="284"/>
        <item x="140"/>
        <item x="253"/>
        <item x="115"/>
        <item x="194"/>
        <item x="177"/>
        <item x="269"/>
        <item x="168"/>
        <item x="128"/>
        <item x="147"/>
        <item x="161"/>
        <item x="79"/>
        <item x="46"/>
        <item x="283"/>
        <item x="108"/>
        <item x="146"/>
        <item x="230"/>
        <item x="248"/>
        <item x="288"/>
        <item x="9"/>
        <item x="166"/>
        <item x="227"/>
        <item x="316"/>
        <item x="50"/>
        <item x="130"/>
        <item x="185"/>
        <item x="242"/>
        <item x="86"/>
        <item x="331"/>
        <item x="21"/>
        <item x="280"/>
        <item x="268"/>
        <item x="97"/>
        <item x="261"/>
        <item x="200"/>
        <item x="201"/>
        <item x="55"/>
        <item x="262"/>
        <item x="247"/>
        <item x="322"/>
        <item x="112"/>
        <item x="110"/>
        <item x="184"/>
        <item x="28"/>
        <item x="11"/>
        <item x="263"/>
        <item x="256"/>
        <item x="123"/>
        <item x="149"/>
        <item x="19"/>
        <item x="42"/>
        <item x="302"/>
        <item x="169"/>
        <item x="77"/>
        <item x="291"/>
        <item x="53"/>
        <item x="265"/>
        <item x="332"/>
        <item x="279"/>
        <item x="142"/>
        <item x="121"/>
        <item x="52"/>
        <item x="190"/>
        <item x="307"/>
        <item x="66"/>
        <item x="313"/>
        <item x="0"/>
        <item x="84"/>
        <item x="134"/>
        <item x="103"/>
        <item x="274"/>
        <item x="215"/>
        <item x="75"/>
        <item x="23"/>
        <item x="229"/>
        <item x="214"/>
        <item x="100"/>
        <item x="267"/>
        <item x="207"/>
        <item x="164"/>
        <item x="60"/>
        <item x="295"/>
        <item x="329"/>
        <item x="293"/>
        <item x="197"/>
        <item x="72"/>
        <item x="175"/>
        <item x="213"/>
        <item x="257"/>
        <item x="8"/>
        <item x="352"/>
        <item x="122"/>
        <item x="133"/>
        <item x="74"/>
        <item x="88"/>
        <item x="306"/>
        <item x="85"/>
        <item x="171"/>
        <item x="319"/>
        <item x="241"/>
        <item x="32"/>
        <item x="24"/>
        <item x="289"/>
        <item x="57"/>
        <item x="317"/>
        <item x="189"/>
        <item x="173"/>
        <item t="default"/>
      </items>
    </pivotField>
    <pivotField showAll="0">
      <items count="6">
        <item h="1" x="4"/>
        <item x="0"/>
        <item h="1" x="1"/>
        <item h="1" x="3"/>
        <item h="1" x="2"/>
        <item t="default"/>
      </items>
    </pivotField>
    <pivotField showAll="0"/>
    <pivotField axis="axisRow" showAll="0">
      <items count="3">
        <item x="1"/>
        <item x="0"/>
        <item t="default"/>
      </items>
    </pivotField>
    <pivotField showAll="0"/>
    <pivotField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4"/>
  </rowFields>
  <rowItems count="3">
    <i>
      <x/>
    </i>
    <i>
      <x v="1"/>
    </i>
    <i t="grand">
      <x/>
    </i>
  </rowItems>
  <colItems count="1">
    <i/>
  </colItems>
  <dataFields count="1">
    <dataField name="Count of Patient ID" fld="0" subtotal="count" baseField="0" baseItem="0"/>
  </dataFields>
  <formats count="6">
    <format dxfId="116">
      <pivotArea type="all" dataOnly="0" outline="0" fieldPosition="0"/>
    </format>
    <format dxfId="115">
      <pivotArea outline="0" collapsedLevelsAreSubtotals="1" fieldPosition="0"/>
    </format>
    <format dxfId="114">
      <pivotArea field="4" type="button" dataOnly="0" labelOnly="1" outline="0" axis="axisRow" fieldPosition="0"/>
    </format>
    <format dxfId="113">
      <pivotArea dataOnly="0" labelOnly="1" fieldPosition="0">
        <references count="1">
          <reference field="4" count="0"/>
        </references>
      </pivotArea>
    </format>
    <format dxfId="112">
      <pivotArea dataOnly="0" labelOnly="1" grandRow="1" outline="0" fieldPosition="0"/>
    </format>
    <format dxfId="111">
      <pivotArea dataOnly="0" labelOnly="1" outline="0" axis="axisValues" fieldPosition="0"/>
    </format>
  </formats>
  <chartFormats count="6">
    <chartFormat chart="2" format="6">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4" count="1" selected="0">
            <x v="0"/>
          </reference>
        </references>
      </pivotArea>
    </chartFormat>
    <chartFormat chart="4" format="1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A4C80D-6BFC-4DF1-AEE3-BCACA616508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Department">
  <location ref="I3:J5" firstHeaderRow="1" firstDataRow="1" firstDataCol="1"/>
  <pivotFields count="11">
    <pivotField showAll="0"/>
    <pivotField numFmtId="164" showAll="0">
      <items count="356">
        <item x="148"/>
        <item x="237"/>
        <item x="137"/>
        <item x="30"/>
        <item x="187"/>
        <item x="292"/>
        <item x="278"/>
        <item x="131"/>
        <item x="231"/>
        <item x="152"/>
        <item x="183"/>
        <item x="347"/>
        <item x="2"/>
        <item x="20"/>
        <item x="354"/>
        <item x="14"/>
        <item x="13"/>
        <item x="321"/>
        <item x="340"/>
        <item x="264"/>
        <item x="326"/>
        <item x="44"/>
        <item x="310"/>
        <item x="59"/>
        <item x="118"/>
        <item x="228"/>
        <item x="308"/>
        <item x="212"/>
        <item x="90"/>
        <item x="250"/>
        <item x="156"/>
        <item x="191"/>
        <item x="217"/>
        <item x="124"/>
        <item x="95"/>
        <item x="192"/>
        <item x="160"/>
        <item x="58"/>
        <item x="188"/>
        <item x="76"/>
        <item x="277"/>
        <item x="282"/>
        <item x="225"/>
        <item x="49"/>
        <item x="63"/>
        <item x="254"/>
        <item x="266"/>
        <item x="158"/>
        <item x="10"/>
        <item x="117"/>
        <item x="37"/>
        <item x="15"/>
        <item x="206"/>
        <item x="39"/>
        <item x="216"/>
        <item x="281"/>
        <item x="64"/>
        <item x="7"/>
        <item x="330"/>
        <item x="296"/>
        <item x="141"/>
        <item x="299"/>
        <item x="338"/>
        <item x="220"/>
        <item x="119"/>
        <item x="1"/>
        <item x="132"/>
        <item x="298"/>
        <item x="260"/>
        <item x="179"/>
        <item x="47"/>
        <item x="162"/>
        <item x="325"/>
        <item x="163"/>
        <item x="312"/>
        <item x="273"/>
        <item x="199"/>
        <item x="297"/>
        <item x="114"/>
        <item x="6"/>
        <item x="222"/>
        <item x="105"/>
        <item x="323"/>
        <item x="320"/>
        <item x="120"/>
        <item x="244"/>
        <item x="34"/>
        <item x="136"/>
        <item x="31"/>
        <item x="145"/>
        <item x="68"/>
        <item x="80"/>
        <item x="236"/>
        <item x="167"/>
        <item x="233"/>
        <item x="78"/>
        <item x="333"/>
        <item x="139"/>
        <item x="335"/>
        <item x="223"/>
        <item x="255"/>
        <item x="205"/>
        <item x="56"/>
        <item x="348"/>
        <item x="22"/>
        <item x="343"/>
        <item x="172"/>
        <item x="305"/>
        <item x="271"/>
        <item x="71"/>
        <item x="303"/>
        <item x="96"/>
        <item x="99"/>
        <item x="235"/>
        <item x="198"/>
        <item x="35"/>
        <item x="246"/>
        <item x="16"/>
        <item x="87"/>
        <item x="26"/>
        <item x="342"/>
        <item x="5"/>
        <item x="181"/>
        <item x="61"/>
        <item x="91"/>
        <item x="186"/>
        <item x="17"/>
        <item x="258"/>
        <item x="232"/>
        <item x="195"/>
        <item x="272"/>
        <item x="155"/>
        <item x="157"/>
        <item x="203"/>
        <item x="4"/>
        <item x="107"/>
        <item x="180"/>
        <item x="221"/>
        <item x="224"/>
        <item x="129"/>
        <item x="270"/>
        <item x="314"/>
        <item x="109"/>
        <item x="43"/>
        <item x="106"/>
        <item x="73"/>
        <item x="94"/>
        <item x="83"/>
        <item x="300"/>
        <item x="3"/>
        <item x="309"/>
        <item x="29"/>
        <item x="196"/>
        <item x="301"/>
        <item x="287"/>
        <item x="240"/>
        <item x="62"/>
        <item x="51"/>
        <item x="245"/>
        <item x="143"/>
        <item x="294"/>
        <item x="275"/>
        <item x="290"/>
        <item x="346"/>
        <item x="154"/>
        <item x="327"/>
        <item x="174"/>
        <item x="249"/>
        <item x="98"/>
        <item x="92"/>
        <item x="150"/>
        <item x="89"/>
        <item x="349"/>
        <item x="193"/>
        <item x="353"/>
        <item x="336"/>
        <item x="311"/>
        <item x="36"/>
        <item x="182"/>
        <item x="219"/>
        <item x="33"/>
        <item x="304"/>
        <item x="41"/>
        <item x="285"/>
        <item x="345"/>
        <item x="350"/>
        <item x="209"/>
        <item x="70"/>
        <item x="328"/>
        <item x="40"/>
        <item x="54"/>
        <item x="153"/>
        <item x="67"/>
        <item x="286"/>
        <item x="69"/>
        <item x="144"/>
        <item x="48"/>
        <item x="82"/>
        <item x="38"/>
        <item x="126"/>
        <item x="339"/>
        <item x="125"/>
        <item x="238"/>
        <item x="102"/>
        <item x="113"/>
        <item x="351"/>
        <item x="93"/>
        <item x="218"/>
        <item x="259"/>
        <item x="204"/>
        <item x="210"/>
        <item x="337"/>
        <item x="334"/>
        <item x="25"/>
        <item x="12"/>
        <item x="170"/>
        <item x="318"/>
        <item x="111"/>
        <item x="324"/>
        <item x="208"/>
        <item x="135"/>
        <item x="176"/>
        <item x="315"/>
        <item x="226"/>
        <item x="27"/>
        <item x="178"/>
        <item x="65"/>
        <item x="239"/>
        <item x="276"/>
        <item x="104"/>
        <item x="45"/>
        <item x="344"/>
        <item x="81"/>
        <item x="211"/>
        <item x="127"/>
        <item x="341"/>
        <item x="202"/>
        <item x="165"/>
        <item x="251"/>
        <item x="234"/>
        <item x="159"/>
        <item x="243"/>
        <item x="151"/>
        <item x="116"/>
        <item x="101"/>
        <item x="138"/>
        <item x="252"/>
        <item x="18"/>
        <item x="284"/>
        <item x="140"/>
        <item x="253"/>
        <item x="115"/>
        <item x="194"/>
        <item x="177"/>
        <item x="269"/>
        <item x="168"/>
        <item x="128"/>
        <item x="147"/>
        <item x="161"/>
        <item x="79"/>
        <item x="46"/>
        <item x="283"/>
        <item x="108"/>
        <item x="146"/>
        <item x="230"/>
        <item x="248"/>
        <item x="288"/>
        <item x="9"/>
        <item x="166"/>
        <item x="227"/>
        <item x="316"/>
        <item x="50"/>
        <item x="130"/>
        <item x="185"/>
        <item x="242"/>
        <item x="86"/>
        <item x="331"/>
        <item x="21"/>
        <item x="280"/>
        <item x="268"/>
        <item x="97"/>
        <item x="261"/>
        <item x="200"/>
        <item x="201"/>
        <item x="55"/>
        <item x="262"/>
        <item x="247"/>
        <item x="322"/>
        <item x="112"/>
        <item x="110"/>
        <item x="184"/>
        <item x="28"/>
        <item x="11"/>
        <item x="263"/>
        <item x="256"/>
        <item x="123"/>
        <item x="149"/>
        <item x="19"/>
        <item x="42"/>
        <item x="302"/>
        <item x="169"/>
        <item x="77"/>
        <item x="291"/>
        <item x="53"/>
        <item x="265"/>
        <item x="332"/>
        <item x="279"/>
        <item x="142"/>
        <item x="121"/>
        <item x="52"/>
        <item x="190"/>
        <item x="307"/>
        <item x="66"/>
        <item x="313"/>
        <item x="0"/>
        <item x="84"/>
        <item x="134"/>
        <item x="103"/>
        <item x="274"/>
        <item x="215"/>
        <item x="75"/>
        <item x="23"/>
        <item x="229"/>
        <item x="214"/>
        <item x="100"/>
        <item x="267"/>
        <item x="207"/>
        <item x="164"/>
        <item x="60"/>
        <item x="295"/>
        <item x="329"/>
        <item x="293"/>
        <item x="197"/>
        <item x="72"/>
        <item x="175"/>
        <item x="213"/>
        <item x="257"/>
        <item x="8"/>
        <item x="352"/>
        <item x="122"/>
        <item x="133"/>
        <item x="74"/>
        <item x="88"/>
        <item x="306"/>
        <item x="85"/>
        <item x="171"/>
        <item x="319"/>
        <item x="241"/>
        <item x="32"/>
        <item x="24"/>
        <item x="289"/>
        <item x="57"/>
        <item x="317"/>
        <item x="189"/>
        <item x="173"/>
        <item t="default"/>
      </items>
    </pivotField>
    <pivotField axis="axisRow" showAll="0">
      <items count="6">
        <item h="1" x="4"/>
        <item x="0"/>
        <item h="1" x="1"/>
        <item h="1" x="3"/>
        <item h="1" x="2"/>
        <item t="default"/>
      </items>
    </pivotField>
    <pivotField dataField="1" showAll="0"/>
    <pivotField showAll="0">
      <items count="3">
        <item x="1"/>
        <item x="0"/>
        <item t="default"/>
      </items>
    </pivotField>
    <pivotField showAll="0"/>
    <pivotField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2">
    <i>
      <x v="1"/>
    </i>
    <i t="grand">
      <x/>
    </i>
  </rowItems>
  <colItems count="1">
    <i/>
  </colItems>
  <dataFields count="1">
    <dataField name="Average of Length of Stay (Days)" fld="3" subtotal="average" baseField="2" baseItem="0" numFmtId="2"/>
  </dataFields>
  <formats count="7">
    <format dxfId="123">
      <pivotArea type="all" dataOnly="0" outline="0" fieldPosition="0"/>
    </format>
    <format dxfId="122">
      <pivotArea outline="0" collapsedLevelsAreSubtotals="1" fieldPosition="0"/>
    </format>
    <format dxfId="121">
      <pivotArea field="2" type="button" dataOnly="0" labelOnly="1" outline="0" axis="axisRow" fieldPosition="0"/>
    </format>
    <format dxfId="120">
      <pivotArea dataOnly="0" labelOnly="1" fieldPosition="0">
        <references count="1">
          <reference field="2" count="0"/>
        </references>
      </pivotArea>
    </format>
    <format dxfId="119">
      <pivotArea dataOnly="0" labelOnly="1" grandRow="1" outline="0" fieldPosition="0"/>
    </format>
    <format dxfId="118">
      <pivotArea dataOnly="0" labelOnly="1" outline="0" axis="axisValues" fieldPosition="0"/>
    </format>
    <format dxfId="117">
      <pivotArea outline="0" collapsedLevelsAreSubtotals="1" fieldPosition="0"/>
    </format>
  </formats>
  <chartFormats count="1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3"/>
          </reference>
        </references>
      </pivotArea>
    </chartFormat>
    <chartFormat chart="2" format="6">
      <pivotArea type="data" outline="0" fieldPosition="0">
        <references count="2">
          <reference field="4294967294" count="1" selected="0">
            <x v="0"/>
          </reference>
          <reference field="2" count="1" selected="0">
            <x v="4"/>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 count="1" selected="0">
            <x v="0"/>
          </reference>
        </references>
      </pivotArea>
    </chartFormat>
    <chartFormat chart="4" format="16">
      <pivotArea type="data" outline="0" fieldPosition="0">
        <references count="2">
          <reference field="4294967294" count="1" selected="0">
            <x v="0"/>
          </reference>
          <reference field="2" count="1" selected="0">
            <x v="1"/>
          </reference>
        </references>
      </pivotArea>
    </chartFormat>
    <chartFormat chart="4" format="17">
      <pivotArea type="data" outline="0" fieldPosition="0">
        <references count="2">
          <reference field="4294967294" count="1" selected="0">
            <x v="0"/>
          </reference>
          <reference field="2" count="1" selected="0">
            <x v="2"/>
          </reference>
        </references>
      </pivotArea>
    </chartFormat>
    <chartFormat chart="4" format="18">
      <pivotArea type="data" outline="0" fieldPosition="0">
        <references count="2">
          <reference field="4294967294" count="1" selected="0">
            <x v="0"/>
          </reference>
          <reference field="2" count="1" selected="0">
            <x v="3"/>
          </reference>
        </references>
      </pivotArea>
    </chartFormat>
    <chartFormat chart="4" format="19">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A48020A-19E7-428F-A04E-FABD553C01BA}" sourceName="Department">
  <pivotTables>
    <pivotTable tabId="2" name="PivotTable2"/>
    <pivotTable tabId="2" name="PivotTable1"/>
    <pivotTable tabId="2" name="PivotTable3"/>
    <pivotTable tabId="2" name="PivotTable4"/>
    <pivotTable tabId="2" name="PivotTable5"/>
  </pivotTables>
  <data>
    <tabular pivotCacheId="1157930733">
      <items count="5">
        <i x="4"/>
        <i x="0" s="1"/>
        <i x="1"/>
        <i x="3"/>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BDC98D6-13A2-4A85-AAFD-CA9E28D79186}" sourceName="Gender">
  <pivotTables>
    <pivotTable tabId="2" name="PivotTable2"/>
    <pivotTable tabId="2" name="PivotTable1"/>
    <pivotTable tabId="2" name="PivotTable3"/>
    <pivotTable tabId="2" name="PivotTable4"/>
    <pivotTable tabId="2" name="PivotTable5"/>
  </pivotTables>
  <data>
    <tabular pivotCacheId="115793073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99E69B0E-E159-494C-BB5B-353C4EE9B2C8}" cache="Slicer_Department" caption="Department" rowHeight="241300"/>
  <slicer name="Gender" xr10:uid="{651EF2BC-134A-4530-86BD-BDC7B167A065}"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6C1767-0269-4636-9105-A2DFC0093392}" name="Table1" displayName="Table1" ref="A1:H501" totalsRowShown="0" headerRowDxfId="134" headerRowBorderDxfId="133" tableBorderDxfId="132">
  <autoFilter ref="A1:H501" xr:uid="{E36C1767-0269-4636-9105-A2DFC0093392}"/>
  <tableColumns count="8">
    <tableColumn id="1" xr3:uid="{FC483A8E-445C-4D84-89AF-A245EDDF6DE4}" name="Patient ID" dataDxfId="131"/>
    <tableColumn id="2" xr3:uid="{C32EDE48-12E2-47BA-A569-52B2DE0F0E7B}" name="Admission Date" dataDxfId="130"/>
    <tableColumn id="3" xr3:uid="{E3D5F7E0-AA14-4AF4-BF61-6A7FC6045C98}" name="Department" dataDxfId="129"/>
    <tableColumn id="4" xr3:uid="{BB114DA5-A921-47A3-B6E2-681BEE92BF21}" name="Length of Stay (Days)" dataDxfId="128"/>
    <tableColumn id="5" xr3:uid="{E753C915-4926-47C0-9D48-251C1029407A}" name="Gender" dataDxfId="127"/>
    <tableColumn id="6" xr3:uid="{42C7BE2F-BAE3-4500-93AB-E971D6D84CFF}" name="Age" dataDxfId="126"/>
    <tableColumn id="7" xr3:uid="{BE374364-18AF-4A75-9091-0D25E6A1E928}" name="Age Group" dataDxfId="125">
      <calculatedColumnFormula>IF(F2&lt;18,"Child (0-17)",IF(F2&lt;35,"Young Adult (18-34)",IF(F2&lt;60,"Adult (35-59)","Senior (60+)")))</calculatedColumnFormula>
    </tableColumn>
    <tableColumn id="8" xr3:uid="{633024E1-607C-49BC-B3EB-C6BB25AD9E4F}" name="Discharge Date" dataDxfId="124"/>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Admission_Date" xr10:uid="{56A66CD5-2BA5-4AF0-B8E3-B704EC60C79A}" sourceName="Admission Date">
  <pivotTables>
    <pivotTable tabId="2" name="PivotTable1"/>
    <pivotTable tabId="2" name="PivotTable2"/>
    <pivotTable tabId="2" name="PivotTable3"/>
    <pivotTable tabId="2" name="PivotTable4"/>
    <pivotTable tabId="2" name="PivotTable5"/>
  </pivotTables>
  <state minimalRefreshVersion="6" lastRefreshVersion="6" pivotCacheId="1157930733" filterType="unknown">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dmission Date 1" xr10:uid="{3860AC94-E33C-497C-87C3-1297DED48613}" cache="NativeTimeline_Admission_Date" caption="Admission Date" level="2" selectionLevel="2" scrollPosition="2023-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sheetPr>
  <dimension ref="A1:H501"/>
  <sheetViews>
    <sheetView tabSelected="1" workbookViewId="0">
      <selection activeCell="G9" sqref="G9"/>
    </sheetView>
  </sheetViews>
  <sheetFormatPr defaultRowHeight="15" x14ac:dyDescent="0.25"/>
  <cols>
    <col min="1" max="1" width="14.28515625" bestFit="1" customWidth="1"/>
    <col min="2" max="2" width="19.5703125" style="1" bestFit="1" customWidth="1"/>
    <col min="3" max="3" width="16.28515625" bestFit="1" customWidth="1"/>
    <col min="4" max="4" width="24.28515625" bestFit="1" customWidth="1"/>
    <col min="5" max="5" width="12.28515625" bestFit="1" customWidth="1"/>
    <col min="6" max="6" width="9" bestFit="1" customWidth="1"/>
    <col min="7" max="7" width="18.5703125" bestFit="1" customWidth="1"/>
    <col min="8" max="8" width="18.85546875" style="1" bestFit="1" customWidth="1"/>
  </cols>
  <sheetData>
    <row r="1" spans="1:8" x14ac:dyDescent="0.25">
      <c r="A1" s="13" t="s">
        <v>0</v>
      </c>
      <c r="B1" s="14" t="s">
        <v>1</v>
      </c>
      <c r="C1" s="13" t="s">
        <v>2</v>
      </c>
      <c r="D1" s="13" t="s">
        <v>3</v>
      </c>
      <c r="E1" s="13" t="s">
        <v>4</v>
      </c>
      <c r="F1" s="13" t="s">
        <v>5</v>
      </c>
      <c r="G1" s="13" t="s">
        <v>524</v>
      </c>
      <c r="H1" s="14" t="s">
        <v>6</v>
      </c>
    </row>
    <row r="2" spans="1:8" x14ac:dyDescent="0.25">
      <c r="A2" s="3" t="s">
        <v>7</v>
      </c>
      <c r="B2" s="15">
        <v>45581</v>
      </c>
      <c r="C2" s="3" t="s">
        <v>507</v>
      </c>
      <c r="D2" s="3">
        <v>14</v>
      </c>
      <c r="E2" s="3" t="s">
        <v>512</v>
      </c>
      <c r="F2" s="3">
        <v>85</v>
      </c>
      <c r="G2" s="3" t="str">
        <f>IF(F2&lt;18,"Child (0-17)",IF(F2&lt;35,"Young Adult (18-34)",IF(F2&lt;60,"Adult (35-59)","Senior (60+)")))</f>
        <v>Senior (60+)</v>
      </c>
      <c r="H2" s="15">
        <v>45595</v>
      </c>
    </row>
    <row r="3" spans="1:8" x14ac:dyDescent="0.25">
      <c r="A3" s="3" t="s">
        <v>8</v>
      </c>
      <c r="B3" s="15">
        <v>45041</v>
      </c>
      <c r="C3" s="3" t="s">
        <v>508</v>
      </c>
      <c r="D3" s="3">
        <v>4</v>
      </c>
      <c r="E3" s="3" t="s">
        <v>513</v>
      </c>
      <c r="F3" s="3">
        <v>42</v>
      </c>
      <c r="G3" s="3" t="str">
        <f t="shared" ref="G3:G66" si="0">IF(F3&lt;18,"Child (0-17)",IF(F3&lt;35,"Young Adult (18-34)",IF(F3&lt;60,"Adult (35-59)","Senior (60+)")))</f>
        <v>Adult (35-59)</v>
      </c>
      <c r="H3" s="15">
        <v>45045</v>
      </c>
    </row>
    <row r="4" spans="1:8" x14ac:dyDescent="0.25">
      <c r="A4" s="3" t="s">
        <v>9</v>
      </c>
      <c r="B4" s="15">
        <v>44952</v>
      </c>
      <c r="C4" s="3" t="s">
        <v>509</v>
      </c>
      <c r="D4" s="3">
        <v>9</v>
      </c>
      <c r="E4" s="3" t="s">
        <v>512</v>
      </c>
      <c r="F4" s="3">
        <v>41</v>
      </c>
      <c r="G4" s="3" t="str">
        <f t="shared" si="0"/>
        <v>Adult (35-59)</v>
      </c>
      <c r="H4" s="15">
        <v>44961</v>
      </c>
    </row>
    <row r="5" spans="1:8" x14ac:dyDescent="0.25">
      <c r="A5" s="3" t="s">
        <v>10</v>
      </c>
      <c r="B5" s="15">
        <v>45208</v>
      </c>
      <c r="C5" s="3" t="s">
        <v>508</v>
      </c>
      <c r="D5" s="3">
        <v>6</v>
      </c>
      <c r="E5" s="3" t="s">
        <v>513</v>
      </c>
      <c r="F5" s="3">
        <v>38</v>
      </c>
      <c r="G5" s="3" t="str">
        <f t="shared" si="0"/>
        <v>Adult (35-59)</v>
      </c>
      <c r="H5" s="15">
        <v>45214</v>
      </c>
    </row>
    <row r="6" spans="1:8" x14ac:dyDescent="0.25">
      <c r="A6" s="3" t="s">
        <v>11</v>
      </c>
      <c r="B6" s="15">
        <v>45177</v>
      </c>
      <c r="C6" s="3" t="s">
        <v>508</v>
      </c>
      <c r="D6" s="3">
        <v>13</v>
      </c>
      <c r="E6" s="3" t="s">
        <v>513</v>
      </c>
      <c r="F6" s="3">
        <v>34</v>
      </c>
      <c r="G6" s="3" t="str">
        <f t="shared" si="0"/>
        <v>Young Adult (18-34)</v>
      </c>
      <c r="H6" s="15">
        <v>45190</v>
      </c>
    </row>
    <row r="7" spans="1:8" x14ac:dyDescent="0.25">
      <c r="A7" s="3" t="s">
        <v>12</v>
      </c>
      <c r="B7" s="15">
        <v>45155</v>
      </c>
      <c r="C7" s="3" t="s">
        <v>510</v>
      </c>
      <c r="D7" s="3">
        <v>11</v>
      </c>
      <c r="E7" s="3" t="s">
        <v>513</v>
      </c>
      <c r="F7" s="3">
        <v>17</v>
      </c>
      <c r="G7" s="3" t="str">
        <f t="shared" si="0"/>
        <v>Child (0-17)</v>
      </c>
      <c r="H7" s="15">
        <v>45166</v>
      </c>
    </row>
    <row r="8" spans="1:8" x14ac:dyDescent="0.25">
      <c r="A8" s="3" t="s">
        <v>13</v>
      </c>
      <c r="B8" s="15">
        <v>45069</v>
      </c>
      <c r="C8" s="3" t="s">
        <v>509</v>
      </c>
      <c r="D8" s="3">
        <v>3</v>
      </c>
      <c r="E8" s="3" t="s">
        <v>513</v>
      </c>
      <c r="F8" s="3">
        <v>37</v>
      </c>
      <c r="G8" s="3" t="str">
        <f t="shared" si="0"/>
        <v>Adult (35-59)</v>
      </c>
      <c r="H8" s="15">
        <v>45072</v>
      </c>
    </row>
    <row r="9" spans="1:8" x14ac:dyDescent="0.25">
      <c r="A9" s="3" t="s">
        <v>14</v>
      </c>
      <c r="B9" s="15">
        <v>45031</v>
      </c>
      <c r="C9" s="3" t="s">
        <v>509</v>
      </c>
      <c r="D9" s="3">
        <v>1</v>
      </c>
      <c r="E9" s="3" t="s">
        <v>512</v>
      </c>
      <c r="F9" s="3">
        <v>25</v>
      </c>
      <c r="G9" s="3" t="str">
        <f t="shared" si="0"/>
        <v>Young Adult (18-34)</v>
      </c>
      <c r="H9" s="15">
        <v>45032</v>
      </c>
    </row>
    <row r="10" spans="1:8" x14ac:dyDescent="0.25">
      <c r="A10" s="3" t="s">
        <v>15</v>
      </c>
      <c r="B10" s="15">
        <v>45619</v>
      </c>
      <c r="C10" s="3" t="s">
        <v>509</v>
      </c>
      <c r="D10" s="3">
        <v>4</v>
      </c>
      <c r="E10" s="3" t="s">
        <v>513</v>
      </c>
      <c r="F10" s="3">
        <v>76</v>
      </c>
      <c r="G10" s="3" t="str">
        <f t="shared" si="0"/>
        <v>Senior (60+)</v>
      </c>
      <c r="H10" s="15">
        <v>45623</v>
      </c>
    </row>
    <row r="11" spans="1:8" x14ac:dyDescent="0.25">
      <c r="A11" s="3" t="s">
        <v>16</v>
      </c>
      <c r="B11" s="15">
        <v>45485</v>
      </c>
      <c r="C11" s="3" t="s">
        <v>508</v>
      </c>
      <c r="D11" s="3">
        <v>12</v>
      </c>
      <c r="E11" s="3" t="s">
        <v>512</v>
      </c>
      <c r="F11" s="3">
        <v>87</v>
      </c>
      <c r="G11" s="3" t="str">
        <f t="shared" si="0"/>
        <v>Senior (60+)</v>
      </c>
      <c r="H11" s="15">
        <v>45497</v>
      </c>
    </row>
    <row r="12" spans="1:8" x14ac:dyDescent="0.25">
      <c r="A12" s="3" t="s">
        <v>17</v>
      </c>
      <c r="B12" s="15">
        <v>45016</v>
      </c>
      <c r="C12" s="3" t="s">
        <v>507</v>
      </c>
      <c r="D12" s="3">
        <v>13</v>
      </c>
      <c r="E12" s="3" t="s">
        <v>513</v>
      </c>
      <c r="F12" s="3">
        <v>86</v>
      </c>
      <c r="G12" s="3" t="str">
        <f t="shared" si="0"/>
        <v>Senior (60+)</v>
      </c>
      <c r="H12" s="15">
        <v>45029</v>
      </c>
    </row>
    <row r="13" spans="1:8" x14ac:dyDescent="0.25">
      <c r="A13" s="3" t="s">
        <v>18</v>
      </c>
      <c r="B13" s="15">
        <v>45531</v>
      </c>
      <c r="C13" s="3" t="s">
        <v>509</v>
      </c>
      <c r="D13" s="3">
        <v>9</v>
      </c>
      <c r="E13" s="3" t="s">
        <v>512</v>
      </c>
      <c r="F13" s="3">
        <v>85</v>
      </c>
      <c r="G13" s="3" t="str">
        <f t="shared" si="0"/>
        <v>Senior (60+)</v>
      </c>
      <c r="H13" s="15">
        <v>45540</v>
      </c>
    </row>
    <row r="14" spans="1:8" x14ac:dyDescent="0.25">
      <c r="A14" s="3" t="s">
        <v>19</v>
      </c>
      <c r="B14" s="15">
        <v>45359</v>
      </c>
      <c r="C14" s="3" t="s">
        <v>508</v>
      </c>
      <c r="D14" s="3">
        <v>3</v>
      </c>
      <c r="E14" s="3" t="s">
        <v>513</v>
      </c>
      <c r="F14" s="3">
        <v>27</v>
      </c>
      <c r="G14" s="3" t="str">
        <f t="shared" si="0"/>
        <v>Young Adult (18-34)</v>
      </c>
      <c r="H14" s="15">
        <v>45362</v>
      </c>
    </row>
    <row r="15" spans="1:8" x14ac:dyDescent="0.25">
      <c r="A15" s="3" t="s">
        <v>20</v>
      </c>
      <c r="B15" s="15">
        <v>44959</v>
      </c>
      <c r="C15" s="3" t="s">
        <v>510</v>
      </c>
      <c r="D15" s="3">
        <v>12</v>
      </c>
      <c r="E15" s="3" t="s">
        <v>512</v>
      </c>
      <c r="F15" s="3">
        <v>57</v>
      </c>
      <c r="G15" s="3" t="str">
        <f t="shared" si="0"/>
        <v>Adult (35-59)</v>
      </c>
      <c r="H15" s="15">
        <v>44971</v>
      </c>
    </row>
    <row r="16" spans="1:8" x14ac:dyDescent="0.25">
      <c r="A16" s="3" t="s">
        <v>21</v>
      </c>
      <c r="B16" s="15">
        <v>44957</v>
      </c>
      <c r="C16" s="3" t="s">
        <v>507</v>
      </c>
      <c r="D16" s="3">
        <v>9</v>
      </c>
      <c r="E16" s="3" t="s">
        <v>512</v>
      </c>
      <c r="F16" s="3">
        <v>31</v>
      </c>
      <c r="G16" s="3" t="str">
        <f t="shared" si="0"/>
        <v>Young Adult (18-34)</v>
      </c>
      <c r="H16" s="15">
        <v>44966</v>
      </c>
    </row>
    <row r="17" spans="1:8" x14ac:dyDescent="0.25">
      <c r="A17" s="3" t="s">
        <v>22</v>
      </c>
      <c r="B17" s="15">
        <v>45022</v>
      </c>
      <c r="C17" s="3" t="s">
        <v>510</v>
      </c>
      <c r="D17" s="3">
        <v>7</v>
      </c>
      <c r="E17" s="3" t="s">
        <v>513</v>
      </c>
      <c r="F17" s="3">
        <v>6</v>
      </c>
      <c r="G17" s="3" t="str">
        <f t="shared" si="0"/>
        <v>Child (0-17)</v>
      </c>
      <c r="H17" s="15">
        <v>45029</v>
      </c>
    </row>
    <row r="18" spans="1:8" x14ac:dyDescent="0.25">
      <c r="A18" s="3" t="s">
        <v>23</v>
      </c>
      <c r="B18" s="15">
        <v>45150</v>
      </c>
      <c r="C18" s="3" t="s">
        <v>507</v>
      </c>
      <c r="D18" s="3">
        <v>12</v>
      </c>
      <c r="E18" s="3" t="s">
        <v>513</v>
      </c>
      <c r="F18" s="3">
        <v>91</v>
      </c>
      <c r="G18" s="3" t="str">
        <f t="shared" si="0"/>
        <v>Senior (60+)</v>
      </c>
      <c r="H18" s="15">
        <v>45162</v>
      </c>
    </row>
    <row r="19" spans="1:8" x14ac:dyDescent="0.25">
      <c r="A19" s="3" t="s">
        <v>24</v>
      </c>
      <c r="B19" s="15">
        <v>45165</v>
      </c>
      <c r="C19" s="3" t="s">
        <v>508</v>
      </c>
      <c r="D19" s="3">
        <v>14</v>
      </c>
      <c r="E19" s="3" t="s">
        <v>513</v>
      </c>
      <c r="F19" s="3">
        <v>40</v>
      </c>
      <c r="G19" s="3" t="str">
        <f t="shared" si="0"/>
        <v>Adult (35-59)</v>
      </c>
      <c r="H19" s="15">
        <v>45179</v>
      </c>
    </row>
    <row r="20" spans="1:8" x14ac:dyDescent="0.25">
      <c r="A20" s="3" t="s">
        <v>25</v>
      </c>
      <c r="B20" s="15">
        <v>45444</v>
      </c>
      <c r="C20" s="3" t="s">
        <v>511</v>
      </c>
      <c r="D20" s="3">
        <v>4</v>
      </c>
      <c r="E20" s="3" t="s">
        <v>513</v>
      </c>
      <c r="F20" s="3">
        <v>98</v>
      </c>
      <c r="G20" s="3" t="str">
        <f t="shared" si="0"/>
        <v>Senior (60+)</v>
      </c>
      <c r="H20" s="15">
        <v>45448</v>
      </c>
    </row>
    <row r="21" spans="1:8" x14ac:dyDescent="0.25">
      <c r="A21" s="3" t="s">
        <v>26</v>
      </c>
      <c r="B21" s="15">
        <v>45543</v>
      </c>
      <c r="C21" s="3" t="s">
        <v>507</v>
      </c>
      <c r="D21" s="3">
        <v>3</v>
      </c>
      <c r="E21" s="3" t="s">
        <v>512</v>
      </c>
      <c r="F21" s="3">
        <v>12</v>
      </c>
      <c r="G21" s="3" t="str">
        <f t="shared" si="0"/>
        <v>Child (0-17)</v>
      </c>
      <c r="H21" s="15">
        <v>45546</v>
      </c>
    </row>
    <row r="22" spans="1:8" x14ac:dyDescent="0.25">
      <c r="A22" s="3" t="s">
        <v>27</v>
      </c>
      <c r="B22" s="15">
        <v>44954</v>
      </c>
      <c r="C22" s="3" t="s">
        <v>510</v>
      </c>
      <c r="D22" s="3">
        <v>10</v>
      </c>
      <c r="E22" s="3" t="s">
        <v>513</v>
      </c>
      <c r="F22" s="3">
        <v>53</v>
      </c>
      <c r="G22" s="3" t="str">
        <f t="shared" si="0"/>
        <v>Adult (35-59)</v>
      </c>
      <c r="H22" s="15">
        <v>44964</v>
      </c>
    </row>
    <row r="23" spans="1:8" x14ac:dyDescent="0.25">
      <c r="A23" s="3" t="s">
        <v>28</v>
      </c>
      <c r="B23" s="15">
        <v>45501</v>
      </c>
      <c r="C23" s="3" t="s">
        <v>508</v>
      </c>
      <c r="D23" s="3">
        <v>5</v>
      </c>
      <c r="E23" s="3" t="s">
        <v>512</v>
      </c>
      <c r="F23" s="3">
        <v>71</v>
      </c>
      <c r="G23" s="3" t="str">
        <f t="shared" si="0"/>
        <v>Senior (60+)</v>
      </c>
      <c r="H23" s="15">
        <v>45506</v>
      </c>
    </row>
    <row r="24" spans="1:8" x14ac:dyDescent="0.25">
      <c r="A24" s="3" t="s">
        <v>29</v>
      </c>
      <c r="B24" s="15">
        <v>45130</v>
      </c>
      <c r="C24" s="3" t="s">
        <v>507</v>
      </c>
      <c r="D24" s="3">
        <v>5</v>
      </c>
      <c r="E24" s="3" t="s">
        <v>512</v>
      </c>
      <c r="F24" s="3">
        <v>10</v>
      </c>
      <c r="G24" s="3" t="str">
        <f t="shared" si="0"/>
        <v>Child (0-17)</v>
      </c>
      <c r="H24" s="15">
        <v>45135</v>
      </c>
    </row>
    <row r="25" spans="1:8" x14ac:dyDescent="0.25">
      <c r="A25" s="3" t="s">
        <v>30</v>
      </c>
      <c r="B25" s="15">
        <v>45592</v>
      </c>
      <c r="C25" s="3" t="s">
        <v>511</v>
      </c>
      <c r="D25" s="3">
        <v>3</v>
      </c>
      <c r="E25" s="3" t="s">
        <v>513</v>
      </c>
      <c r="F25" s="3">
        <v>45</v>
      </c>
      <c r="G25" s="3" t="str">
        <f t="shared" si="0"/>
        <v>Adult (35-59)</v>
      </c>
      <c r="H25" s="15">
        <v>45595</v>
      </c>
    </row>
    <row r="26" spans="1:8" x14ac:dyDescent="0.25">
      <c r="A26" s="3" t="s">
        <v>31</v>
      </c>
      <c r="B26" s="15">
        <v>45645</v>
      </c>
      <c r="C26" s="3" t="s">
        <v>511</v>
      </c>
      <c r="D26" s="3">
        <v>12</v>
      </c>
      <c r="E26" s="3" t="s">
        <v>512</v>
      </c>
      <c r="F26" s="3">
        <v>17</v>
      </c>
      <c r="G26" s="3" t="str">
        <f t="shared" si="0"/>
        <v>Child (0-17)</v>
      </c>
      <c r="H26" s="15">
        <v>45657</v>
      </c>
    </row>
    <row r="27" spans="1:8" x14ac:dyDescent="0.25">
      <c r="A27" s="3" t="s">
        <v>32</v>
      </c>
      <c r="B27" s="15">
        <v>45485</v>
      </c>
      <c r="C27" s="3" t="s">
        <v>509</v>
      </c>
      <c r="D27" s="3">
        <v>9</v>
      </c>
      <c r="E27" s="3" t="s">
        <v>512</v>
      </c>
      <c r="F27" s="3">
        <v>26</v>
      </c>
      <c r="G27" s="3" t="str">
        <f t="shared" si="0"/>
        <v>Young Adult (18-34)</v>
      </c>
      <c r="H27" s="15">
        <v>45494</v>
      </c>
    </row>
    <row r="28" spans="1:8" x14ac:dyDescent="0.25">
      <c r="A28" s="3" t="s">
        <v>33</v>
      </c>
      <c r="B28" s="15">
        <v>45356</v>
      </c>
      <c r="C28" s="3" t="s">
        <v>509</v>
      </c>
      <c r="D28" s="3">
        <v>4</v>
      </c>
      <c r="E28" s="3" t="s">
        <v>512</v>
      </c>
      <c r="F28" s="3">
        <v>85</v>
      </c>
      <c r="G28" s="3" t="str">
        <f t="shared" si="0"/>
        <v>Senior (60+)</v>
      </c>
      <c r="H28" s="15">
        <v>45360</v>
      </c>
    </row>
    <row r="29" spans="1:8" x14ac:dyDescent="0.25">
      <c r="A29" s="3" t="s">
        <v>34</v>
      </c>
      <c r="B29" s="15">
        <v>45152</v>
      </c>
      <c r="C29" s="3" t="s">
        <v>510</v>
      </c>
      <c r="D29" s="3">
        <v>11</v>
      </c>
      <c r="E29" s="3" t="s">
        <v>512</v>
      </c>
      <c r="F29" s="3">
        <v>92</v>
      </c>
      <c r="G29" s="3" t="str">
        <f t="shared" si="0"/>
        <v>Senior (60+)</v>
      </c>
      <c r="H29" s="15">
        <v>45163</v>
      </c>
    </row>
    <row r="30" spans="1:8" x14ac:dyDescent="0.25">
      <c r="A30" s="3" t="s">
        <v>35</v>
      </c>
      <c r="B30" s="15">
        <v>45386</v>
      </c>
      <c r="C30" s="3" t="s">
        <v>507</v>
      </c>
      <c r="D30" s="3">
        <v>5</v>
      </c>
      <c r="E30" s="3" t="s">
        <v>513</v>
      </c>
      <c r="F30" s="3">
        <v>62</v>
      </c>
      <c r="G30" s="3" t="str">
        <f t="shared" si="0"/>
        <v>Senior (60+)</v>
      </c>
      <c r="H30" s="15">
        <v>45391</v>
      </c>
    </row>
    <row r="31" spans="1:8" x14ac:dyDescent="0.25">
      <c r="A31" s="3" t="s">
        <v>36</v>
      </c>
      <c r="B31" s="15">
        <v>45530</v>
      </c>
      <c r="C31" s="3" t="s">
        <v>507</v>
      </c>
      <c r="D31" s="3">
        <v>4</v>
      </c>
      <c r="E31" s="3" t="s">
        <v>513</v>
      </c>
      <c r="F31" s="3">
        <v>46</v>
      </c>
      <c r="G31" s="3" t="str">
        <f t="shared" si="0"/>
        <v>Adult (35-59)</v>
      </c>
      <c r="H31" s="15">
        <v>45534</v>
      </c>
    </row>
    <row r="32" spans="1:8" x14ac:dyDescent="0.25">
      <c r="A32" s="3" t="s">
        <v>37</v>
      </c>
      <c r="B32" s="15">
        <v>45211</v>
      </c>
      <c r="C32" s="3" t="s">
        <v>509</v>
      </c>
      <c r="D32" s="3">
        <v>5</v>
      </c>
      <c r="E32" s="3" t="s">
        <v>513</v>
      </c>
      <c r="F32" s="3">
        <v>64</v>
      </c>
      <c r="G32" s="3" t="str">
        <f t="shared" si="0"/>
        <v>Senior (60+)</v>
      </c>
      <c r="H32" s="15">
        <v>45216</v>
      </c>
    </row>
    <row r="33" spans="1:8" x14ac:dyDescent="0.25">
      <c r="A33" s="3" t="s">
        <v>38</v>
      </c>
      <c r="B33" s="15">
        <v>44933</v>
      </c>
      <c r="C33" s="3" t="s">
        <v>507</v>
      </c>
      <c r="D33" s="3">
        <v>7</v>
      </c>
      <c r="E33" s="3" t="s">
        <v>513</v>
      </c>
      <c r="F33" s="3">
        <v>2</v>
      </c>
      <c r="G33" s="3" t="str">
        <f t="shared" si="0"/>
        <v>Child (0-17)</v>
      </c>
      <c r="H33" s="15">
        <v>44940</v>
      </c>
    </row>
    <row r="34" spans="1:8" x14ac:dyDescent="0.25">
      <c r="A34" s="3" t="s">
        <v>39</v>
      </c>
      <c r="B34" s="15">
        <v>45090</v>
      </c>
      <c r="C34" s="3" t="s">
        <v>507</v>
      </c>
      <c r="D34" s="3">
        <v>9</v>
      </c>
      <c r="E34" s="3" t="s">
        <v>512</v>
      </c>
      <c r="F34" s="3">
        <v>54</v>
      </c>
      <c r="G34" s="3" t="str">
        <f t="shared" si="0"/>
        <v>Adult (35-59)</v>
      </c>
      <c r="H34" s="15">
        <v>45099</v>
      </c>
    </row>
    <row r="35" spans="1:8" x14ac:dyDescent="0.25">
      <c r="A35" s="3" t="s">
        <v>40</v>
      </c>
      <c r="B35" s="15">
        <v>45641</v>
      </c>
      <c r="C35" s="3" t="s">
        <v>511</v>
      </c>
      <c r="D35" s="3">
        <v>7</v>
      </c>
      <c r="E35" s="3" t="s">
        <v>512</v>
      </c>
      <c r="F35" s="3">
        <v>65</v>
      </c>
      <c r="G35" s="3" t="str">
        <f t="shared" si="0"/>
        <v>Senior (60+)</v>
      </c>
      <c r="H35" s="15">
        <v>45648</v>
      </c>
    </row>
    <row r="36" spans="1:8" x14ac:dyDescent="0.25">
      <c r="A36" s="3" t="s">
        <v>41</v>
      </c>
      <c r="B36" s="15">
        <v>45359</v>
      </c>
      <c r="C36" s="3" t="s">
        <v>509</v>
      </c>
      <c r="D36" s="3">
        <v>13</v>
      </c>
      <c r="E36" s="3" t="s">
        <v>513</v>
      </c>
      <c r="F36" s="3">
        <v>51</v>
      </c>
      <c r="G36" s="3" t="str">
        <f t="shared" si="0"/>
        <v>Adult (35-59)</v>
      </c>
      <c r="H36" s="15">
        <v>45372</v>
      </c>
    </row>
    <row r="37" spans="1:8" x14ac:dyDescent="0.25">
      <c r="A37" s="3" t="s">
        <v>42</v>
      </c>
      <c r="B37" s="15">
        <v>45275</v>
      </c>
      <c r="C37" s="3" t="s">
        <v>508</v>
      </c>
      <c r="D37" s="3">
        <v>5</v>
      </c>
      <c r="E37" s="3" t="s">
        <v>513</v>
      </c>
      <c r="F37" s="3">
        <v>53</v>
      </c>
      <c r="G37" s="3" t="str">
        <f t="shared" si="0"/>
        <v>Adult (35-59)</v>
      </c>
      <c r="H37" s="15">
        <v>45280</v>
      </c>
    </row>
    <row r="38" spans="1:8" x14ac:dyDescent="0.25">
      <c r="A38" s="3" t="s">
        <v>43</v>
      </c>
      <c r="B38" s="15">
        <v>45211</v>
      </c>
      <c r="C38" s="3" t="s">
        <v>509</v>
      </c>
      <c r="D38" s="3">
        <v>10</v>
      </c>
      <c r="E38" s="3" t="s">
        <v>513</v>
      </c>
      <c r="F38" s="3">
        <v>36</v>
      </c>
      <c r="G38" s="3" t="str">
        <f t="shared" si="0"/>
        <v>Adult (35-59)</v>
      </c>
      <c r="H38" s="15">
        <v>45221</v>
      </c>
    </row>
    <row r="39" spans="1:8" x14ac:dyDescent="0.25">
      <c r="A39" s="3" t="s">
        <v>44</v>
      </c>
      <c r="B39" s="15">
        <v>45086</v>
      </c>
      <c r="C39" s="3" t="s">
        <v>508</v>
      </c>
      <c r="D39" s="3">
        <v>10</v>
      </c>
      <c r="E39" s="3" t="s">
        <v>512</v>
      </c>
      <c r="F39" s="3">
        <v>26</v>
      </c>
      <c r="G39" s="3" t="str">
        <f t="shared" si="0"/>
        <v>Young Adult (18-34)</v>
      </c>
      <c r="H39" s="15">
        <v>45096</v>
      </c>
    </row>
    <row r="40" spans="1:8" x14ac:dyDescent="0.25">
      <c r="A40" s="3" t="s">
        <v>45</v>
      </c>
      <c r="B40" s="15">
        <v>45147</v>
      </c>
      <c r="C40" s="3" t="s">
        <v>511</v>
      </c>
      <c r="D40" s="3">
        <v>7</v>
      </c>
      <c r="E40" s="3" t="s">
        <v>513</v>
      </c>
      <c r="F40" s="3">
        <v>29</v>
      </c>
      <c r="G40" s="3" t="str">
        <f t="shared" si="0"/>
        <v>Young Adult (18-34)</v>
      </c>
      <c r="H40" s="15">
        <v>45154</v>
      </c>
    </row>
    <row r="41" spans="1:8" x14ac:dyDescent="0.25">
      <c r="A41" s="3" t="s">
        <v>46</v>
      </c>
      <c r="B41" s="15">
        <v>45271</v>
      </c>
      <c r="C41" s="3" t="s">
        <v>510</v>
      </c>
      <c r="D41" s="3">
        <v>14</v>
      </c>
      <c r="E41" s="3" t="s">
        <v>513</v>
      </c>
      <c r="F41" s="3">
        <v>21</v>
      </c>
      <c r="G41" s="3" t="str">
        <f t="shared" si="0"/>
        <v>Young Adult (18-34)</v>
      </c>
      <c r="H41" s="15">
        <v>45285</v>
      </c>
    </row>
    <row r="42" spans="1:8" x14ac:dyDescent="0.25">
      <c r="A42" s="3" t="s">
        <v>47</v>
      </c>
      <c r="B42" s="15">
        <v>45031</v>
      </c>
      <c r="C42" s="3" t="s">
        <v>507</v>
      </c>
      <c r="D42" s="3">
        <v>10</v>
      </c>
      <c r="E42" s="3" t="s">
        <v>513</v>
      </c>
      <c r="F42" s="3">
        <v>11</v>
      </c>
      <c r="G42" s="3" t="str">
        <f t="shared" si="0"/>
        <v>Child (0-17)</v>
      </c>
      <c r="H42" s="15">
        <v>45041</v>
      </c>
    </row>
    <row r="43" spans="1:8" x14ac:dyDescent="0.25">
      <c r="A43" s="3" t="s">
        <v>48</v>
      </c>
      <c r="B43" s="15">
        <v>45021</v>
      </c>
      <c r="C43" s="3" t="s">
        <v>511</v>
      </c>
      <c r="D43" s="3">
        <v>5</v>
      </c>
      <c r="E43" s="3" t="s">
        <v>512</v>
      </c>
      <c r="F43" s="3">
        <v>40</v>
      </c>
      <c r="G43" s="3" t="str">
        <f t="shared" si="0"/>
        <v>Adult (35-59)</v>
      </c>
      <c r="H43" s="15">
        <v>45026</v>
      </c>
    </row>
    <row r="44" spans="1:8" x14ac:dyDescent="0.25">
      <c r="A44" s="3" t="s">
        <v>49</v>
      </c>
      <c r="B44" s="15">
        <v>45316</v>
      </c>
      <c r="C44" s="3" t="s">
        <v>507</v>
      </c>
      <c r="D44" s="3">
        <v>3</v>
      </c>
      <c r="E44" s="3" t="s">
        <v>512</v>
      </c>
      <c r="F44" s="3">
        <v>11</v>
      </c>
      <c r="G44" s="3" t="str">
        <f t="shared" si="0"/>
        <v>Child (0-17)</v>
      </c>
      <c r="H44" s="15">
        <v>45319</v>
      </c>
    </row>
    <row r="45" spans="1:8" x14ac:dyDescent="0.25">
      <c r="A45" s="3" t="s">
        <v>50</v>
      </c>
      <c r="B45" s="15">
        <v>45026</v>
      </c>
      <c r="C45" s="3" t="s">
        <v>510</v>
      </c>
      <c r="D45" s="3">
        <v>7</v>
      </c>
      <c r="E45" s="3" t="s">
        <v>512</v>
      </c>
      <c r="F45" s="3">
        <v>36</v>
      </c>
      <c r="G45" s="3" t="str">
        <f t="shared" si="0"/>
        <v>Adult (35-59)</v>
      </c>
      <c r="H45" s="15">
        <v>45033</v>
      </c>
    </row>
    <row r="46" spans="1:8" x14ac:dyDescent="0.25">
      <c r="A46" s="3" t="s">
        <v>51</v>
      </c>
      <c r="B46" s="15">
        <v>45294</v>
      </c>
      <c r="C46" s="3" t="s">
        <v>510</v>
      </c>
      <c r="D46" s="3">
        <v>13</v>
      </c>
      <c r="E46" s="3" t="s">
        <v>512</v>
      </c>
      <c r="F46" s="3">
        <v>59</v>
      </c>
      <c r="G46" s="3" t="str">
        <f t="shared" si="0"/>
        <v>Adult (35-59)</v>
      </c>
      <c r="H46" s="15">
        <v>45307</v>
      </c>
    </row>
    <row r="47" spans="1:8" x14ac:dyDescent="0.25">
      <c r="A47" s="3" t="s">
        <v>52</v>
      </c>
      <c r="B47" s="15">
        <v>45279</v>
      </c>
      <c r="C47" s="3" t="s">
        <v>511</v>
      </c>
      <c r="D47" s="3">
        <v>11</v>
      </c>
      <c r="E47" s="3" t="s">
        <v>512</v>
      </c>
      <c r="F47" s="3">
        <v>39</v>
      </c>
      <c r="G47" s="3" t="str">
        <f t="shared" si="0"/>
        <v>Adult (35-59)</v>
      </c>
      <c r="H47" s="15">
        <v>45290</v>
      </c>
    </row>
    <row r="48" spans="1:8" x14ac:dyDescent="0.25">
      <c r="A48" s="3" t="s">
        <v>53</v>
      </c>
      <c r="B48" s="15">
        <v>45545</v>
      </c>
      <c r="C48" s="3" t="s">
        <v>510</v>
      </c>
      <c r="D48" s="3">
        <v>11</v>
      </c>
      <c r="E48" s="3" t="s">
        <v>512</v>
      </c>
      <c r="F48" s="3">
        <v>99</v>
      </c>
      <c r="G48" s="3" t="str">
        <f t="shared" si="0"/>
        <v>Senior (60+)</v>
      </c>
      <c r="H48" s="15">
        <v>45556</v>
      </c>
    </row>
    <row r="49" spans="1:8" x14ac:dyDescent="0.25">
      <c r="A49" s="3" t="s">
        <v>54</v>
      </c>
      <c r="B49" s="15">
        <v>45197</v>
      </c>
      <c r="C49" s="3" t="s">
        <v>508</v>
      </c>
      <c r="D49" s="3">
        <v>2</v>
      </c>
      <c r="E49" s="3" t="s">
        <v>512</v>
      </c>
      <c r="F49" s="3">
        <v>54</v>
      </c>
      <c r="G49" s="3" t="str">
        <f t="shared" si="0"/>
        <v>Adult (35-59)</v>
      </c>
      <c r="H49" s="15">
        <v>45199</v>
      </c>
    </row>
    <row r="50" spans="1:8" x14ac:dyDescent="0.25">
      <c r="A50" s="3" t="s">
        <v>55</v>
      </c>
      <c r="B50" s="15">
        <v>44971</v>
      </c>
      <c r="C50" s="3" t="s">
        <v>510</v>
      </c>
      <c r="D50" s="3">
        <v>12</v>
      </c>
      <c r="E50" s="3" t="s">
        <v>512</v>
      </c>
      <c r="F50" s="3">
        <v>98</v>
      </c>
      <c r="G50" s="3" t="str">
        <f t="shared" si="0"/>
        <v>Senior (60+)</v>
      </c>
      <c r="H50" s="15">
        <v>44983</v>
      </c>
    </row>
    <row r="51" spans="1:8" x14ac:dyDescent="0.25">
      <c r="A51" s="3" t="s">
        <v>56</v>
      </c>
      <c r="B51" s="15">
        <v>45397</v>
      </c>
      <c r="C51" s="3" t="s">
        <v>507</v>
      </c>
      <c r="D51" s="3">
        <v>9</v>
      </c>
      <c r="E51" s="3" t="s">
        <v>513</v>
      </c>
      <c r="F51" s="3">
        <v>55</v>
      </c>
      <c r="G51" s="3" t="str">
        <f t="shared" si="0"/>
        <v>Adult (35-59)</v>
      </c>
      <c r="H51" s="15">
        <v>45406</v>
      </c>
    </row>
    <row r="52" spans="1:8" x14ac:dyDescent="0.25">
      <c r="A52" s="3" t="s">
        <v>57</v>
      </c>
      <c r="B52" s="15">
        <v>45476</v>
      </c>
      <c r="C52" s="3" t="s">
        <v>507</v>
      </c>
      <c r="D52" s="3">
        <v>10</v>
      </c>
      <c r="E52" s="3" t="s">
        <v>513</v>
      </c>
      <c r="F52" s="3">
        <v>24</v>
      </c>
      <c r="G52" s="3" t="str">
        <f t="shared" si="0"/>
        <v>Young Adult (18-34)</v>
      </c>
      <c r="H52" s="15">
        <v>45486</v>
      </c>
    </row>
    <row r="53" spans="1:8" x14ac:dyDescent="0.25">
      <c r="A53" s="3" t="s">
        <v>58</v>
      </c>
      <c r="B53" s="15">
        <v>45054</v>
      </c>
      <c r="C53" s="3" t="s">
        <v>507</v>
      </c>
      <c r="D53" s="3">
        <v>10</v>
      </c>
      <c r="E53" s="3" t="s">
        <v>512</v>
      </c>
      <c r="F53" s="3">
        <v>22</v>
      </c>
      <c r="G53" s="3" t="str">
        <f t="shared" si="0"/>
        <v>Young Adult (18-34)</v>
      </c>
      <c r="H53" s="15">
        <v>45064</v>
      </c>
    </row>
    <row r="54" spans="1:8" x14ac:dyDescent="0.25">
      <c r="A54" s="3" t="s">
        <v>59</v>
      </c>
      <c r="B54" s="15">
        <v>45314</v>
      </c>
      <c r="C54" s="3" t="s">
        <v>507</v>
      </c>
      <c r="D54" s="3">
        <v>12</v>
      </c>
      <c r="E54" s="3" t="s">
        <v>512</v>
      </c>
      <c r="F54" s="3">
        <v>69</v>
      </c>
      <c r="G54" s="3" t="str">
        <f t="shared" si="0"/>
        <v>Senior (60+)</v>
      </c>
      <c r="H54" s="15">
        <v>45326</v>
      </c>
    </row>
    <row r="55" spans="1:8" x14ac:dyDescent="0.25">
      <c r="A55" s="3" t="s">
        <v>60</v>
      </c>
      <c r="B55" s="15">
        <v>45007</v>
      </c>
      <c r="C55" s="3" t="s">
        <v>508</v>
      </c>
      <c r="D55" s="3">
        <v>1</v>
      </c>
      <c r="E55" s="3" t="s">
        <v>513</v>
      </c>
      <c r="F55" s="3">
        <v>56</v>
      </c>
      <c r="G55" s="3" t="str">
        <f t="shared" si="0"/>
        <v>Adult (35-59)</v>
      </c>
      <c r="H55" s="15">
        <v>45008</v>
      </c>
    </row>
    <row r="56" spans="1:8" x14ac:dyDescent="0.25">
      <c r="A56" s="3" t="s">
        <v>61</v>
      </c>
      <c r="B56" s="15">
        <v>45492</v>
      </c>
      <c r="C56" s="3" t="s">
        <v>509</v>
      </c>
      <c r="D56" s="3">
        <v>13</v>
      </c>
      <c r="E56" s="3" t="s">
        <v>512</v>
      </c>
      <c r="F56" s="3">
        <v>33</v>
      </c>
      <c r="G56" s="3" t="str">
        <f t="shared" si="0"/>
        <v>Young Adult (18-34)</v>
      </c>
      <c r="H56" s="15">
        <v>45505</v>
      </c>
    </row>
    <row r="57" spans="1:8" x14ac:dyDescent="0.25">
      <c r="A57" s="3" t="s">
        <v>62</v>
      </c>
      <c r="B57" s="15">
        <v>45227</v>
      </c>
      <c r="C57" s="3" t="s">
        <v>511</v>
      </c>
      <c r="D57" s="3">
        <v>6</v>
      </c>
      <c r="E57" s="3" t="s">
        <v>512</v>
      </c>
      <c r="F57" s="3">
        <v>36</v>
      </c>
      <c r="G57" s="3" t="str">
        <f t="shared" si="0"/>
        <v>Adult (35-59)</v>
      </c>
      <c r="H57" s="15">
        <v>45233</v>
      </c>
    </row>
    <row r="58" spans="1:8" x14ac:dyDescent="0.25">
      <c r="A58" s="3" t="s">
        <v>63</v>
      </c>
      <c r="B58" s="15">
        <v>45570</v>
      </c>
      <c r="C58" s="3" t="s">
        <v>507</v>
      </c>
      <c r="D58" s="3">
        <v>7</v>
      </c>
      <c r="E58" s="3" t="s">
        <v>512</v>
      </c>
      <c r="F58" s="3">
        <v>20</v>
      </c>
      <c r="G58" s="3" t="str">
        <f t="shared" si="0"/>
        <v>Young Adult (18-34)</v>
      </c>
      <c r="H58" s="15">
        <v>45577</v>
      </c>
    </row>
    <row r="59" spans="1:8" x14ac:dyDescent="0.25">
      <c r="A59" s="3" t="s">
        <v>64</v>
      </c>
      <c r="B59" s="15">
        <v>45560</v>
      </c>
      <c r="C59" s="3" t="s">
        <v>510</v>
      </c>
      <c r="D59" s="3">
        <v>14</v>
      </c>
      <c r="E59" s="3" t="s">
        <v>513</v>
      </c>
      <c r="F59" s="3">
        <v>83</v>
      </c>
      <c r="G59" s="3" t="str">
        <f t="shared" si="0"/>
        <v>Senior (60+)</v>
      </c>
      <c r="H59" s="15">
        <v>45574</v>
      </c>
    </row>
    <row r="60" spans="1:8" x14ac:dyDescent="0.25">
      <c r="A60" s="3" t="s">
        <v>65</v>
      </c>
      <c r="B60" s="15">
        <v>45297</v>
      </c>
      <c r="C60" s="3" t="s">
        <v>507</v>
      </c>
      <c r="D60" s="3">
        <v>13</v>
      </c>
      <c r="E60" s="3" t="s">
        <v>513</v>
      </c>
      <c r="F60" s="3">
        <v>99</v>
      </c>
      <c r="G60" s="3" t="str">
        <f t="shared" si="0"/>
        <v>Senior (60+)</v>
      </c>
      <c r="H60" s="15">
        <v>45310</v>
      </c>
    </row>
    <row r="61" spans="1:8" x14ac:dyDescent="0.25">
      <c r="A61" s="3" t="s">
        <v>66</v>
      </c>
      <c r="B61" s="15">
        <v>45518</v>
      </c>
      <c r="C61" s="3" t="s">
        <v>510</v>
      </c>
      <c r="D61" s="3">
        <v>8</v>
      </c>
      <c r="E61" s="3" t="s">
        <v>513</v>
      </c>
      <c r="F61" s="3">
        <v>81</v>
      </c>
      <c r="G61" s="3" t="str">
        <f t="shared" si="0"/>
        <v>Senior (60+)</v>
      </c>
      <c r="H61" s="15">
        <v>45526</v>
      </c>
    </row>
    <row r="62" spans="1:8" x14ac:dyDescent="0.25">
      <c r="A62" s="3" t="s">
        <v>67</v>
      </c>
      <c r="B62" s="15">
        <v>45123</v>
      </c>
      <c r="C62" s="3" t="s">
        <v>510</v>
      </c>
      <c r="D62" s="3">
        <v>10</v>
      </c>
      <c r="E62" s="3" t="s">
        <v>513</v>
      </c>
      <c r="F62" s="3">
        <v>62</v>
      </c>
      <c r="G62" s="3" t="str">
        <f t="shared" si="0"/>
        <v>Senior (60+)</v>
      </c>
      <c r="H62" s="15">
        <v>45133</v>
      </c>
    </row>
    <row r="63" spans="1:8" x14ac:dyDescent="0.25">
      <c r="A63" s="3" t="s">
        <v>68</v>
      </c>
      <c r="B63" s="15">
        <v>45648</v>
      </c>
      <c r="C63" s="3" t="s">
        <v>507</v>
      </c>
      <c r="D63" s="3">
        <v>9</v>
      </c>
      <c r="E63" s="3" t="s">
        <v>513</v>
      </c>
      <c r="F63" s="3">
        <v>98</v>
      </c>
      <c r="G63" s="3" t="str">
        <f t="shared" si="0"/>
        <v>Senior (60+)</v>
      </c>
      <c r="H63" s="15">
        <v>45657</v>
      </c>
    </row>
    <row r="64" spans="1:8" x14ac:dyDescent="0.25">
      <c r="A64" s="3" t="s">
        <v>69</v>
      </c>
      <c r="B64" s="15">
        <v>44998</v>
      </c>
      <c r="C64" s="3" t="s">
        <v>508</v>
      </c>
      <c r="D64" s="3">
        <v>2</v>
      </c>
      <c r="E64" s="3" t="s">
        <v>512</v>
      </c>
      <c r="F64" s="3">
        <v>73</v>
      </c>
      <c r="G64" s="3" t="str">
        <f t="shared" si="0"/>
        <v>Senior (60+)</v>
      </c>
      <c r="H64" s="15">
        <v>45000</v>
      </c>
    </row>
    <row r="65" spans="1:8" x14ac:dyDescent="0.25">
      <c r="A65" s="3" t="s">
        <v>70</v>
      </c>
      <c r="B65" s="15">
        <v>44973</v>
      </c>
      <c r="C65" s="3" t="s">
        <v>510</v>
      </c>
      <c r="D65" s="3">
        <v>11</v>
      </c>
      <c r="E65" s="3" t="s">
        <v>513</v>
      </c>
      <c r="F65" s="3">
        <v>26</v>
      </c>
      <c r="G65" s="3" t="str">
        <f t="shared" si="0"/>
        <v>Young Adult (18-34)</v>
      </c>
      <c r="H65" s="15">
        <v>44984</v>
      </c>
    </row>
    <row r="66" spans="1:8" x14ac:dyDescent="0.25">
      <c r="A66" s="3" t="s">
        <v>71</v>
      </c>
      <c r="B66" s="15">
        <v>45604</v>
      </c>
      <c r="C66" s="3" t="s">
        <v>510</v>
      </c>
      <c r="D66" s="3">
        <v>10</v>
      </c>
      <c r="E66" s="3" t="s">
        <v>512</v>
      </c>
      <c r="F66" s="3">
        <v>66</v>
      </c>
      <c r="G66" s="3" t="str">
        <f t="shared" si="0"/>
        <v>Senior (60+)</v>
      </c>
      <c r="H66" s="15">
        <v>45614</v>
      </c>
    </row>
    <row r="67" spans="1:8" x14ac:dyDescent="0.25">
      <c r="A67" s="3" t="s">
        <v>72</v>
      </c>
      <c r="B67" s="15">
        <v>45160</v>
      </c>
      <c r="C67" s="3" t="s">
        <v>507</v>
      </c>
      <c r="D67" s="3">
        <v>2</v>
      </c>
      <c r="E67" s="3" t="s">
        <v>512</v>
      </c>
      <c r="F67" s="3">
        <v>73</v>
      </c>
      <c r="G67" s="3" t="str">
        <f t="shared" ref="G67:G130" si="1">IF(F67&lt;18,"Child (0-17)",IF(F67&lt;35,"Young Adult (18-34)",IF(F67&lt;60,"Adult (35-59)","Senior (60+)")))</f>
        <v>Senior (60+)</v>
      </c>
      <c r="H67" s="15">
        <v>45162</v>
      </c>
    </row>
    <row r="68" spans="1:8" x14ac:dyDescent="0.25">
      <c r="A68" s="3" t="s">
        <v>73</v>
      </c>
      <c r="B68" s="15">
        <v>45223</v>
      </c>
      <c r="C68" s="3" t="s">
        <v>510</v>
      </c>
      <c r="D68" s="3">
        <v>5</v>
      </c>
      <c r="E68" s="3" t="s">
        <v>513</v>
      </c>
      <c r="F68" s="3">
        <v>73</v>
      </c>
      <c r="G68" s="3" t="str">
        <f t="shared" si="1"/>
        <v>Senior (60+)</v>
      </c>
      <c r="H68" s="15">
        <v>45228</v>
      </c>
    </row>
    <row r="69" spans="1:8" x14ac:dyDescent="0.25">
      <c r="A69" s="3" t="s">
        <v>74</v>
      </c>
      <c r="B69" s="15">
        <v>45008</v>
      </c>
      <c r="C69" s="3" t="s">
        <v>510</v>
      </c>
      <c r="D69" s="3">
        <v>13</v>
      </c>
      <c r="E69" s="3" t="s">
        <v>513</v>
      </c>
      <c r="F69" s="3">
        <v>40</v>
      </c>
      <c r="G69" s="3" t="str">
        <f t="shared" si="1"/>
        <v>Adult (35-59)</v>
      </c>
      <c r="H69" s="15">
        <v>45021</v>
      </c>
    </row>
    <row r="70" spans="1:8" x14ac:dyDescent="0.25">
      <c r="A70" s="3" t="s">
        <v>75</v>
      </c>
      <c r="B70" s="15">
        <v>45165</v>
      </c>
      <c r="C70" s="3" t="s">
        <v>507</v>
      </c>
      <c r="D70" s="3">
        <v>5</v>
      </c>
      <c r="E70" s="3" t="s">
        <v>512</v>
      </c>
      <c r="F70" s="3">
        <v>17</v>
      </c>
      <c r="G70" s="3" t="str">
        <f t="shared" si="1"/>
        <v>Child (0-17)</v>
      </c>
      <c r="H70" s="15">
        <v>45170</v>
      </c>
    </row>
    <row r="71" spans="1:8" x14ac:dyDescent="0.25">
      <c r="A71" s="3" t="s">
        <v>76</v>
      </c>
      <c r="B71" s="15">
        <v>45030</v>
      </c>
      <c r="C71" s="3" t="s">
        <v>507</v>
      </c>
      <c r="D71" s="3">
        <v>6</v>
      </c>
      <c r="E71" s="3" t="s">
        <v>512</v>
      </c>
      <c r="F71" s="3">
        <v>1</v>
      </c>
      <c r="G71" s="3" t="str">
        <f t="shared" si="1"/>
        <v>Child (0-17)</v>
      </c>
      <c r="H71" s="15">
        <v>45036</v>
      </c>
    </row>
    <row r="72" spans="1:8" x14ac:dyDescent="0.25">
      <c r="A72" s="3" t="s">
        <v>77</v>
      </c>
      <c r="B72" s="15">
        <v>45316</v>
      </c>
      <c r="C72" s="3" t="s">
        <v>511</v>
      </c>
      <c r="D72" s="3">
        <v>3</v>
      </c>
      <c r="E72" s="3" t="s">
        <v>512</v>
      </c>
      <c r="F72" s="3">
        <v>89</v>
      </c>
      <c r="G72" s="3" t="str">
        <f t="shared" si="1"/>
        <v>Senior (60+)</v>
      </c>
      <c r="H72" s="15">
        <v>45319</v>
      </c>
    </row>
    <row r="73" spans="1:8" x14ac:dyDescent="0.25">
      <c r="A73" s="3" t="s">
        <v>78</v>
      </c>
      <c r="B73" s="15">
        <v>45211</v>
      </c>
      <c r="C73" s="3" t="s">
        <v>508</v>
      </c>
      <c r="D73" s="3">
        <v>8</v>
      </c>
      <c r="E73" s="3" t="s">
        <v>513</v>
      </c>
      <c r="F73" s="3">
        <v>61</v>
      </c>
      <c r="G73" s="3" t="str">
        <f t="shared" si="1"/>
        <v>Senior (60+)</v>
      </c>
      <c r="H73" s="15">
        <v>45219</v>
      </c>
    </row>
    <row r="74" spans="1:8" x14ac:dyDescent="0.25">
      <c r="A74" s="3" t="s">
        <v>79</v>
      </c>
      <c r="B74" s="15">
        <v>45391</v>
      </c>
      <c r="C74" s="3" t="s">
        <v>508</v>
      </c>
      <c r="D74" s="3">
        <v>13</v>
      </c>
      <c r="E74" s="3" t="s">
        <v>513</v>
      </c>
      <c r="F74" s="3">
        <v>43</v>
      </c>
      <c r="G74" s="3" t="str">
        <f t="shared" si="1"/>
        <v>Adult (35-59)</v>
      </c>
      <c r="H74" s="15">
        <v>45404</v>
      </c>
    </row>
    <row r="75" spans="1:8" x14ac:dyDescent="0.25">
      <c r="A75" s="3" t="s">
        <v>80</v>
      </c>
      <c r="B75" s="15">
        <v>45577</v>
      </c>
      <c r="C75" s="3" t="s">
        <v>510</v>
      </c>
      <c r="D75" s="3">
        <v>1</v>
      </c>
      <c r="E75" s="3" t="s">
        <v>513</v>
      </c>
      <c r="F75" s="3">
        <v>42</v>
      </c>
      <c r="G75" s="3" t="str">
        <f t="shared" si="1"/>
        <v>Adult (35-59)</v>
      </c>
      <c r="H75" s="15">
        <v>45578</v>
      </c>
    </row>
    <row r="76" spans="1:8" x14ac:dyDescent="0.25">
      <c r="A76" s="3" t="s">
        <v>81</v>
      </c>
      <c r="B76" s="15">
        <v>45300</v>
      </c>
      <c r="C76" s="3" t="s">
        <v>508</v>
      </c>
      <c r="D76" s="3">
        <v>6</v>
      </c>
      <c r="E76" s="3" t="s">
        <v>513</v>
      </c>
      <c r="F76" s="3">
        <v>25</v>
      </c>
      <c r="G76" s="3" t="str">
        <f t="shared" si="1"/>
        <v>Young Adult (18-34)</v>
      </c>
      <c r="H76" s="15">
        <v>45306</v>
      </c>
    </row>
    <row r="77" spans="1:8" x14ac:dyDescent="0.25">
      <c r="A77" s="3" t="s">
        <v>82</v>
      </c>
      <c r="B77" s="15">
        <v>45093</v>
      </c>
      <c r="C77" s="3" t="s">
        <v>510</v>
      </c>
      <c r="D77" s="3">
        <v>4</v>
      </c>
      <c r="E77" s="3" t="s">
        <v>513</v>
      </c>
      <c r="F77" s="3">
        <v>39</v>
      </c>
      <c r="G77" s="3" t="str">
        <f t="shared" si="1"/>
        <v>Adult (35-59)</v>
      </c>
      <c r="H77" s="15">
        <v>45097</v>
      </c>
    </row>
    <row r="78" spans="1:8" x14ac:dyDescent="0.25">
      <c r="A78" s="3" t="s">
        <v>83</v>
      </c>
      <c r="B78" s="15">
        <v>45306</v>
      </c>
      <c r="C78" s="3" t="s">
        <v>511</v>
      </c>
      <c r="D78" s="3">
        <v>1</v>
      </c>
      <c r="E78" s="3" t="s">
        <v>512</v>
      </c>
      <c r="F78" s="3">
        <v>35</v>
      </c>
      <c r="G78" s="3" t="str">
        <f t="shared" si="1"/>
        <v>Adult (35-59)</v>
      </c>
      <c r="H78" s="15">
        <v>45307</v>
      </c>
    </row>
    <row r="79" spans="1:8" x14ac:dyDescent="0.25">
      <c r="A79" s="3" t="s">
        <v>84</v>
      </c>
      <c r="B79" s="15">
        <v>45290</v>
      </c>
      <c r="C79" s="3" t="s">
        <v>507</v>
      </c>
      <c r="D79" s="3">
        <v>7</v>
      </c>
      <c r="E79" s="3" t="s">
        <v>513</v>
      </c>
      <c r="F79" s="3">
        <v>3</v>
      </c>
      <c r="G79" s="3" t="str">
        <f t="shared" si="1"/>
        <v>Child (0-17)</v>
      </c>
      <c r="H79" s="15">
        <v>45297</v>
      </c>
    </row>
    <row r="80" spans="1:8" x14ac:dyDescent="0.25">
      <c r="A80" s="3" t="s">
        <v>85</v>
      </c>
      <c r="B80" s="15">
        <v>45141</v>
      </c>
      <c r="C80" s="3" t="s">
        <v>507</v>
      </c>
      <c r="D80" s="3">
        <v>9</v>
      </c>
      <c r="E80" s="3" t="s">
        <v>512</v>
      </c>
      <c r="F80" s="3">
        <v>44</v>
      </c>
      <c r="G80" s="3" t="str">
        <f t="shared" si="1"/>
        <v>Adult (35-59)</v>
      </c>
      <c r="H80" s="15">
        <v>45150</v>
      </c>
    </row>
    <row r="81" spans="1:8" x14ac:dyDescent="0.25">
      <c r="A81" s="3" t="s">
        <v>86</v>
      </c>
      <c r="B81" s="15">
        <v>45613</v>
      </c>
      <c r="C81" s="3" t="s">
        <v>507</v>
      </c>
      <c r="D81" s="3">
        <v>13</v>
      </c>
      <c r="E81" s="3" t="s">
        <v>512</v>
      </c>
      <c r="F81" s="3">
        <v>51</v>
      </c>
      <c r="G81" s="3" t="str">
        <f t="shared" si="1"/>
        <v>Adult (35-59)</v>
      </c>
      <c r="H81" s="15">
        <v>45626</v>
      </c>
    </row>
    <row r="82" spans="1:8" x14ac:dyDescent="0.25">
      <c r="A82" s="3" t="s">
        <v>87</v>
      </c>
      <c r="B82" s="15">
        <v>45200</v>
      </c>
      <c r="C82" s="3" t="s">
        <v>508</v>
      </c>
      <c r="D82" s="3">
        <v>4</v>
      </c>
      <c r="E82" s="3" t="s">
        <v>512</v>
      </c>
      <c r="F82" s="3">
        <v>94</v>
      </c>
      <c r="G82" s="3" t="str">
        <f t="shared" si="1"/>
        <v>Senior (60+)</v>
      </c>
      <c r="H82" s="15">
        <v>45204</v>
      </c>
    </row>
    <row r="83" spans="1:8" x14ac:dyDescent="0.25">
      <c r="A83" s="3" t="s">
        <v>88</v>
      </c>
      <c r="B83" s="15">
        <v>45645</v>
      </c>
      <c r="C83" s="3" t="s">
        <v>511</v>
      </c>
      <c r="D83" s="3">
        <v>4</v>
      </c>
      <c r="E83" s="3" t="s">
        <v>513</v>
      </c>
      <c r="F83" s="3">
        <v>98</v>
      </c>
      <c r="G83" s="3" t="str">
        <f t="shared" si="1"/>
        <v>Senior (60+)</v>
      </c>
      <c r="H83" s="15">
        <v>45649</v>
      </c>
    </row>
    <row r="84" spans="1:8" x14ac:dyDescent="0.25">
      <c r="A84" s="3" t="s">
        <v>89</v>
      </c>
      <c r="B84" s="15">
        <v>45626</v>
      </c>
      <c r="C84" s="3" t="s">
        <v>508</v>
      </c>
      <c r="D84" s="3">
        <v>6</v>
      </c>
      <c r="E84" s="3" t="s">
        <v>513</v>
      </c>
      <c r="F84" s="3">
        <v>12</v>
      </c>
      <c r="G84" s="3" t="str">
        <f t="shared" si="1"/>
        <v>Child (0-17)</v>
      </c>
      <c r="H84" s="15">
        <v>45632</v>
      </c>
    </row>
    <row r="85" spans="1:8" x14ac:dyDescent="0.25">
      <c r="A85" s="3" t="s">
        <v>90</v>
      </c>
      <c r="B85" s="15">
        <v>45590</v>
      </c>
      <c r="C85" s="3" t="s">
        <v>508</v>
      </c>
      <c r="D85" s="3">
        <v>12</v>
      </c>
      <c r="E85" s="3" t="s">
        <v>513</v>
      </c>
      <c r="F85" s="3">
        <v>19</v>
      </c>
      <c r="G85" s="3" t="str">
        <f t="shared" si="1"/>
        <v>Young Adult (18-34)</v>
      </c>
      <c r="H85" s="15">
        <v>45602</v>
      </c>
    </row>
    <row r="86" spans="1:8" x14ac:dyDescent="0.25">
      <c r="A86" s="3" t="s">
        <v>91</v>
      </c>
      <c r="B86" s="15">
        <v>45000</v>
      </c>
      <c r="C86" s="3" t="s">
        <v>511</v>
      </c>
      <c r="D86" s="3">
        <v>3</v>
      </c>
      <c r="E86" s="3" t="s">
        <v>512</v>
      </c>
      <c r="F86" s="3">
        <v>44</v>
      </c>
      <c r="G86" s="3" t="str">
        <f t="shared" si="1"/>
        <v>Adult (35-59)</v>
      </c>
      <c r="H86" s="15">
        <v>45003</v>
      </c>
    </row>
    <row r="87" spans="1:8" x14ac:dyDescent="0.25">
      <c r="A87" s="3" t="s">
        <v>92</v>
      </c>
      <c r="B87" s="15">
        <v>45550</v>
      </c>
      <c r="C87" s="3" t="s">
        <v>511</v>
      </c>
      <c r="D87" s="3">
        <v>13</v>
      </c>
      <c r="E87" s="3" t="s">
        <v>512</v>
      </c>
      <c r="F87" s="3">
        <v>59</v>
      </c>
      <c r="G87" s="3" t="str">
        <f t="shared" si="1"/>
        <v>Adult (35-59)</v>
      </c>
      <c r="H87" s="15">
        <v>45563</v>
      </c>
    </row>
    <row r="88" spans="1:8" x14ac:dyDescent="0.25">
      <c r="A88" s="3" t="s">
        <v>93</v>
      </c>
      <c r="B88" s="15">
        <v>45577</v>
      </c>
      <c r="C88" s="3" t="s">
        <v>511</v>
      </c>
      <c r="D88" s="3">
        <v>12</v>
      </c>
      <c r="E88" s="3" t="s">
        <v>512</v>
      </c>
      <c r="F88" s="3">
        <v>49</v>
      </c>
      <c r="G88" s="3" t="str">
        <f t="shared" si="1"/>
        <v>Adult (35-59)</v>
      </c>
      <c r="H88" s="15">
        <v>45589</v>
      </c>
    </row>
    <row r="89" spans="1:8" x14ac:dyDescent="0.25">
      <c r="A89" s="3" t="s">
        <v>94</v>
      </c>
      <c r="B89" s="15">
        <v>45102</v>
      </c>
      <c r="C89" s="3" t="s">
        <v>511</v>
      </c>
      <c r="D89" s="3">
        <v>6</v>
      </c>
      <c r="E89" s="3" t="s">
        <v>512</v>
      </c>
      <c r="F89" s="3">
        <v>61</v>
      </c>
      <c r="G89" s="3" t="str">
        <f t="shared" si="1"/>
        <v>Senior (60+)</v>
      </c>
      <c r="H89" s="15">
        <v>45108</v>
      </c>
    </row>
    <row r="90" spans="1:8" x14ac:dyDescent="0.25">
      <c r="A90" s="3" t="s">
        <v>95</v>
      </c>
      <c r="B90" s="15">
        <v>45473</v>
      </c>
      <c r="C90" s="3" t="s">
        <v>507</v>
      </c>
      <c r="D90" s="3">
        <v>7</v>
      </c>
      <c r="E90" s="3" t="s">
        <v>512</v>
      </c>
      <c r="F90" s="3">
        <v>17</v>
      </c>
      <c r="G90" s="3" t="str">
        <f t="shared" si="1"/>
        <v>Child (0-17)</v>
      </c>
      <c r="H90" s="15">
        <v>45480</v>
      </c>
    </row>
    <row r="91" spans="1:8" x14ac:dyDescent="0.25">
      <c r="A91" s="3" t="s">
        <v>96</v>
      </c>
      <c r="B91" s="15">
        <v>45177</v>
      </c>
      <c r="C91" s="3" t="s">
        <v>509</v>
      </c>
      <c r="D91" s="3">
        <v>11</v>
      </c>
      <c r="E91" s="3" t="s">
        <v>512</v>
      </c>
      <c r="F91" s="3">
        <v>74</v>
      </c>
      <c r="G91" s="3" t="str">
        <f t="shared" si="1"/>
        <v>Senior (60+)</v>
      </c>
      <c r="H91" s="15">
        <v>45188</v>
      </c>
    </row>
    <row r="92" spans="1:8" x14ac:dyDescent="0.25">
      <c r="A92" s="3" t="s">
        <v>97</v>
      </c>
      <c r="B92" s="15">
        <v>45094</v>
      </c>
      <c r="C92" s="3" t="s">
        <v>509</v>
      </c>
      <c r="D92" s="3">
        <v>10</v>
      </c>
      <c r="E92" s="3" t="s">
        <v>513</v>
      </c>
      <c r="F92" s="3">
        <v>57</v>
      </c>
      <c r="G92" s="3" t="str">
        <f t="shared" si="1"/>
        <v>Adult (35-59)</v>
      </c>
      <c r="H92" s="15">
        <v>45104</v>
      </c>
    </row>
    <row r="93" spans="1:8" x14ac:dyDescent="0.25">
      <c r="A93" s="3" t="s">
        <v>98</v>
      </c>
      <c r="B93" s="15">
        <v>45400</v>
      </c>
      <c r="C93" s="3" t="s">
        <v>511</v>
      </c>
      <c r="D93" s="3">
        <v>10</v>
      </c>
      <c r="E93" s="3" t="s">
        <v>513</v>
      </c>
      <c r="F93" s="3">
        <v>55</v>
      </c>
      <c r="G93" s="3" t="str">
        <f t="shared" si="1"/>
        <v>Adult (35-59)</v>
      </c>
      <c r="H93" s="15">
        <v>45410</v>
      </c>
    </row>
    <row r="94" spans="1:8" x14ac:dyDescent="0.25">
      <c r="A94" s="3" t="s">
        <v>99</v>
      </c>
      <c r="B94" s="15">
        <v>45315</v>
      </c>
      <c r="C94" s="3" t="s">
        <v>509</v>
      </c>
      <c r="D94" s="3">
        <v>3</v>
      </c>
      <c r="E94" s="3" t="s">
        <v>513</v>
      </c>
      <c r="F94" s="3">
        <v>47</v>
      </c>
      <c r="G94" s="3" t="str">
        <f t="shared" si="1"/>
        <v>Adult (35-59)</v>
      </c>
      <c r="H94" s="15">
        <v>45318</v>
      </c>
    </row>
    <row r="95" spans="1:8" x14ac:dyDescent="0.25">
      <c r="A95" s="3" t="s">
        <v>100</v>
      </c>
      <c r="B95" s="15">
        <v>45203</v>
      </c>
      <c r="C95" s="3" t="s">
        <v>509</v>
      </c>
      <c r="D95" s="3">
        <v>7</v>
      </c>
      <c r="E95" s="3" t="s">
        <v>513</v>
      </c>
      <c r="F95" s="3">
        <v>12</v>
      </c>
      <c r="G95" s="3" t="str">
        <f t="shared" si="1"/>
        <v>Child (0-17)</v>
      </c>
      <c r="H95" s="15">
        <v>45210</v>
      </c>
    </row>
    <row r="96" spans="1:8" x14ac:dyDescent="0.25">
      <c r="A96" s="3" t="s">
        <v>101</v>
      </c>
      <c r="B96" s="15">
        <v>45582</v>
      </c>
      <c r="C96" s="3" t="s">
        <v>511</v>
      </c>
      <c r="D96" s="3">
        <v>14</v>
      </c>
      <c r="E96" s="3" t="s">
        <v>512</v>
      </c>
      <c r="F96" s="3">
        <v>62</v>
      </c>
      <c r="G96" s="3" t="str">
        <f t="shared" si="1"/>
        <v>Senior (60+)</v>
      </c>
      <c r="H96" s="15">
        <v>45596</v>
      </c>
    </row>
    <row r="97" spans="1:8" x14ac:dyDescent="0.25">
      <c r="A97" s="3" t="s">
        <v>102</v>
      </c>
      <c r="B97" s="15">
        <v>45631</v>
      </c>
      <c r="C97" s="3" t="s">
        <v>509</v>
      </c>
      <c r="D97" s="3">
        <v>3</v>
      </c>
      <c r="E97" s="3" t="s">
        <v>512</v>
      </c>
      <c r="F97" s="3">
        <v>80</v>
      </c>
      <c r="G97" s="3" t="str">
        <f t="shared" si="1"/>
        <v>Senior (60+)</v>
      </c>
      <c r="H97" s="15">
        <v>45634</v>
      </c>
    </row>
    <row r="98" spans="1:8" x14ac:dyDescent="0.25">
      <c r="A98" s="3" t="s">
        <v>103</v>
      </c>
      <c r="B98" s="15">
        <v>45497</v>
      </c>
      <c r="C98" s="3" t="s">
        <v>508</v>
      </c>
      <c r="D98" s="3">
        <v>13</v>
      </c>
      <c r="E98" s="3" t="s">
        <v>513</v>
      </c>
      <c r="F98" s="3">
        <v>88</v>
      </c>
      <c r="G98" s="3" t="str">
        <f t="shared" si="1"/>
        <v>Senior (60+)</v>
      </c>
      <c r="H98" s="15">
        <v>45510</v>
      </c>
    </row>
    <row r="99" spans="1:8" x14ac:dyDescent="0.25">
      <c r="A99" s="3" t="s">
        <v>104</v>
      </c>
      <c r="B99" s="15">
        <v>45151</v>
      </c>
      <c r="C99" s="3" t="s">
        <v>510</v>
      </c>
      <c r="D99" s="3">
        <v>13</v>
      </c>
      <c r="E99" s="3" t="s">
        <v>512</v>
      </c>
      <c r="F99" s="3">
        <v>83</v>
      </c>
      <c r="G99" s="3" t="str">
        <f t="shared" si="1"/>
        <v>Senior (60+)</v>
      </c>
      <c r="H99" s="15">
        <v>45164</v>
      </c>
    </row>
    <row r="100" spans="1:8" x14ac:dyDescent="0.25">
      <c r="A100" s="3" t="s">
        <v>105</v>
      </c>
      <c r="B100" s="15">
        <v>45628</v>
      </c>
      <c r="C100" s="3" t="s">
        <v>510</v>
      </c>
      <c r="D100" s="3">
        <v>2</v>
      </c>
      <c r="E100" s="3" t="s">
        <v>513</v>
      </c>
      <c r="F100" s="3">
        <v>8</v>
      </c>
      <c r="G100" s="3" t="str">
        <f t="shared" si="1"/>
        <v>Child (0-17)</v>
      </c>
      <c r="H100" s="15">
        <v>45630</v>
      </c>
    </row>
    <row r="101" spans="1:8" x14ac:dyDescent="0.25">
      <c r="A101" s="3" t="s">
        <v>106</v>
      </c>
      <c r="B101" s="15">
        <v>45259</v>
      </c>
      <c r="C101" s="3" t="s">
        <v>511</v>
      </c>
      <c r="D101" s="3">
        <v>12</v>
      </c>
      <c r="E101" s="3" t="s">
        <v>513</v>
      </c>
      <c r="F101" s="3">
        <v>95</v>
      </c>
      <c r="G101" s="3" t="str">
        <f t="shared" si="1"/>
        <v>Senior (60+)</v>
      </c>
      <c r="H101" s="15">
        <v>45271</v>
      </c>
    </row>
    <row r="102" spans="1:8" x14ac:dyDescent="0.25">
      <c r="A102" s="3" t="s">
        <v>107</v>
      </c>
      <c r="B102" s="15">
        <v>44984</v>
      </c>
      <c r="C102" s="3" t="s">
        <v>507</v>
      </c>
      <c r="D102" s="3">
        <v>14</v>
      </c>
      <c r="E102" s="3" t="s">
        <v>513</v>
      </c>
      <c r="F102" s="3">
        <v>21</v>
      </c>
      <c r="G102" s="3" t="str">
        <f t="shared" si="1"/>
        <v>Young Adult (18-34)</v>
      </c>
      <c r="H102" s="15">
        <v>44998</v>
      </c>
    </row>
    <row r="103" spans="1:8" x14ac:dyDescent="0.25">
      <c r="A103" s="3" t="s">
        <v>108</v>
      </c>
      <c r="B103" s="15">
        <v>45161</v>
      </c>
      <c r="C103" s="3" t="s">
        <v>511</v>
      </c>
      <c r="D103" s="3">
        <v>10</v>
      </c>
      <c r="E103" s="3" t="s">
        <v>512</v>
      </c>
      <c r="F103" s="3">
        <v>81</v>
      </c>
      <c r="G103" s="3" t="str">
        <f t="shared" si="1"/>
        <v>Senior (60+)</v>
      </c>
      <c r="H103" s="15">
        <v>45171</v>
      </c>
    </row>
    <row r="104" spans="1:8" x14ac:dyDescent="0.25">
      <c r="A104" s="3" t="s">
        <v>109</v>
      </c>
      <c r="B104" s="15">
        <v>44959</v>
      </c>
      <c r="C104" s="3" t="s">
        <v>507</v>
      </c>
      <c r="D104" s="3">
        <v>4</v>
      </c>
      <c r="E104" s="3" t="s">
        <v>513</v>
      </c>
      <c r="F104" s="3">
        <v>87</v>
      </c>
      <c r="G104" s="3" t="str">
        <f t="shared" si="1"/>
        <v>Senior (60+)</v>
      </c>
      <c r="H104" s="15">
        <v>44963</v>
      </c>
    </row>
    <row r="105" spans="1:8" x14ac:dyDescent="0.25">
      <c r="A105" s="3" t="s">
        <v>110</v>
      </c>
      <c r="B105" s="15">
        <v>45250</v>
      </c>
      <c r="C105" s="3" t="s">
        <v>510</v>
      </c>
      <c r="D105" s="3">
        <v>12</v>
      </c>
      <c r="E105" s="3" t="s">
        <v>513</v>
      </c>
      <c r="F105" s="3">
        <v>80</v>
      </c>
      <c r="G105" s="3" t="str">
        <f t="shared" si="1"/>
        <v>Senior (60+)</v>
      </c>
      <c r="H105" s="15">
        <v>45262</v>
      </c>
    </row>
    <row r="106" spans="1:8" x14ac:dyDescent="0.25">
      <c r="A106" s="3" t="s">
        <v>111</v>
      </c>
      <c r="B106" s="15">
        <v>45337</v>
      </c>
      <c r="C106" s="3" t="s">
        <v>511</v>
      </c>
      <c r="D106" s="3">
        <v>8</v>
      </c>
      <c r="E106" s="3" t="s">
        <v>513</v>
      </c>
      <c r="F106" s="3">
        <v>70</v>
      </c>
      <c r="G106" s="3" t="str">
        <f t="shared" si="1"/>
        <v>Senior (60+)</v>
      </c>
      <c r="H106" s="15">
        <v>45345</v>
      </c>
    </row>
    <row r="107" spans="1:8" x14ac:dyDescent="0.25">
      <c r="A107" s="3" t="s">
        <v>112</v>
      </c>
      <c r="B107" s="15">
        <v>45201</v>
      </c>
      <c r="C107" s="3" t="s">
        <v>508</v>
      </c>
      <c r="D107" s="3">
        <v>13</v>
      </c>
      <c r="E107" s="3" t="s">
        <v>512</v>
      </c>
      <c r="F107" s="3">
        <v>72</v>
      </c>
      <c r="G107" s="3" t="str">
        <f t="shared" si="1"/>
        <v>Senior (60+)</v>
      </c>
      <c r="H107" s="15">
        <v>45214</v>
      </c>
    </row>
    <row r="108" spans="1:8" x14ac:dyDescent="0.25">
      <c r="A108" s="3" t="s">
        <v>113</v>
      </c>
      <c r="B108" s="15">
        <v>44994</v>
      </c>
      <c r="C108" s="3" t="s">
        <v>509</v>
      </c>
      <c r="D108" s="3">
        <v>9</v>
      </c>
      <c r="E108" s="3" t="s">
        <v>512</v>
      </c>
      <c r="F108" s="3">
        <v>25</v>
      </c>
      <c r="G108" s="3" t="str">
        <f t="shared" si="1"/>
        <v>Young Adult (18-34)</v>
      </c>
      <c r="H108" s="15">
        <v>45003</v>
      </c>
    </row>
    <row r="109" spans="1:8" x14ac:dyDescent="0.25">
      <c r="A109" s="3" t="s">
        <v>114</v>
      </c>
      <c r="B109" s="15">
        <v>45143</v>
      </c>
      <c r="C109" s="3" t="s">
        <v>507</v>
      </c>
      <c r="D109" s="3">
        <v>7</v>
      </c>
      <c r="E109" s="3" t="s">
        <v>513</v>
      </c>
      <c r="F109" s="3">
        <v>82</v>
      </c>
      <c r="G109" s="3" t="str">
        <f t="shared" si="1"/>
        <v>Senior (60+)</v>
      </c>
      <c r="H109" s="15">
        <v>45150</v>
      </c>
    </row>
    <row r="110" spans="1:8" x14ac:dyDescent="0.25">
      <c r="A110" s="3" t="s">
        <v>115</v>
      </c>
      <c r="B110" s="15">
        <v>45507</v>
      </c>
      <c r="C110" s="3" t="s">
        <v>509</v>
      </c>
      <c r="D110" s="3">
        <v>1</v>
      </c>
      <c r="E110" s="3" t="s">
        <v>512</v>
      </c>
      <c r="F110" s="3">
        <v>89</v>
      </c>
      <c r="G110" s="3" t="str">
        <f t="shared" si="1"/>
        <v>Senior (60+)</v>
      </c>
      <c r="H110" s="15">
        <v>45508</v>
      </c>
    </row>
    <row r="111" spans="1:8" x14ac:dyDescent="0.25">
      <c r="A111" s="3" t="s">
        <v>116</v>
      </c>
      <c r="B111" s="15">
        <v>45249</v>
      </c>
      <c r="C111" s="3" t="s">
        <v>509</v>
      </c>
      <c r="D111" s="3">
        <v>3</v>
      </c>
      <c r="E111" s="3" t="s">
        <v>512</v>
      </c>
      <c r="F111" s="3">
        <v>12</v>
      </c>
      <c r="G111" s="3" t="str">
        <f t="shared" si="1"/>
        <v>Child (0-17)</v>
      </c>
      <c r="H111" s="15">
        <v>45252</v>
      </c>
    </row>
    <row r="112" spans="1:8" x14ac:dyDescent="0.25">
      <c r="A112" s="3" t="s">
        <v>117</v>
      </c>
      <c r="B112" s="15">
        <v>45144</v>
      </c>
      <c r="C112" s="3" t="s">
        <v>511</v>
      </c>
      <c r="D112" s="3">
        <v>13</v>
      </c>
      <c r="E112" s="3" t="s">
        <v>512</v>
      </c>
      <c r="F112" s="3">
        <v>15</v>
      </c>
      <c r="G112" s="3" t="str">
        <f t="shared" si="1"/>
        <v>Child (0-17)</v>
      </c>
      <c r="H112" s="15">
        <v>45157</v>
      </c>
    </row>
    <row r="113" spans="1:8" x14ac:dyDescent="0.25">
      <c r="A113" s="3" t="s">
        <v>118</v>
      </c>
      <c r="B113" s="15">
        <v>45598</v>
      </c>
      <c r="C113" s="3" t="s">
        <v>509</v>
      </c>
      <c r="D113" s="3">
        <v>12</v>
      </c>
      <c r="E113" s="3" t="s">
        <v>512</v>
      </c>
      <c r="F113" s="3">
        <v>59</v>
      </c>
      <c r="G113" s="3" t="str">
        <f t="shared" si="1"/>
        <v>Adult (35-59)</v>
      </c>
      <c r="H113" s="15">
        <v>45610</v>
      </c>
    </row>
    <row r="114" spans="1:8" x14ac:dyDescent="0.25">
      <c r="A114" s="3" t="s">
        <v>119</v>
      </c>
      <c r="B114" s="15">
        <v>45438</v>
      </c>
      <c r="C114" s="3" t="s">
        <v>508</v>
      </c>
      <c r="D114" s="3">
        <v>14</v>
      </c>
      <c r="E114" s="3" t="s">
        <v>512</v>
      </c>
      <c r="F114" s="3">
        <v>26</v>
      </c>
      <c r="G114" s="3" t="str">
        <f t="shared" si="1"/>
        <v>Young Adult (18-34)</v>
      </c>
      <c r="H114" s="15">
        <v>45452</v>
      </c>
    </row>
    <row r="115" spans="1:8" x14ac:dyDescent="0.25">
      <c r="A115" s="3" t="s">
        <v>120</v>
      </c>
      <c r="B115" s="15">
        <v>45332</v>
      </c>
      <c r="C115" s="3" t="s">
        <v>509</v>
      </c>
      <c r="D115" s="3">
        <v>9</v>
      </c>
      <c r="E115" s="3" t="s">
        <v>512</v>
      </c>
      <c r="F115" s="3">
        <v>26</v>
      </c>
      <c r="G115" s="3" t="str">
        <f t="shared" si="1"/>
        <v>Young Adult (18-34)</v>
      </c>
      <c r="H115" s="15">
        <v>45341</v>
      </c>
    </row>
    <row r="116" spans="1:8" x14ac:dyDescent="0.25">
      <c r="A116" s="3" t="s">
        <v>121</v>
      </c>
      <c r="B116" s="15">
        <v>45585</v>
      </c>
      <c r="C116" s="3" t="s">
        <v>511</v>
      </c>
      <c r="D116" s="3">
        <v>12</v>
      </c>
      <c r="E116" s="3" t="s">
        <v>512</v>
      </c>
      <c r="F116" s="3">
        <v>47</v>
      </c>
      <c r="G116" s="3" t="str">
        <f t="shared" si="1"/>
        <v>Adult (35-59)</v>
      </c>
      <c r="H116" s="15">
        <v>45597</v>
      </c>
    </row>
    <row r="117" spans="1:8" x14ac:dyDescent="0.25">
      <c r="A117" s="3" t="s">
        <v>122</v>
      </c>
      <c r="B117" s="15">
        <v>45396</v>
      </c>
      <c r="C117" s="3" t="s">
        <v>508</v>
      </c>
      <c r="D117" s="3">
        <v>1</v>
      </c>
      <c r="E117" s="3" t="s">
        <v>512</v>
      </c>
      <c r="F117" s="3">
        <v>32</v>
      </c>
      <c r="G117" s="3" t="str">
        <f t="shared" si="1"/>
        <v>Young Adult (18-34)</v>
      </c>
      <c r="H117" s="15">
        <v>45397</v>
      </c>
    </row>
    <row r="118" spans="1:8" x14ac:dyDescent="0.25">
      <c r="A118" s="3" t="s">
        <v>123</v>
      </c>
      <c r="B118" s="15">
        <v>45073</v>
      </c>
      <c r="C118" s="3" t="s">
        <v>510</v>
      </c>
      <c r="D118" s="3">
        <v>9</v>
      </c>
      <c r="E118" s="3" t="s">
        <v>512</v>
      </c>
      <c r="F118" s="3">
        <v>10</v>
      </c>
      <c r="G118" s="3" t="str">
        <f t="shared" si="1"/>
        <v>Child (0-17)</v>
      </c>
      <c r="H118" s="15">
        <v>45082</v>
      </c>
    </row>
    <row r="119" spans="1:8" x14ac:dyDescent="0.25">
      <c r="A119" s="3" t="s">
        <v>124</v>
      </c>
      <c r="B119" s="15">
        <v>45198</v>
      </c>
      <c r="C119" s="3" t="s">
        <v>509</v>
      </c>
      <c r="D119" s="3">
        <v>8</v>
      </c>
      <c r="E119" s="3" t="s">
        <v>512</v>
      </c>
      <c r="F119" s="3">
        <v>16</v>
      </c>
      <c r="G119" s="3" t="str">
        <f t="shared" si="1"/>
        <v>Child (0-17)</v>
      </c>
      <c r="H119" s="15">
        <v>45206</v>
      </c>
    </row>
    <row r="120" spans="1:8" x14ac:dyDescent="0.25">
      <c r="A120" s="3" t="s">
        <v>125</v>
      </c>
      <c r="B120" s="15">
        <v>45069</v>
      </c>
      <c r="C120" s="3" t="s">
        <v>511</v>
      </c>
      <c r="D120" s="3">
        <v>1</v>
      </c>
      <c r="E120" s="3" t="s">
        <v>513</v>
      </c>
      <c r="F120" s="3">
        <v>71</v>
      </c>
      <c r="G120" s="3" t="str">
        <f t="shared" si="1"/>
        <v>Senior (60+)</v>
      </c>
      <c r="H120" s="15">
        <v>45070</v>
      </c>
    </row>
    <row r="121" spans="1:8" x14ac:dyDescent="0.25">
      <c r="A121" s="3" t="s">
        <v>126</v>
      </c>
      <c r="B121" s="15">
        <v>45179</v>
      </c>
      <c r="C121" s="3" t="s">
        <v>510</v>
      </c>
      <c r="D121" s="3">
        <v>6</v>
      </c>
      <c r="E121" s="3" t="s">
        <v>513</v>
      </c>
      <c r="F121" s="3">
        <v>17</v>
      </c>
      <c r="G121" s="3" t="str">
        <f t="shared" si="1"/>
        <v>Child (0-17)</v>
      </c>
      <c r="H121" s="15">
        <v>45185</v>
      </c>
    </row>
    <row r="122" spans="1:8" x14ac:dyDescent="0.25">
      <c r="A122" s="3" t="s">
        <v>127</v>
      </c>
      <c r="B122" s="15">
        <v>45501</v>
      </c>
      <c r="C122" s="3" t="s">
        <v>510</v>
      </c>
      <c r="D122" s="3">
        <v>5</v>
      </c>
      <c r="E122" s="3" t="s">
        <v>512</v>
      </c>
      <c r="F122" s="3">
        <v>23</v>
      </c>
      <c r="G122" s="3" t="str">
        <f t="shared" si="1"/>
        <v>Young Adult (18-34)</v>
      </c>
      <c r="H122" s="15">
        <v>45506</v>
      </c>
    </row>
    <row r="123" spans="1:8" x14ac:dyDescent="0.25">
      <c r="A123" s="3" t="s">
        <v>128</v>
      </c>
      <c r="B123" s="15">
        <v>45478</v>
      </c>
      <c r="C123" s="3" t="s">
        <v>507</v>
      </c>
      <c r="D123" s="3">
        <v>6</v>
      </c>
      <c r="E123" s="3" t="s">
        <v>513</v>
      </c>
      <c r="F123" s="3">
        <v>26</v>
      </c>
      <c r="G123" s="3" t="str">
        <f t="shared" si="1"/>
        <v>Young Adult (18-34)</v>
      </c>
      <c r="H123" s="15">
        <v>45484</v>
      </c>
    </row>
    <row r="124" spans="1:8" x14ac:dyDescent="0.25">
      <c r="A124" s="3" t="s">
        <v>129</v>
      </c>
      <c r="B124" s="15">
        <v>45196</v>
      </c>
      <c r="C124" s="3" t="s">
        <v>508</v>
      </c>
      <c r="D124" s="3">
        <v>10</v>
      </c>
      <c r="E124" s="3" t="s">
        <v>513</v>
      </c>
      <c r="F124" s="3">
        <v>85</v>
      </c>
      <c r="G124" s="3" t="str">
        <f t="shared" si="1"/>
        <v>Senior (60+)</v>
      </c>
      <c r="H124" s="15">
        <v>45206</v>
      </c>
    </row>
    <row r="125" spans="1:8" x14ac:dyDescent="0.25">
      <c r="A125" s="3" t="s">
        <v>130</v>
      </c>
      <c r="B125" s="15">
        <v>45525</v>
      </c>
      <c r="C125" s="3" t="s">
        <v>509</v>
      </c>
      <c r="D125" s="3">
        <v>12</v>
      </c>
      <c r="E125" s="3" t="s">
        <v>512</v>
      </c>
      <c r="F125" s="3">
        <v>86</v>
      </c>
      <c r="G125" s="3" t="str">
        <f t="shared" si="1"/>
        <v>Senior (60+)</v>
      </c>
      <c r="H125" s="15">
        <v>45537</v>
      </c>
    </row>
    <row r="126" spans="1:8" x14ac:dyDescent="0.25">
      <c r="A126" s="3" t="s">
        <v>131</v>
      </c>
      <c r="B126" s="15">
        <v>45365</v>
      </c>
      <c r="C126" s="3" t="s">
        <v>511</v>
      </c>
      <c r="D126" s="3">
        <v>13</v>
      </c>
      <c r="E126" s="3" t="s">
        <v>512</v>
      </c>
      <c r="F126" s="3">
        <v>7</v>
      </c>
      <c r="G126" s="3" t="str">
        <f t="shared" si="1"/>
        <v>Child (0-17)</v>
      </c>
      <c r="H126" s="15">
        <v>45378</v>
      </c>
    </row>
    <row r="127" spans="1:8" x14ac:dyDescent="0.25">
      <c r="A127" s="3" t="s">
        <v>132</v>
      </c>
      <c r="B127" s="15">
        <v>45524</v>
      </c>
      <c r="C127" s="3" t="s">
        <v>507</v>
      </c>
      <c r="D127" s="3">
        <v>13</v>
      </c>
      <c r="E127" s="3" t="s">
        <v>512</v>
      </c>
      <c r="F127" s="3">
        <v>14</v>
      </c>
      <c r="G127" s="3" t="str">
        <f t="shared" si="1"/>
        <v>Child (0-17)</v>
      </c>
      <c r="H127" s="15">
        <v>45537</v>
      </c>
    </row>
    <row r="128" spans="1:8" x14ac:dyDescent="0.25">
      <c r="A128" s="3" t="s">
        <v>133</v>
      </c>
      <c r="B128" s="15">
        <v>45335</v>
      </c>
      <c r="C128" s="3" t="s">
        <v>508</v>
      </c>
      <c r="D128" s="3">
        <v>13</v>
      </c>
      <c r="E128" s="3" t="s">
        <v>513</v>
      </c>
      <c r="F128" s="3">
        <v>79</v>
      </c>
      <c r="G128" s="3" t="str">
        <f t="shared" si="1"/>
        <v>Senior (60+)</v>
      </c>
      <c r="H128" s="15">
        <v>45348</v>
      </c>
    </row>
    <row r="129" spans="1:8" x14ac:dyDescent="0.25">
      <c r="A129" s="3" t="s">
        <v>134</v>
      </c>
      <c r="B129" s="15">
        <v>45297</v>
      </c>
      <c r="C129" s="3" t="s">
        <v>507</v>
      </c>
      <c r="D129" s="3">
        <v>5</v>
      </c>
      <c r="E129" s="3" t="s">
        <v>513</v>
      </c>
      <c r="F129" s="3">
        <v>7</v>
      </c>
      <c r="G129" s="3" t="str">
        <f t="shared" si="1"/>
        <v>Child (0-17)</v>
      </c>
      <c r="H129" s="15">
        <v>45302</v>
      </c>
    </row>
    <row r="130" spans="1:8" x14ac:dyDescent="0.25">
      <c r="A130" s="3" t="s">
        <v>135</v>
      </c>
      <c r="B130" s="15">
        <v>45151</v>
      </c>
      <c r="C130" s="3" t="s">
        <v>508</v>
      </c>
      <c r="D130" s="3">
        <v>6</v>
      </c>
      <c r="E130" s="3" t="s">
        <v>512</v>
      </c>
      <c r="F130" s="3">
        <v>9</v>
      </c>
      <c r="G130" s="3" t="str">
        <f t="shared" si="1"/>
        <v>Child (0-17)</v>
      </c>
      <c r="H130" s="15">
        <v>45157</v>
      </c>
    </row>
    <row r="131" spans="1:8" x14ac:dyDescent="0.25">
      <c r="A131" s="3" t="s">
        <v>136</v>
      </c>
      <c r="B131" s="15">
        <v>45068</v>
      </c>
      <c r="C131" s="3" t="s">
        <v>508</v>
      </c>
      <c r="D131" s="3">
        <v>5</v>
      </c>
      <c r="E131" s="3" t="s">
        <v>512</v>
      </c>
      <c r="F131" s="3">
        <v>48</v>
      </c>
      <c r="G131" s="3" t="str">
        <f t="shared" ref="G131:G194" si="2">IF(F131&lt;18,"Child (0-17)",IF(F131&lt;35,"Young Adult (18-34)",IF(F131&lt;60,"Adult (35-59)","Senior (60+)")))</f>
        <v>Adult (35-59)</v>
      </c>
      <c r="H131" s="15">
        <v>45073</v>
      </c>
    </row>
    <row r="132" spans="1:8" x14ac:dyDescent="0.25">
      <c r="A132" s="3" t="s">
        <v>137</v>
      </c>
      <c r="B132" s="15">
        <v>45448</v>
      </c>
      <c r="C132" s="3" t="s">
        <v>509</v>
      </c>
      <c r="D132" s="3">
        <v>11</v>
      </c>
      <c r="E132" s="3" t="s">
        <v>512</v>
      </c>
      <c r="F132" s="3">
        <v>72</v>
      </c>
      <c r="G132" s="3" t="str">
        <f t="shared" si="2"/>
        <v>Senior (60+)</v>
      </c>
      <c r="H132" s="15">
        <v>45459</v>
      </c>
    </row>
    <row r="133" spans="1:8" x14ac:dyDescent="0.25">
      <c r="A133" s="3" t="s">
        <v>138</v>
      </c>
      <c r="B133" s="15">
        <v>45432</v>
      </c>
      <c r="C133" s="3" t="s">
        <v>508</v>
      </c>
      <c r="D133" s="3">
        <v>12</v>
      </c>
      <c r="E133" s="3" t="s">
        <v>513</v>
      </c>
      <c r="F133" s="3">
        <v>59</v>
      </c>
      <c r="G133" s="3" t="str">
        <f t="shared" si="2"/>
        <v>Adult (35-59)</v>
      </c>
      <c r="H133" s="15">
        <v>45444</v>
      </c>
    </row>
    <row r="134" spans="1:8" x14ac:dyDescent="0.25">
      <c r="A134" s="3" t="s">
        <v>139</v>
      </c>
      <c r="B134" s="15">
        <v>45020</v>
      </c>
      <c r="C134" s="3" t="s">
        <v>507</v>
      </c>
      <c r="D134" s="3">
        <v>5</v>
      </c>
      <c r="E134" s="3" t="s">
        <v>513</v>
      </c>
      <c r="F134" s="3">
        <v>87</v>
      </c>
      <c r="G134" s="3" t="str">
        <f t="shared" si="2"/>
        <v>Senior (60+)</v>
      </c>
      <c r="H134" s="15">
        <v>45025</v>
      </c>
    </row>
    <row r="135" spans="1:8" x14ac:dyDescent="0.25">
      <c r="A135" s="3" t="s">
        <v>140</v>
      </c>
      <c r="B135" s="15">
        <v>44975</v>
      </c>
      <c r="C135" s="3" t="s">
        <v>508</v>
      </c>
      <c r="D135" s="3">
        <v>4</v>
      </c>
      <c r="E135" s="3" t="s">
        <v>513</v>
      </c>
      <c r="F135" s="3">
        <v>93</v>
      </c>
      <c r="G135" s="3" t="str">
        <f t="shared" si="2"/>
        <v>Senior (60+)</v>
      </c>
      <c r="H135" s="15">
        <v>44979</v>
      </c>
    </row>
    <row r="136" spans="1:8" x14ac:dyDescent="0.25">
      <c r="A136" s="3" t="s">
        <v>141</v>
      </c>
      <c r="B136" s="15">
        <v>45039</v>
      </c>
      <c r="C136" s="3" t="s">
        <v>509</v>
      </c>
      <c r="D136" s="3">
        <v>3</v>
      </c>
      <c r="E136" s="3" t="s">
        <v>513</v>
      </c>
      <c r="F136" s="3">
        <v>82</v>
      </c>
      <c r="G136" s="3" t="str">
        <f t="shared" si="2"/>
        <v>Senior (60+)</v>
      </c>
      <c r="H136" s="15">
        <v>45042</v>
      </c>
    </row>
    <row r="137" spans="1:8" x14ac:dyDescent="0.25">
      <c r="A137" s="3" t="s">
        <v>142</v>
      </c>
      <c r="B137" s="15">
        <v>45083</v>
      </c>
      <c r="C137" s="3" t="s">
        <v>509</v>
      </c>
      <c r="D137" s="3">
        <v>3</v>
      </c>
      <c r="E137" s="3" t="s">
        <v>512</v>
      </c>
      <c r="F137" s="3">
        <v>95</v>
      </c>
      <c r="G137" s="3" t="str">
        <f t="shared" si="2"/>
        <v>Senior (60+)</v>
      </c>
      <c r="H137" s="15">
        <v>45086</v>
      </c>
    </row>
    <row r="138" spans="1:8" x14ac:dyDescent="0.25">
      <c r="A138" s="3" t="s">
        <v>143</v>
      </c>
      <c r="B138" s="15">
        <v>45569</v>
      </c>
      <c r="C138" s="3" t="s">
        <v>507</v>
      </c>
      <c r="D138" s="3">
        <v>4</v>
      </c>
      <c r="E138" s="3" t="s">
        <v>512</v>
      </c>
      <c r="F138" s="3">
        <v>94</v>
      </c>
      <c r="G138" s="3" t="str">
        <f t="shared" si="2"/>
        <v>Senior (60+)</v>
      </c>
      <c r="H138" s="15">
        <v>45573</v>
      </c>
    </row>
    <row r="139" spans="1:8" x14ac:dyDescent="0.25">
      <c r="A139" s="3" t="s">
        <v>144</v>
      </c>
      <c r="B139" s="15">
        <v>45090</v>
      </c>
      <c r="C139" s="3" t="s">
        <v>510</v>
      </c>
      <c r="D139" s="3">
        <v>9</v>
      </c>
      <c r="E139" s="3" t="s">
        <v>512</v>
      </c>
      <c r="F139" s="3">
        <v>39</v>
      </c>
      <c r="G139" s="3" t="str">
        <f t="shared" si="2"/>
        <v>Adult (35-59)</v>
      </c>
      <c r="H139" s="15">
        <v>45099</v>
      </c>
    </row>
    <row r="140" spans="1:8" x14ac:dyDescent="0.25">
      <c r="A140" s="3" t="s">
        <v>145</v>
      </c>
      <c r="B140" s="15">
        <v>45623</v>
      </c>
      <c r="C140" s="3" t="s">
        <v>510</v>
      </c>
      <c r="D140" s="3">
        <v>2</v>
      </c>
      <c r="E140" s="3" t="s">
        <v>512</v>
      </c>
      <c r="F140" s="3">
        <v>99</v>
      </c>
      <c r="G140" s="3" t="str">
        <f t="shared" si="2"/>
        <v>Senior (60+)</v>
      </c>
      <c r="H140" s="15">
        <v>45625</v>
      </c>
    </row>
    <row r="141" spans="1:8" x14ac:dyDescent="0.25">
      <c r="A141" s="3" t="s">
        <v>146</v>
      </c>
      <c r="B141" s="15">
        <v>45359</v>
      </c>
      <c r="C141" s="3" t="s">
        <v>508</v>
      </c>
      <c r="D141" s="3">
        <v>9</v>
      </c>
      <c r="E141" s="3" t="s">
        <v>513</v>
      </c>
      <c r="F141" s="3">
        <v>18</v>
      </c>
      <c r="G141" s="3" t="str">
        <f t="shared" si="2"/>
        <v>Young Adult (18-34)</v>
      </c>
      <c r="H141" s="15">
        <v>45368</v>
      </c>
    </row>
    <row r="142" spans="1:8" x14ac:dyDescent="0.25">
      <c r="A142" s="3" t="s">
        <v>147</v>
      </c>
      <c r="B142" s="15">
        <v>45537</v>
      </c>
      <c r="C142" s="3" t="s">
        <v>511</v>
      </c>
      <c r="D142" s="3">
        <v>1</v>
      </c>
      <c r="E142" s="3" t="s">
        <v>513</v>
      </c>
      <c r="F142" s="3">
        <v>59</v>
      </c>
      <c r="G142" s="3" t="str">
        <f t="shared" si="2"/>
        <v>Adult (35-59)</v>
      </c>
      <c r="H142" s="15">
        <v>45538</v>
      </c>
    </row>
    <row r="143" spans="1:8" x14ac:dyDescent="0.25">
      <c r="A143" s="3" t="s">
        <v>148</v>
      </c>
      <c r="B143" s="15">
        <v>44992</v>
      </c>
      <c r="C143" s="3" t="s">
        <v>508</v>
      </c>
      <c r="D143" s="3">
        <v>14</v>
      </c>
      <c r="E143" s="3" t="s">
        <v>512</v>
      </c>
      <c r="F143" s="3">
        <v>17</v>
      </c>
      <c r="G143" s="3" t="str">
        <f t="shared" si="2"/>
        <v>Child (0-17)</v>
      </c>
      <c r="H143" s="15">
        <v>45006</v>
      </c>
    </row>
    <row r="144" spans="1:8" x14ac:dyDescent="0.25">
      <c r="A144" s="3" t="s">
        <v>149</v>
      </c>
      <c r="B144" s="15">
        <v>45321</v>
      </c>
      <c r="C144" s="3" t="s">
        <v>507</v>
      </c>
      <c r="D144" s="3">
        <v>1</v>
      </c>
      <c r="E144" s="3" t="s">
        <v>512</v>
      </c>
      <c r="F144" s="3">
        <v>14</v>
      </c>
      <c r="G144" s="3" t="str">
        <f t="shared" si="2"/>
        <v>Child (0-17)</v>
      </c>
      <c r="H144" s="15">
        <v>45322</v>
      </c>
    </row>
    <row r="145" spans="1:8" x14ac:dyDescent="0.25">
      <c r="A145" s="3" t="s">
        <v>150</v>
      </c>
      <c r="B145" s="15">
        <v>45317</v>
      </c>
      <c r="C145" s="3" t="s">
        <v>507</v>
      </c>
      <c r="D145" s="3">
        <v>5</v>
      </c>
      <c r="E145" s="3" t="s">
        <v>513</v>
      </c>
      <c r="F145" s="3">
        <v>31</v>
      </c>
      <c r="G145" s="3" t="str">
        <f t="shared" si="2"/>
        <v>Young Adult (18-34)</v>
      </c>
      <c r="H145" s="15">
        <v>45322</v>
      </c>
    </row>
    <row r="146" spans="1:8" x14ac:dyDescent="0.25">
      <c r="A146" s="3" t="s">
        <v>151</v>
      </c>
      <c r="B146" s="15">
        <v>45537</v>
      </c>
      <c r="C146" s="3" t="s">
        <v>507</v>
      </c>
      <c r="D146" s="3">
        <v>6</v>
      </c>
      <c r="E146" s="3" t="s">
        <v>512</v>
      </c>
      <c r="F146" s="3">
        <v>24</v>
      </c>
      <c r="G146" s="3" t="str">
        <f t="shared" si="2"/>
        <v>Young Adult (18-34)</v>
      </c>
      <c r="H146" s="15">
        <v>45543</v>
      </c>
    </row>
    <row r="147" spans="1:8" x14ac:dyDescent="0.25">
      <c r="A147" s="3" t="s">
        <v>152</v>
      </c>
      <c r="B147" s="15">
        <v>45406</v>
      </c>
      <c r="C147" s="3" t="s">
        <v>507</v>
      </c>
      <c r="D147" s="3">
        <v>6</v>
      </c>
      <c r="E147" s="3" t="s">
        <v>513</v>
      </c>
      <c r="F147" s="3">
        <v>99</v>
      </c>
      <c r="G147" s="3" t="str">
        <f t="shared" si="2"/>
        <v>Senior (60+)</v>
      </c>
      <c r="H147" s="15">
        <v>45412</v>
      </c>
    </row>
    <row r="148" spans="1:8" x14ac:dyDescent="0.25">
      <c r="A148" s="3" t="s">
        <v>153</v>
      </c>
      <c r="B148" s="15">
        <v>45468</v>
      </c>
      <c r="C148" s="3" t="s">
        <v>507</v>
      </c>
      <c r="D148" s="3">
        <v>3</v>
      </c>
      <c r="E148" s="3" t="s">
        <v>512</v>
      </c>
      <c r="F148" s="3">
        <v>60</v>
      </c>
      <c r="G148" s="3" t="str">
        <f t="shared" si="2"/>
        <v>Senior (60+)</v>
      </c>
      <c r="H148" s="15">
        <v>45471</v>
      </c>
    </row>
    <row r="149" spans="1:8" x14ac:dyDescent="0.25">
      <c r="A149" s="3" t="s">
        <v>154</v>
      </c>
      <c r="B149" s="15">
        <v>45184</v>
      </c>
      <c r="C149" s="3" t="s">
        <v>509</v>
      </c>
      <c r="D149" s="3">
        <v>7</v>
      </c>
      <c r="E149" s="3" t="s">
        <v>512</v>
      </c>
      <c r="F149" s="3">
        <v>45</v>
      </c>
      <c r="G149" s="3" t="str">
        <f t="shared" si="2"/>
        <v>Adult (35-59)</v>
      </c>
      <c r="H149" s="15">
        <v>45191</v>
      </c>
    </row>
    <row r="150" spans="1:8" x14ac:dyDescent="0.25">
      <c r="A150" s="3" t="s">
        <v>155</v>
      </c>
      <c r="B150" s="15">
        <v>45493</v>
      </c>
      <c r="C150" s="3" t="s">
        <v>510</v>
      </c>
      <c r="D150" s="3">
        <v>9</v>
      </c>
      <c r="E150" s="3" t="s">
        <v>512</v>
      </c>
      <c r="F150" s="3">
        <v>98</v>
      </c>
      <c r="G150" s="3" t="str">
        <f t="shared" si="2"/>
        <v>Senior (60+)</v>
      </c>
      <c r="H150" s="15">
        <v>45502</v>
      </c>
    </row>
    <row r="151" spans="1:8" x14ac:dyDescent="0.25">
      <c r="A151" s="3" t="s">
        <v>156</v>
      </c>
      <c r="B151" s="15">
        <v>44938</v>
      </c>
      <c r="C151" s="3" t="s">
        <v>507</v>
      </c>
      <c r="D151" s="3">
        <v>11</v>
      </c>
      <c r="E151" s="3" t="s">
        <v>512</v>
      </c>
      <c r="F151" s="3">
        <v>3</v>
      </c>
      <c r="G151" s="3" t="str">
        <f t="shared" si="2"/>
        <v>Child (0-17)</v>
      </c>
      <c r="H151" s="15">
        <v>44949</v>
      </c>
    </row>
    <row r="152" spans="1:8" x14ac:dyDescent="0.25">
      <c r="A152" s="3" t="s">
        <v>157</v>
      </c>
      <c r="B152" s="15">
        <v>45623</v>
      </c>
      <c r="C152" s="3" t="s">
        <v>511</v>
      </c>
      <c r="D152" s="3">
        <v>12</v>
      </c>
      <c r="E152" s="3" t="s">
        <v>512</v>
      </c>
      <c r="F152" s="3">
        <v>37</v>
      </c>
      <c r="G152" s="3" t="str">
        <f t="shared" si="2"/>
        <v>Adult (35-59)</v>
      </c>
      <c r="H152" s="15">
        <v>45635</v>
      </c>
    </row>
    <row r="153" spans="1:8" x14ac:dyDescent="0.25">
      <c r="A153" s="3" t="s">
        <v>158</v>
      </c>
      <c r="B153" s="15">
        <v>45044</v>
      </c>
      <c r="C153" s="3" t="s">
        <v>511</v>
      </c>
      <c r="D153" s="3">
        <v>10</v>
      </c>
      <c r="E153" s="3" t="s">
        <v>512</v>
      </c>
      <c r="F153" s="3">
        <v>43</v>
      </c>
      <c r="G153" s="3" t="str">
        <f t="shared" si="2"/>
        <v>Adult (35-59)</v>
      </c>
      <c r="H153" s="15">
        <v>45054</v>
      </c>
    </row>
    <row r="154" spans="1:8" x14ac:dyDescent="0.25">
      <c r="A154" s="3" t="s">
        <v>159</v>
      </c>
      <c r="B154" s="15">
        <v>45625</v>
      </c>
      <c r="C154" s="3" t="s">
        <v>511</v>
      </c>
      <c r="D154" s="3">
        <v>8</v>
      </c>
      <c r="E154" s="3" t="s">
        <v>512</v>
      </c>
      <c r="F154" s="3">
        <v>40</v>
      </c>
      <c r="G154" s="3" t="str">
        <f t="shared" si="2"/>
        <v>Adult (35-59)</v>
      </c>
      <c r="H154" s="15">
        <v>45633</v>
      </c>
    </row>
    <row r="155" spans="1:8" x14ac:dyDescent="0.25">
      <c r="A155" s="3" t="s">
        <v>160</v>
      </c>
      <c r="B155" s="15">
        <v>45476</v>
      </c>
      <c r="C155" s="3" t="s">
        <v>511</v>
      </c>
      <c r="D155" s="3">
        <v>6</v>
      </c>
      <c r="E155" s="3" t="s">
        <v>513</v>
      </c>
      <c r="F155" s="3">
        <v>90</v>
      </c>
      <c r="G155" s="3" t="str">
        <f t="shared" si="2"/>
        <v>Senior (60+)</v>
      </c>
      <c r="H155" s="15">
        <v>45482</v>
      </c>
    </row>
    <row r="156" spans="1:8" x14ac:dyDescent="0.25">
      <c r="A156" s="3" t="s">
        <v>161</v>
      </c>
      <c r="B156" s="15">
        <v>45200</v>
      </c>
      <c r="C156" s="3" t="s">
        <v>509</v>
      </c>
      <c r="D156" s="3">
        <v>12</v>
      </c>
      <c r="E156" s="3" t="s">
        <v>513</v>
      </c>
      <c r="F156" s="3">
        <v>55</v>
      </c>
      <c r="G156" s="3" t="str">
        <f t="shared" si="2"/>
        <v>Adult (35-59)</v>
      </c>
      <c r="H156" s="15">
        <v>45212</v>
      </c>
    </row>
    <row r="157" spans="1:8" x14ac:dyDescent="0.25">
      <c r="A157" s="3" t="s">
        <v>162</v>
      </c>
      <c r="B157" s="15">
        <v>45583</v>
      </c>
      <c r="C157" s="3" t="s">
        <v>511</v>
      </c>
      <c r="D157" s="3">
        <v>8</v>
      </c>
      <c r="E157" s="3" t="s">
        <v>513</v>
      </c>
      <c r="F157" s="3">
        <v>87</v>
      </c>
      <c r="G157" s="3" t="str">
        <f t="shared" si="2"/>
        <v>Senior (60+)</v>
      </c>
      <c r="H157" s="15">
        <v>45591</v>
      </c>
    </row>
    <row r="158" spans="1:8" x14ac:dyDescent="0.25">
      <c r="A158" s="3" t="s">
        <v>163</v>
      </c>
      <c r="B158" s="15">
        <v>45275</v>
      </c>
      <c r="C158" s="3" t="s">
        <v>507</v>
      </c>
      <c r="D158" s="3">
        <v>12</v>
      </c>
      <c r="E158" s="3" t="s">
        <v>513</v>
      </c>
      <c r="F158" s="3">
        <v>39</v>
      </c>
      <c r="G158" s="3" t="str">
        <f t="shared" si="2"/>
        <v>Adult (35-59)</v>
      </c>
      <c r="H158" s="15">
        <v>45287</v>
      </c>
    </row>
    <row r="159" spans="1:8" x14ac:dyDescent="0.25">
      <c r="A159" s="3" t="s">
        <v>164</v>
      </c>
      <c r="B159" s="15">
        <v>45041</v>
      </c>
      <c r="C159" s="3" t="s">
        <v>508</v>
      </c>
      <c r="D159" s="3">
        <v>5</v>
      </c>
      <c r="E159" s="3" t="s">
        <v>513</v>
      </c>
      <c r="F159" s="3">
        <v>15</v>
      </c>
      <c r="G159" s="3" t="str">
        <f t="shared" si="2"/>
        <v>Child (0-17)</v>
      </c>
      <c r="H159" s="15">
        <v>45046</v>
      </c>
    </row>
    <row r="160" spans="1:8" x14ac:dyDescent="0.25">
      <c r="A160" s="3" t="s">
        <v>165</v>
      </c>
      <c r="B160" s="15">
        <v>45227</v>
      </c>
      <c r="C160" s="3" t="s">
        <v>511</v>
      </c>
      <c r="D160" s="3">
        <v>8</v>
      </c>
      <c r="E160" s="3" t="s">
        <v>512</v>
      </c>
      <c r="F160" s="3">
        <v>4</v>
      </c>
      <c r="G160" s="3" t="str">
        <f t="shared" si="2"/>
        <v>Child (0-17)</v>
      </c>
      <c r="H160" s="15">
        <v>45235</v>
      </c>
    </row>
    <row r="161" spans="1:8" x14ac:dyDescent="0.25">
      <c r="A161" s="3" t="s">
        <v>166</v>
      </c>
      <c r="B161" s="15">
        <v>45372</v>
      </c>
      <c r="C161" s="3" t="s">
        <v>509</v>
      </c>
      <c r="D161" s="3">
        <v>10</v>
      </c>
      <c r="E161" s="3" t="s">
        <v>512</v>
      </c>
      <c r="F161" s="3">
        <v>93</v>
      </c>
      <c r="G161" s="3" t="str">
        <f t="shared" si="2"/>
        <v>Senior (60+)</v>
      </c>
      <c r="H161" s="15">
        <v>45382</v>
      </c>
    </row>
    <row r="162" spans="1:8" x14ac:dyDescent="0.25">
      <c r="A162" s="3" t="s">
        <v>167</v>
      </c>
      <c r="B162" s="15">
        <v>45088</v>
      </c>
      <c r="C162" s="3" t="s">
        <v>509</v>
      </c>
      <c r="D162" s="3">
        <v>12</v>
      </c>
      <c r="E162" s="3" t="s">
        <v>513</v>
      </c>
      <c r="F162" s="3">
        <v>86</v>
      </c>
      <c r="G162" s="3" t="str">
        <f t="shared" si="2"/>
        <v>Senior (60+)</v>
      </c>
      <c r="H162" s="15">
        <v>45100</v>
      </c>
    </row>
    <row r="163" spans="1:8" x14ac:dyDescent="0.25">
      <c r="A163" s="3" t="s">
        <v>168</v>
      </c>
      <c r="B163" s="15">
        <v>45391</v>
      </c>
      <c r="C163" s="3" t="s">
        <v>511</v>
      </c>
      <c r="D163" s="3">
        <v>4</v>
      </c>
      <c r="E163" s="3" t="s">
        <v>512</v>
      </c>
      <c r="F163" s="3">
        <v>25</v>
      </c>
      <c r="G163" s="3" t="str">
        <f t="shared" si="2"/>
        <v>Young Adult (18-34)</v>
      </c>
      <c r="H163" s="15">
        <v>45395</v>
      </c>
    </row>
    <row r="164" spans="1:8" x14ac:dyDescent="0.25">
      <c r="A164" s="3" t="s">
        <v>169</v>
      </c>
      <c r="B164" s="15">
        <v>44930</v>
      </c>
      <c r="C164" s="3" t="s">
        <v>508</v>
      </c>
      <c r="D164" s="3">
        <v>10</v>
      </c>
      <c r="E164" s="3" t="s">
        <v>513</v>
      </c>
      <c r="F164" s="3">
        <v>13</v>
      </c>
      <c r="G164" s="3" t="str">
        <f t="shared" si="2"/>
        <v>Child (0-17)</v>
      </c>
      <c r="H164" s="15">
        <v>44940</v>
      </c>
    </row>
    <row r="165" spans="1:8" x14ac:dyDescent="0.25">
      <c r="A165" s="3" t="s">
        <v>170</v>
      </c>
      <c r="B165" s="15">
        <v>45196</v>
      </c>
      <c r="C165" s="3" t="s">
        <v>511</v>
      </c>
      <c r="D165" s="3">
        <v>8</v>
      </c>
      <c r="E165" s="3" t="s">
        <v>513</v>
      </c>
      <c r="F165" s="3">
        <v>82</v>
      </c>
      <c r="G165" s="3" t="str">
        <f t="shared" si="2"/>
        <v>Senior (60+)</v>
      </c>
      <c r="H165" s="15">
        <v>45204</v>
      </c>
    </row>
    <row r="166" spans="1:8" x14ac:dyDescent="0.25">
      <c r="A166" s="3" t="s">
        <v>171</v>
      </c>
      <c r="B166" s="15">
        <v>45439</v>
      </c>
      <c r="C166" s="3" t="s">
        <v>509</v>
      </c>
      <c r="D166" s="3">
        <v>10</v>
      </c>
      <c r="E166" s="3" t="s">
        <v>512</v>
      </c>
      <c r="F166" s="3">
        <v>33</v>
      </c>
      <c r="G166" s="3" t="str">
        <f t="shared" si="2"/>
        <v>Young Adult (18-34)</v>
      </c>
      <c r="H166" s="15">
        <v>45449</v>
      </c>
    </row>
    <row r="167" spans="1:8" x14ac:dyDescent="0.25">
      <c r="A167" s="3" t="s">
        <v>172</v>
      </c>
      <c r="B167" s="15">
        <v>45109</v>
      </c>
      <c r="C167" s="3" t="s">
        <v>510</v>
      </c>
      <c r="D167" s="3">
        <v>12</v>
      </c>
      <c r="E167" s="3" t="s">
        <v>512</v>
      </c>
      <c r="F167" s="3">
        <v>16</v>
      </c>
      <c r="G167" s="3" t="str">
        <f t="shared" si="2"/>
        <v>Child (0-17)</v>
      </c>
      <c r="H167" s="15">
        <v>45121</v>
      </c>
    </row>
    <row r="168" spans="1:8" x14ac:dyDescent="0.25">
      <c r="A168" s="3" t="s">
        <v>173</v>
      </c>
      <c r="B168" s="15">
        <v>45446</v>
      </c>
      <c r="C168" s="3" t="s">
        <v>507</v>
      </c>
      <c r="D168" s="3">
        <v>2</v>
      </c>
      <c r="E168" s="3" t="s">
        <v>512</v>
      </c>
      <c r="F168" s="3">
        <v>42</v>
      </c>
      <c r="G168" s="3" t="str">
        <f t="shared" si="2"/>
        <v>Adult (35-59)</v>
      </c>
      <c r="H168" s="15">
        <v>45448</v>
      </c>
    </row>
    <row r="169" spans="1:8" x14ac:dyDescent="0.25">
      <c r="A169" s="3" t="s">
        <v>174</v>
      </c>
      <c r="B169" s="15">
        <v>45035</v>
      </c>
      <c r="C169" s="3" t="s">
        <v>509</v>
      </c>
      <c r="D169" s="3">
        <v>12</v>
      </c>
      <c r="E169" s="3" t="s">
        <v>513</v>
      </c>
      <c r="F169" s="3">
        <v>66</v>
      </c>
      <c r="G169" s="3" t="str">
        <f t="shared" si="2"/>
        <v>Senior (60+)</v>
      </c>
      <c r="H169" s="15">
        <v>45047</v>
      </c>
    </row>
    <row r="170" spans="1:8" x14ac:dyDescent="0.25">
      <c r="A170" s="3" t="s">
        <v>175</v>
      </c>
      <c r="B170" s="15">
        <v>45567</v>
      </c>
      <c r="C170" s="3" t="s">
        <v>511</v>
      </c>
      <c r="D170" s="3">
        <v>12</v>
      </c>
      <c r="E170" s="3" t="s">
        <v>512</v>
      </c>
      <c r="F170" s="3">
        <v>55</v>
      </c>
      <c r="G170" s="3" t="str">
        <f t="shared" si="2"/>
        <v>Adult (35-59)</v>
      </c>
      <c r="H170" s="15">
        <v>45579</v>
      </c>
    </row>
    <row r="171" spans="1:8" x14ac:dyDescent="0.25">
      <c r="A171" s="3" t="s">
        <v>176</v>
      </c>
      <c r="B171" s="15">
        <v>45232</v>
      </c>
      <c r="C171" s="3" t="s">
        <v>507</v>
      </c>
      <c r="D171" s="3">
        <v>5</v>
      </c>
      <c r="E171" s="3" t="s">
        <v>513</v>
      </c>
      <c r="F171" s="3">
        <v>99</v>
      </c>
      <c r="G171" s="3" t="str">
        <f t="shared" si="2"/>
        <v>Senior (60+)</v>
      </c>
      <c r="H171" s="15">
        <v>45237</v>
      </c>
    </row>
    <row r="172" spans="1:8" x14ac:dyDescent="0.25">
      <c r="A172" s="3" t="s">
        <v>177</v>
      </c>
      <c r="B172" s="15">
        <v>45581</v>
      </c>
      <c r="C172" s="3" t="s">
        <v>511</v>
      </c>
      <c r="D172" s="3">
        <v>9</v>
      </c>
      <c r="E172" s="3" t="s">
        <v>513</v>
      </c>
      <c r="F172" s="3">
        <v>42</v>
      </c>
      <c r="G172" s="3" t="str">
        <f t="shared" si="2"/>
        <v>Adult (35-59)</v>
      </c>
      <c r="H172" s="15">
        <v>45590</v>
      </c>
    </row>
    <row r="173" spans="1:8" x14ac:dyDescent="0.25">
      <c r="A173" s="3" t="s">
        <v>178</v>
      </c>
      <c r="B173" s="15">
        <v>45446</v>
      </c>
      <c r="C173" s="3" t="s">
        <v>511</v>
      </c>
      <c r="D173" s="3">
        <v>4</v>
      </c>
      <c r="E173" s="3" t="s">
        <v>513</v>
      </c>
      <c r="F173" s="3">
        <v>34</v>
      </c>
      <c r="G173" s="3" t="str">
        <f t="shared" si="2"/>
        <v>Young Adult (18-34)</v>
      </c>
      <c r="H173" s="15">
        <v>45450</v>
      </c>
    </row>
    <row r="174" spans="1:8" x14ac:dyDescent="0.25">
      <c r="A174" s="3" t="s">
        <v>179</v>
      </c>
      <c r="B174" s="15">
        <v>45550</v>
      </c>
      <c r="C174" s="3" t="s">
        <v>510</v>
      </c>
      <c r="D174" s="3">
        <v>11</v>
      </c>
      <c r="E174" s="3" t="s">
        <v>512</v>
      </c>
      <c r="F174" s="3">
        <v>30</v>
      </c>
      <c r="G174" s="3" t="str">
        <f t="shared" si="2"/>
        <v>Young Adult (18-34)</v>
      </c>
      <c r="H174" s="15">
        <v>45561</v>
      </c>
    </row>
    <row r="175" spans="1:8" x14ac:dyDescent="0.25">
      <c r="A175" s="3" t="s">
        <v>180</v>
      </c>
      <c r="B175" s="15">
        <v>45130</v>
      </c>
      <c r="C175" s="3" t="s">
        <v>507</v>
      </c>
      <c r="D175" s="3">
        <v>6</v>
      </c>
      <c r="E175" s="3" t="s">
        <v>512</v>
      </c>
      <c r="F175" s="3">
        <v>13</v>
      </c>
      <c r="G175" s="3" t="str">
        <f t="shared" si="2"/>
        <v>Child (0-17)</v>
      </c>
      <c r="H175" s="15">
        <v>45136</v>
      </c>
    </row>
    <row r="176" spans="1:8" x14ac:dyDescent="0.25">
      <c r="A176" s="3" t="s">
        <v>181</v>
      </c>
      <c r="B176" s="15">
        <v>45083</v>
      </c>
      <c r="C176" s="3" t="s">
        <v>507</v>
      </c>
      <c r="D176" s="3">
        <v>1</v>
      </c>
      <c r="E176" s="3" t="s">
        <v>513</v>
      </c>
      <c r="F176" s="3">
        <v>13</v>
      </c>
      <c r="G176" s="3" t="str">
        <f t="shared" si="2"/>
        <v>Child (0-17)</v>
      </c>
      <c r="H176" s="15">
        <v>45084</v>
      </c>
    </row>
    <row r="177" spans="1:8" x14ac:dyDescent="0.25">
      <c r="A177" s="3" t="s">
        <v>182</v>
      </c>
      <c r="B177" s="15">
        <v>45309</v>
      </c>
      <c r="C177" s="3" t="s">
        <v>510</v>
      </c>
      <c r="D177" s="3">
        <v>9</v>
      </c>
      <c r="E177" s="3" t="s">
        <v>512</v>
      </c>
      <c r="F177" s="3">
        <v>18</v>
      </c>
      <c r="G177" s="3" t="str">
        <f t="shared" si="2"/>
        <v>Young Adult (18-34)</v>
      </c>
      <c r="H177" s="15">
        <v>45318</v>
      </c>
    </row>
    <row r="178" spans="1:8" x14ac:dyDescent="0.25">
      <c r="A178" s="3" t="s">
        <v>183</v>
      </c>
      <c r="B178" s="15">
        <v>45092</v>
      </c>
      <c r="C178" s="3" t="s">
        <v>509</v>
      </c>
      <c r="D178" s="3">
        <v>1</v>
      </c>
      <c r="E178" s="3" t="s">
        <v>512</v>
      </c>
      <c r="F178" s="3">
        <v>32</v>
      </c>
      <c r="G178" s="3" t="str">
        <f t="shared" si="2"/>
        <v>Young Adult (18-34)</v>
      </c>
      <c r="H178" s="15">
        <v>45093</v>
      </c>
    </row>
    <row r="179" spans="1:8" x14ac:dyDescent="0.25">
      <c r="A179" s="3" t="s">
        <v>184</v>
      </c>
      <c r="B179" s="15">
        <v>45479</v>
      </c>
      <c r="C179" s="3" t="s">
        <v>511</v>
      </c>
      <c r="D179" s="3">
        <v>5</v>
      </c>
      <c r="E179" s="3" t="s">
        <v>512</v>
      </c>
      <c r="F179" s="3">
        <v>96</v>
      </c>
      <c r="G179" s="3" t="str">
        <f t="shared" si="2"/>
        <v>Senior (60+)</v>
      </c>
      <c r="H179" s="15">
        <v>45484</v>
      </c>
    </row>
    <row r="180" spans="1:8" x14ac:dyDescent="0.25">
      <c r="A180" s="3" t="s">
        <v>185</v>
      </c>
      <c r="B180" s="15">
        <v>45470</v>
      </c>
      <c r="C180" s="3" t="s">
        <v>508</v>
      </c>
      <c r="D180" s="3">
        <v>4</v>
      </c>
      <c r="E180" s="3" t="s">
        <v>513</v>
      </c>
      <c r="F180" s="3">
        <v>99</v>
      </c>
      <c r="G180" s="3" t="str">
        <f t="shared" si="2"/>
        <v>Senior (60+)</v>
      </c>
      <c r="H180" s="15">
        <v>45474</v>
      </c>
    </row>
    <row r="181" spans="1:8" x14ac:dyDescent="0.25">
      <c r="A181" s="3" t="s">
        <v>186</v>
      </c>
      <c r="B181" s="15">
        <v>44927</v>
      </c>
      <c r="C181" s="3" t="s">
        <v>511</v>
      </c>
      <c r="D181" s="3">
        <v>13</v>
      </c>
      <c r="E181" s="3" t="s">
        <v>513</v>
      </c>
      <c r="F181" s="3">
        <v>39</v>
      </c>
      <c r="G181" s="3" t="str">
        <f t="shared" si="2"/>
        <v>Adult (35-59)</v>
      </c>
      <c r="H181" s="15">
        <v>44940</v>
      </c>
    </row>
    <row r="182" spans="1:8" x14ac:dyDescent="0.25">
      <c r="A182" s="3" t="s">
        <v>187</v>
      </c>
      <c r="B182" s="15">
        <v>45540</v>
      </c>
      <c r="C182" s="3" t="s">
        <v>511</v>
      </c>
      <c r="D182" s="3">
        <v>12</v>
      </c>
      <c r="E182" s="3" t="s">
        <v>512</v>
      </c>
      <c r="F182" s="3">
        <v>46</v>
      </c>
      <c r="G182" s="3" t="str">
        <f t="shared" si="2"/>
        <v>Adult (35-59)</v>
      </c>
      <c r="H182" s="15">
        <v>45552</v>
      </c>
    </row>
    <row r="183" spans="1:8" x14ac:dyDescent="0.25">
      <c r="A183" s="3" t="s">
        <v>188</v>
      </c>
      <c r="B183" s="15">
        <v>45258</v>
      </c>
      <c r="C183" s="3" t="s">
        <v>509</v>
      </c>
      <c r="D183" s="3">
        <v>13</v>
      </c>
      <c r="E183" s="3" t="s">
        <v>513</v>
      </c>
      <c r="F183" s="3">
        <v>29</v>
      </c>
      <c r="G183" s="3" t="str">
        <f t="shared" si="2"/>
        <v>Young Adult (18-34)</v>
      </c>
      <c r="H183" s="15">
        <v>45271</v>
      </c>
    </row>
    <row r="184" spans="1:8" x14ac:dyDescent="0.25">
      <c r="A184" s="3" t="s">
        <v>189</v>
      </c>
      <c r="B184" s="15">
        <v>45427</v>
      </c>
      <c r="C184" s="3" t="s">
        <v>511</v>
      </c>
      <c r="D184" s="3">
        <v>13</v>
      </c>
      <c r="E184" s="3" t="s">
        <v>512</v>
      </c>
      <c r="F184" s="3">
        <v>62</v>
      </c>
      <c r="G184" s="3" t="str">
        <f t="shared" si="2"/>
        <v>Senior (60+)</v>
      </c>
      <c r="H184" s="15">
        <v>45440</v>
      </c>
    </row>
    <row r="185" spans="1:8" x14ac:dyDescent="0.25">
      <c r="A185" s="3" t="s">
        <v>190</v>
      </c>
      <c r="B185" s="15">
        <v>44946</v>
      </c>
      <c r="C185" s="3" t="s">
        <v>510</v>
      </c>
      <c r="D185" s="3">
        <v>14</v>
      </c>
      <c r="E185" s="3" t="s">
        <v>512</v>
      </c>
      <c r="F185" s="3">
        <v>93</v>
      </c>
      <c r="G185" s="3" t="str">
        <f t="shared" si="2"/>
        <v>Senior (60+)</v>
      </c>
      <c r="H185" s="15">
        <v>44960</v>
      </c>
    </row>
    <row r="186" spans="1:8" x14ac:dyDescent="0.25">
      <c r="A186" s="3" t="s">
        <v>191</v>
      </c>
      <c r="B186" s="15">
        <v>45041</v>
      </c>
      <c r="C186" s="3" t="s">
        <v>510</v>
      </c>
      <c r="D186" s="3">
        <v>3</v>
      </c>
      <c r="E186" s="3" t="s">
        <v>512</v>
      </c>
      <c r="F186" s="3">
        <v>62</v>
      </c>
      <c r="G186" s="3" t="str">
        <f t="shared" si="2"/>
        <v>Senior (60+)</v>
      </c>
      <c r="H186" s="15">
        <v>45044</v>
      </c>
    </row>
    <row r="187" spans="1:8" x14ac:dyDescent="0.25">
      <c r="A187" s="3" t="s">
        <v>192</v>
      </c>
      <c r="B187" s="15">
        <v>45298</v>
      </c>
      <c r="C187" s="3" t="s">
        <v>507</v>
      </c>
      <c r="D187" s="3">
        <v>13</v>
      </c>
      <c r="E187" s="3" t="s">
        <v>512</v>
      </c>
      <c r="F187" s="3">
        <v>57</v>
      </c>
      <c r="G187" s="3" t="str">
        <f t="shared" si="2"/>
        <v>Adult (35-59)</v>
      </c>
      <c r="H187" s="15">
        <v>45311</v>
      </c>
    </row>
    <row r="188" spans="1:8" x14ac:dyDescent="0.25">
      <c r="A188" s="3" t="s">
        <v>193</v>
      </c>
      <c r="B188" s="15">
        <v>45241</v>
      </c>
      <c r="C188" s="3" t="s">
        <v>508</v>
      </c>
      <c r="D188" s="3">
        <v>6</v>
      </c>
      <c r="E188" s="3" t="s">
        <v>513</v>
      </c>
      <c r="F188" s="3">
        <v>16</v>
      </c>
      <c r="G188" s="3" t="str">
        <f t="shared" si="2"/>
        <v>Child (0-17)</v>
      </c>
      <c r="H188" s="15">
        <v>45247</v>
      </c>
    </row>
    <row r="189" spans="1:8" x14ac:dyDescent="0.25">
      <c r="A189" s="3" t="s">
        <v>194</v>
      </c>
      <c r="B189" s="15">
        <v>45172</v>
      </c>
      <c r="C189" s="3" t="s">
        <v>511</v>
      </c>
      <c r="D189" s="3">
        <v>2</v>
      </c>
      <c r="E189" s="3" t="s">
        <v>513</v>
      </c>
      <c r="F189" s="3">
        <v>56</v>
      </c>
      <c r="G189" s="3" t="str">
        <f t="shared" si="2"/>
        <v>Adult (35-59)</v>
      </c>
      <c r="H189" s="15">
        <v>45174</v>
      </c>
    </row>
    <row r="190" spans="1:8" x14ac:dyDescent="0.25">
      <c r="A190" s="3" t="s">
        <v>195</v>
      </c>
      <c r="B190" s="15">
        <v>44986</v>
      </c>
      <c r="C190" s="3" t="s">
        <v>511</v>
      </c>
      <c r="D190" s="3">
        <v>3</v>
      </c>
      <c r="E190" s="3" t="s">
        <v>513</v>
      </c>
      <c r="F190" s="3">
        <v>10</v>
      </c>
      <c r="G190" s="3" t="str">
        <f t="shared" si="2"/>
        <v>Child (0-17)</v>
      </c>
      <c r="H190" s="15">
        <v>44989</v>
      </c>
    </row>
    <row r="191" spans="1:8" x14ac:dyDescent="0.25">
      <c r="A191" s="3" t="s">
        <v>196</v>
      </c>
      <c r="B191" s="15">
        <v>45173</v>
      </c>
      <c r="C191" s="3" t="s">
        <v>509</v>
      </c>
      <c r="D191" s="3">
        <v>5</v>
      </c>
      <c r="E191" s="3" t="s">
        <v>512</v>
      </c>
      <c r="F191" s="3">
        <v>30</v>
      </c>
      <c r="G191" s="3" t="str">
        <f t="shared" si="2"/>
        <v>Young Adult (18-34)</v>
      </c>
      <c r="H191" s="15">
        <v>45178</v>
      </c>
    </row>
    <row r="192" spans="1:8" x14ac:dyDescent="0.25">
      <c r="A192" s="3" t="s">
        <v>197</v>
      </c>
      <c r="B192" s="15">
        <v>45507</v>
      </c>
      <c r="C192" s="3" t="s">
        <v>510</v>
      </c>
      <c r="D192" s="3">
        <v>9</v>
      </c>
      <c r="E192" s="3" t="s">
        <v>512</v>
      </c>
      <c r="F192" s="3">
        <v>25</v>
      </c>
      <c r="G192" s="3" t="str">
        <f t="shared" si="2"/>
        <v>Young Adult (18-34)</v>
      </c>
      <c r="H192" s="15">
        <v>45516</v>
      </c>
    </row>
    <row r="193" spans="1:8" x14ac:dyDescent="0.25">
      <c r="A193" s="3" t="s">
        <v>198</v>
      </c>
      <c r="B193" s="15">
        <v>45007</v>
      </c>
      <c r="C193" s="3" t="s">
        <v>508</v>
      </c>
      <c r="D193" s="3">
        <v>2</v>
      </c>
      <c r="E193" s="3" t="s">
        <v>512</v>
      </c>
      <c r="F193" s="3">
        <v>84</v>
      </c>
      <c r="G193" s="3" t="str">
        <f t="shared" si="2"/>
        <v>Senior (60+)</v>
      </c>
      <c r="H193" s="15">
        <v>45009</v>
      </c>
    </row>
    <row r="194" spans="1:8" x14ac:dyDescent="0.25">
      <c r="A194" s="3" t="s">
        <v>199</v>
      </c>
      <c r="B194" s="15">
        <v>45014</v>
      </c>
      <c r="C194" s="3" t="s">
        <v>507</v>
      </c>
      <c r="D194" s="3">
        <v>10</v>
      </c>
      <c r="E194" s="3" t="s">
        <v>513</v>
      </c>
      <c r="F194" s="3">
        <v>5</v>
      </c>
      <c r="G194" s="3" t="str">
        <f t="shared" si="2"/>
        <v>Child (0-17)</v>
      </c>
      <c r="H194" s="15">
        <v>45024</v>
      </c>
    </row>
    <row r="195" spans="1:8" x14ac:dyDescent="0.25">
      <c r="A195" s="3" t="s">
        <v>200</v>
      </c>
      <c r="B195" s="15">
        <v>45424</v>
      </c>
      <c r="C195" s="3" t="s">
        <v>510</v>
      </c>
      <c r="D195" s="3">
        <v>8</v>
      </c>
      <c r="E195" s="3" t="s">
        <v>512</v>
      </c>
      <c r="F195" s="3">
        <v>65</v>
      </c>
      <c r="G195" s="3" t="str">
        <f t="shared" ref="G195:G258" si="3">IF(F195&lt;18,"Child (0-17)",IF(F195&lt;35,"Young Adult (18-34)",IF(F195&lt;60,"Adult (35-59)","Senior (60+)")))</f>
        <v>Senior (60+)</v>
      </c>
      <c r="H195" s="15">
        <v>45432</v>
      </c>
    </row>
    <row r="196" spans="1:8" x14ac:dyDescent="0.25">
      <c r="A196" s="3" t="s">
        <v>201</v>
      </c>
      <c r="B196" s="15">
        <v>44997</v>
      </c>
      <c r="C196" s="3" t="s">
        <v>507</v>
      </c>
      <c r="D196" s="3">
        <v>14</v>
      </c>
      <c r="E196" s="3" t="s">
        <v>513</v>
      </c>
      <c r="F196" s="3">
        <v>94</v>
      </c>
      <c r="G196" s="3" t="str">
        <f t="shared" si="3"/>
        <v>Senior (60+)</v>
      </c>
      <c r="H196" s="15">
        <v>45011</v>
      </c>
    </row>
    <row r="197" spans="1:8" x14ac:dyDescent="0.25">
      <c r="A197" s="3" t="s">
        <v>202</v>
      </c>
      <c r="B197" s="15">
        <v>45472</v>
      </c>
      <c r="C197" s="3" t="s">
        <v>509</v>
      </c>
      <c r="D197" s="3">
        <v>2</v>
      </c>
      <c r="E197" s="3" t="s">
        <v>513</v>
      </c>
      <c r="F197" s="3">
        <v>49</v>
      </c>
      <c r="G197" s="3" t="str">
        <f t="shared" si="3"/>
        <v>Adult (35-59)</v>
      </c>
      <c r="H197" s="15">
        <v>45474</v>
      </c>
    </row>
    <row r="198" spans="1:8" x14ac:dyDescent="0.25">
      <c r="A198" s="3" t="s">
        <v>203</v>
      </c>
      <c r="B198" s="15">
        <v>45055</v>
      </c>
      <c r="C198" s="3" t="s">
        <v>509</v>
      </c>
      <c r="D198" s="3">
        <v>11</v>
      </c>
      <c r="E198" s="3" t="s">
        <v>513</v>
      </c>
      <c r="F198" s="3">
        <v>3</v>
      </c>
      <c r="G198" s="3" t="str">
        <f t="shared" si="3"/>
        <v>Child (0-17)</v>
      </c>
      <c r="H198" s="15">
        <v>45066</v>
      </c>
    </row>
    <row r="199" spans="1:8" x14ac:dyDescent="0.25">
      <c r="A199" s="3" t="s">
        <v>204</v>
      </c>
      <c r="B199" s="15">
        <v>45058</v>
      </c>
      <c r="C199" s="3" t="s">
        <v>511</v>
      </c>
      <c r="D199" s="3">
        <v>13</v>
      </c>
      <c r="E199" s="3" t="s">
        <v>513</v>
      </c>
      <c r="F199" s="3">
        <v>45</v>
      </c>
      <c r="G199" s="3" t="str">
        <f t="shared" si="3"/>
        <v>Adult (35-59)</v>
      </c>
      <c r="H199" s="15">
        <v>45071</v>
      </c>
    </row>
    <row r="200" spans="1:8" x14ac:dyDescent="0.25">
      <c r="A200" s="3" t="s">
        <v>205</v>
      </c>
      <c r="B200" s="15">
        <v>45602</v>
      </c>
      <c r="C200" s="3" t="s">
        <v>508</v>
      </c>
      <c r="D200" s="3">
        <v>5</v>
      </c>
      <c r="E200" s="3" t="s">
        <v>513</v>
      </c>
      <c r="F200" s="3">
        <v>14</v>
      </c>
      <c r="G200" s="3" t="str">
        <f t="shared" si="3"/>
        <v>Child (0-17)</v>
      </c>
      <c r="H200" s="15">
        <v>45607</v>
      </c>
    </row>
    <row r="201" spans="1:8" x14ac:dyDescent="0.25">
      <c r="A201" s="3" t="s">
        <v>206</v>
      </c>
      <c r="B201" s="15">
        <v>45413</v>
      </c>
      <c r="C201" s="3" t="s">
        <v>507</v>
      </c>
      <c r="D201" s="3">
        <v>7</v>
      </c>
      <c r="E201" s="3" t="s">
        <v>513</v>
      </c>
      <c r="F201" s="3">
        <v>30</v>
      </c>
      <c r="G201" s="3" t="str">
        <f t="shared" si="3"/>
        <v>Young Adult (18-34)</v>
      </c>
      <c r="H201" s="15">
        <v>45420</v>
      </c>
    </row>
    <row r="202" spans="1:8" x14ac:dyDescent="0.25">
      <c r="A202" s="3" t="s">
        <v>207</v>
      </c>
      <c r="B202" s="15">
        <v>45489</v>
      </c>
      <c r="C202" s="3" t="s">
        <v>510</v>
      </c>
      <c r="D202" s="3">
        <v>8</v>
      </c>
      <c r="E202" s="3" t="s">
        <v>512</v>
      </c>
      <c r="F202" s="3">
        <v>68</v>
      </c>
      <c r="G202" s="3" t="str">
        <f t="shared" si="3"/>
        <v>Senior (60+)</v>
      </c>
      <c r="H202" s="15">
        <v>45497</v>
      </c>
    </row>
    <row r="203" spans="1:8" x14ac:dyDescent="0.25">
      <c r="A203" s="3" t="s">
        <v>208</v>
      </c>
      <c r="B203" s="15">
        <v>45096</v>
      </c>
      <c r="C203" s="3" t="s">
        <v>509</v>
      </c>
      <c r="D203" s="3">
        <v>1</v>
      </c>
      <c r="E203" s="3" t="s">
        <v>512</v>
      </c>
      <c r="F203" s="3">
        <v>18</v>
      </c>
      <c r="G203" s="3" t="str">
        <f t="shared" si="3"/>
        <v>Young Adult (18-34)</v>
      </c>
      <c r="H203" s="15">
        <v>45097</v>
      </c>
    </row>
    <row r="204" spans="1:8" x14ac:dyDescent="0.25">
      <c r="A204" s="3" t="s">
        <v>209</v>
      </c>
      <c r="B204" s="15">
        <v>45198</v>
      </c>
      <c r="C204" s="3" t="s">
        <v>511</v>
      </c>
      <c r="D204" s="3">
        <v>6</v>
      </c>
      <c r="E204" s="3" t="s">
        <v>513</v>
      </c>
      <c r="F204" s="3">
        <v>62</v>
      </c>
      <c r="G204" s="3" t="str">
        <f t="shared" si="3"/>
        <v>Senior (60+)</v>
      </c>
      <c r="H204" s="15">
        <v>45204</v>
      </c>
    </row>
    <row r="205" spans="1:8" x14ac:dyDescent="0.25">
      <c r="A205" s="3" t="s">
        <v>210</v>
      </c>
      <c r="B205" s="15">
        <v>45467</v>
      </c>
      <c r="C205" s="3" t="s">
        <v>511</v>
      </c>
      <c r="D205" s="3">
        <v>1</v>
      </c>
      <c r="E205" s="3" t="s">
        <v>513</v>
      </c>
      <c r="F205" s="3">
        <v>37</v>
      </c>
      <c r="G205" s="3" t="str">
        <f t="shared" si="3"/>
        <v>Adult (35-59)</v>
      </c>
      <c r="H205" s="15">
        <v>45468</v>
      </c>
    </row>
    <row r="206" spans="1:8" x14ac:dyDescent="0.25">
      <c r="A206" s="3" t="s">
        <v>211</v>
      </c>
      <c r="B206" s="15">
        <v>45548</v>
      </c>
      <c r="C206" s="3" t="s">
        <v>507</v>
      </c>
      <c r="D206" s="3">
        <v>2</v>
      </c>
      <c r="E206" s="3" t="s">
        <v>512</v>
      </c>
      <c r="F206" s="3">
        <v>25</v>
      </c>
      <c r="G206" s="3" t="str">
        <f t="shared" si="3"/>
        <v>Young Adult (18-34)</v>
      </c>
      <c r="H206" s="15">
        <v>45550</v>
      </c>
    </row>
    <row r="207" spans="1:8" x14ac:dyDescent="0.25">
      <c r="A207" s="3" t="s">
        <v>212</v>
      </c>
      <c r="B207" s="15">
        <v>45360</v>
      </c>
      <c r="C207" s="3" t="s">
        <v>509</v>
      </c>
      <c r="D207" s="3">
        <v>1</v>
      </c>
      <c r="E207" s="3" t="s">
        <v>513</v>
      </c>
      <c r="F207" s="3">
        <v>48</v>
      </c>
      <c r="G207" s="3" t="str">
        <f t="shared" si="3"/>
        <v>Adult (35-59)</v>
      </c>
      <c r="H207" s="15">
        <v>45361</v>
      </c>
    </row>
    <row r="208" spans="1:8" x14ac:dyDescent="0.25">
      <c r="A208" s="3" t="s">
        <v>213</v>
      </c>
      <c r="B208" s="15">
        <v>45143</v>
      </c>
      <c r="C208" s="3" t="s">
        <v>508</v>
      </c>
      <c r="D208" s="3">
        <v>11</v>
      </c>
      <c r="E208" s="3" t="s">
        <v>513</v>
      </c>
      <c r="F208" s="3">
        <v>65</v>
      </c>
      <c r="G208" s="3" t="str">
        <f t="shared" si="3"/>
        <v>Senior (60+)</v>
      </c>
      <c r="H208" s="15">
        <v>45154</v>
      </c>
    </row>
    <row r="209" spans="1:8" x14ac:dyDescent="0.25">
      <c r="A209" s="3" t="s">
        <v>214</v>
      </c>
      <c r="B209" s="15">
        <v>45479</v>
      </c>
      <c r="C209" s="3" t="s">
        <v>509</v>
      </c>
      <c r="D209" s="3">
        <v>5</v>
      </c>
      <c r="E209" s="3" t="s">
        <v>512</v>
      </c>
      <c r="F209" s="3">
        <v>53</v>
      </c>
      <c r="G209" s="3" t="str">
        <f t="shared" si="3"/>
        <v>Adult (35-59)</v>
      </c>
      <c r="H209" s="15">
        <v>45484</v>
      </c>
    </row>
    <row r="210" spans="1:8" x14ac:dyDescent="0.25">
      <c r="A210" s="3" t="s">
        <v>215</v>
      </c>
      <c r="B210" s="15">
        <v>45633</v>
      </c>
      <c r="C210" s="3" t="s">
        <v>507</v>
      </c>
      <c r="D210" s="3">
        <v>10</v>
      </c>
      <c r="E210" s="3" t="s">
        <v>513</v>
      </c>
      <c r="F210" s="3">
        <v>79</v>
      </c>
      <c r="G210" s="3" t="str">
        <f t="shared" si="3"/>
        <v>Senior (60+)</v>
      </c>
      <c r="H210" s="15">
        <v>45643</v>
      </c>
    </row>
    <row r="211" spans="1:8" x14ac:dyDescent="0.25">
      <c r="A211" s="3" t="s">
        <v>216</v>
      </c>
      <c r="B211" s="15">
        <v>45132</v>
      </c>
      <c r="C211" s="3" t="s">
        <v>507</v>
      </c>
      <c r="D211" s="3">
        <v>9</v>
      </c>
      <c r="E211" s="3" t="s">
        <v>513</v>
      </c>
      <c r="F211" s="3">
        <v>73</v>
      </c>
      <c r="G211" s="3" t="str">
        <f t="shared" si="3"/>
        <v>Senior (60+)</v>
      </c>
      <c r="H211" s="15">
        <v>45141</v>
      </c>
    </row>
    <row r="212" spans="1:8" x14ac:dyDescent="0.25">
      <c r="A212" s="3" t="s">
        <v>217</v>
      </c>
      <c r="B212" s="15">
        <v>45657</v>
      </c>
      <c r="C212" s="3" t="s">
        <v>509</v>
      </c>
      <c r="D212" s="3">
        <v>6</v>
      </c>
      <c r="E212" s="3" t="s">
        <v>513</v>
      </c>
      <c r="F212" s="3">
        <v>15</v>
      </c>
      <c r="G212" s="3" t="str">
        <f t="shared" si="3"/>
        <v>Child (0-17)</v>
      </c>
      <c r="H212" s="15">
        <v>45663</v>
      </c>
    </row>
    <row r="213" spans="1:8" x14ac:dyDescent="0.25">
      <c r="A213" s="3" t="s">
        <v>218</v>
      </c>
      <c r="B213" s="15">
        <v>45246</v>
      </c>
      <c r="C213" s="3" t="s">
        <v>507</v>
      </c>
      <c r="D213" s="3">
        <v>11</v>
      </c>
      <c r="E213" s="3" t="s">
        <v>512</v>
      </c>
      <c r="F213" s="3">
        <v>49</v>
      </c>
      <c r="G213" s="3" t="str">
        <f t="shared" si="3"/>
        <v>Adult (35-59)</v>
      </c>
      <c r="H213" s="15">
        <v>45257</v>
      </c>
    </row>
    <row r="214" spans="1:8" x14ac:dyDescent="0.25">
      <c r="A214" s="3" t="s">
        <v>219</v>
      </c>
      <c r="B214" s="15">
        <v>45335</v>
      </c>
      <c r="C214" s="3" t="s">
        <v>509</v>
      </c>
      <c r="D214" s="3">
        <v>11</v>
      </c>
      <c r="E214" s="3" t="s">
        <v>512</v>
      </c>
      <c r="F214" s="3">
        <v>88</v>
      </c>
      <c r="G214" s="3" t="str">
        <f t="shared" si="3"/>
        <v>Senior (60+)</v>
      </c>
      <c r="H214" s="15">
        <v>45346</v>
      </c>
    </row>
    <row r="215" spans="1:8" x14ac:dyDescent="0.25">
      <c r="A215" s="3" t="s">
        <v>220</v>
      </c>
      <c r="B215" s="15">
        <v>45614</v>
      </c>
      <c r="C215" s="3" t="s">
        <v>510</v>
      </c>
      <c r="D215" s="3">
        <v>1</v>
      </c>
      <c r="E215" s="3" t="s">
        <v>512</v>
      </c>
      <c r="F215" s="3">
        <v>68</v>
      </c>
      <c r="G215" s="3" t="str">
        <f t="shared" si="3"/>
        <v>Senior (60+)</v>
      </c>
      <c r="H215" s="15">
        <v>45615</v>
      </c>
    </row>
    <row r="216" spans="1:8" x14ac:dyDescent="0.25">
      <c r="A216" s="3" t="s">
        <v>221</v>
      </c>
      <c r="B216" s="15">
        <v>45592</v>
      </c>
      <c r="C216" s="3" t="s">
        <v>509</v>
      </c>
      <c r="D216" s="3">
        <v>13</v>
      </c>
      <c r="E216" s="3" t="s">
        <v>513</v>
      </c>
      <c r="F216" s="3">
        <v>12</v>
      </c>
      <c r="G216" s="3" t="str">
        <f t="shared" si="3"/>
        <v>Child (0-17)</v>
      </c>
      <c r="H216" s="15">
        <v>45605</v>
      </c>
    </row>
    <row r="217" spans="1:8" x14ac:dyDescent="0.25">
      <c r="A217" s="3" t="s">
        <v>222</v>
      </c>
      <c r="B217" s="15">
        <v>45309</v>
      </c>
      <c r="C217" s="3" t="s">
        <v>509</v>
      </c>
      <c r="D217" s="3">
        <v>1</v>
      </c>
      <c r="E217" s="3" t="s">
        <v>513</v>
      </c>
      <c r="F217" s="3">
        <v>59</v>
      </c>
      <c r="G217" s="3" t="str">
        <f t="shared" si="3"/>
        <v>Adult (35-59)</v>
      </c>
      <c r="H217" s="15">
        <v>45310</v>
      </c>
    </row>
    <row r="218" spans="1:8" x14ac:dyDescent="0.25">
      <c r="A218" s="3" t="s">
        <v>223</v>
      </c>
      <c r="B218" s="15">
        <v>45375</v>
      </c>
      <c r="C218" s="3" t="s">
        <v>507</v>
      </c>
      <c r="D218" s="3">
        <v>2</v>
      </c>
      <c r="E218" s="3" t="s">
        <v>512</v>
      </c>
      <c r="F218" s="3">
        <v>37</v>
      </c>
      <c r="G218" s="3" t="str">
        <f t="shared" si="3"/>
        <v>Adult (35-59)</v>
      </c>
      <c r="H218" s="15">
        <v>45377</v>
      </c>
    </row>
    <row r="219" spans="1:8" x14ac:dyDescent="0.25">
      <c r="A219" s="3" t="s">
        <v>224</v>
      </c>
      <c r="B219" s="15">
        <v>45456</v>
      </c>
      <c r="C219" s="3" t="s">
        <v>507</v>
      </c>
      <c r="D219" s="3">
        <v>9</v>
      </c>
      <c r="E219" s="3" t="s">
        <v>513</v>
      </c>
      <c r="F219" s="3">
        <v>61</v>
      </c>
      <c r="G219" s="3" t="str">
        <f t="shared" si="3"/>
        <v>Senior (60+)</v>
      </c>
      <c r="H219" s="15">
        <v>45465</v>
      </c>
    </row>
    <row r="220" spans="1:8" x14ac:dyDescent="0.25">
      <c r="A220" s="3" t="s">
        <v>225</v>
      </c>
      <c r="B220" s="15">
        <v>45389</v>
      </c>
      <c r="C220" s="3" t="s">
        <v>511</v>
      </c>
      <c r="D220" s="3">
        <v>3</v>
      </c>
      <c r="E220" s="3" t="s">
        <v>513</v>
      </c>
      <c r="F220" s="3">
        <v>43</v>
      </c>
      <c r="G220" s="3" t="str">
        <f t="shared" si="3"/>
        <v>Adult (35-59)</v>
      </c>
      <c r="H220" s="15">
        <v>45392</v>
      </c>
    </row>
    <row r="221" spans="1:8" x14ac:dyDescent="0.25">
      <c r="A221" s="3" t="s">
        <v>226</v>
      </c>
      <c r="B221" s="15">
        <v>45050</v>
      </c>
      <c r="C221" s="3" t="s">
        <v>511</v>
      </c>
      <c r="D221" s="3">
        <v>1</v>
      </c>
      <c r="E221" s="3" t="s">
        <v>513</v>
      </c>
      <c r="F221" s="3">
        <v>70</v>
      </c>
      <c r="G221" s="3" t="str">
        <f t="shared" si="3"/>
        <v>Senior (60+)</v>
      </c>
      <c r="H221" s="15">
        <v>45051</v>
      </c>
    </row>
    <row r="222" spans="1:8" x14ac:dyDescent="0.25">
      <c r="A222" s="3" t="s">
        <v>227</v>
      </c>
      <c r="B222" s="15">
        <v>45180</v>
      </c>
      <c r="C222" s="3" t="s">
        <v>510</v>
      </c>
      <c r="D222" s="3">
        <v>5</v>
      </c>
      <c r="E222" s="3" t="s">
        <v>513</v>
      </c>
      <c r="F222" s="3">
        <v>39</v>
      </c>
      <c r="G222" s="3" t="str">
        <f t="shared" si="3"/>
        <v>Adult (35-59)</v>
      </c>
      <c r="H222" s="15">
        <v>45185</v>
      </c>
    </row>
    <row r="223" spans="1:8" x14ac:dyDescent="0.25">
      <c r="A223" s="3" t="s">
        <v>228</v>
      </c>
      <c r="B223" s="15">
        <v>45157</v>
      </c>
      <c r="C223" s="3" t="s">
        <v>511</v>
      </c>
      <c r="D223" s="3">
        <v>7</v>
      </c>
      <c r="E223" s="3" t="s">
        <v>513</v>
      </c>
      <c r="F223" s="3">
        <v>56</v>
      </c>
      <c r="G223" s="3" t="str">
        <f t="shared" si="3"/>
        <v>Adult (35-59)</v>
      </c>
      <c r="H223" s="15">
        <v>45164</v>
      </c>
    </row>
    <row r="224" spans="1:8" x14ac:dyDescent="0.25">
      <c r="A224" s="3" t="s">
        <v>229</v>
      </c>
      <c r="B224" s="15">
        <v>44992</v>
      </c>
      <c r="C224" s="3" t="s">
        <v>509</v>
      </c>
      <c r="D224" s="3">
        <v>6</v>
      </c>
      <c r="E224" s="3" t="s">
        <v>512</v>
      </c>
      <c r="F224" s="3">
        <v>63</v>
      </c>
      <c r="G224" s="3" t="str">
        <f t="shared" si="3"/>
        <v>Senior (60+)</v>
      </c>
      <c r="H224" s="15">
        <v>44998</v>
      </c>
    </row>
    <row r="225" spans="1:8" x14ac:dyDescent="0.25">
      <c r="A225" s="3" t="s">
        <v>230</v>
      </c>
      <c r="B225" s="15">
        <v>45273</v>
      </c>
      <c r="C225" s="3" t="s">
        <v>507</v>
      </c>
      <c r="D225" s="3">
        <v>12</v>
      </c>
      <c r="E225" s="3" t="s">
        <v>513</v>
      </c>
      <c r="F225" s="3">
        <v>46</v>
      </c>
      <c r="G225" s="3" t="str">
        <f t="shared" si="3"/>
        <v>Adult (35-59)</v>
      </c>
      <c r="H225" s="15">
        <v>45285</v>
      </c>
    </row>
    <row r="226" spans="1:8" x14ac:dyDescent="0.25">
      <c r="A226" s="3" t="s">
        <v>231</v>
      </c>
      <c r="B226" s="15">
        <v>44948</v>
      </c>
      <c r="C226" s="3" t="s">
        <v>511</v>
      </c>
      <c r="D226" s="3">
        <v>1</v>
      </c>
      <c r="E226" s="3" t="s">
        <v>512</v>
      </c>
      <c r="F226" s="3">
        <v>88</v>
      </c>
      <c r="G226" s="3" t="str">
        <f t="shared" si="3"/>
        <v>Senior (60+)</v>
      </c>
      <c r="H226" s="15">
        <v>44949</v>
      </c>
    </row>
    <row r="227" spans="1:8" x14ac:dyDescent="0.25">
      <c r="A227" s="3" t="s">
        <v>232</v>
      </c>
      <c r="B227" s="15">
        <v>45529</v>
      </c>
      <c r="C227" s="3" t="s">
        <v>511</v>
      </c>
      <c r="D227" s="3">
        <v>5</v>
      </c>
      <c r="E227" s="3" t="s">
        <v>513</v>
      </c>
      <c r="F227" s="3">
        <v>11</v>
      </c>
      <c r="G227" s="3" t="str">
        <f t="shared" si="3"/>
        <v>Child (0-17)</v>
      </c>
      <c r="H227" s="15">
        <v>45534</v>
      </c>
    </row>
    <row r="228" spans="1:8" x14ac:dyDescent="0.25">
      <c r="A228" s="3" t="s">
        <v>233</v>
      </c>
      <c r="B228" s="15">
        <v>45494</v>
      </c>
      <c r="C228" s="3" t="s">
        <v>510</v>
      </c>
      <c r="D228" s="3">
        <v>5</v>
      </c>
      <c r="E228" s="3" t="s">
        <v>512</v>
      </c>
      <c r="F228" s="3">
        <v>62</v>
      </c>
      <c r="G228" s="3" t="str">
        <f t="shared" si="3"/>
        <v>Senior (60+)</v>
      </c>
      <c r="H228" s="15">
        <v>45499</v>
      </c>
    </row>
    <row r="229" spans="1:8" x14ac:dyDescent="0.25">
      <c r="A229" s="3" t="s">
        <v>234</v>
      </c>
      <c r="B229" s="15">
        <v>45162</v>
      </c>
      <c r="C229" s="3" t="s">
        <v>510</v>
      </c>
      <c r="D229" s="3">
        <v>6</v>
      </c>
      <c r="E229" s="3" t="s">
        <v>513</v>
      </c>
      <c r="F229" s="3">
        <v>77</v>
      </c>
      <c r="G229" s="3" t="str">
        <f t="shared" si="3"/>
        <v>Senior (60+)</v>
      </c>
      <c r="H229" s="15">
        <v>45168</v>
      </c>
    </row>
    <row r="230" spans="1:8" x14ac:dyDescent="0.25">
      <c r="A230" s="3" t="s">
        <v>235</v>
      </c>
      <c r="B230" s="15">
        <v>45529</v>
      </c>
      <c r="C230" s="3" t="s">
        <v>509</v>
      </c>
      <c r="D230" s="3">
        <v>3</v>
      </c>
      <c r="E230" s="3" t="s">
        <v>512</v>
      </c>
      <c r="F230" s="3">
        <v>98</v>
      </c>
      <c r="G230" s="3" t="str">
        <f t="shared" si="3"/>
        <v>Senior (60+)</v>
      </c>
      <c r="H230" s="15">
        <v>45532</v>
      </c>
    </row>
    <row r="231" spans="1:8" x14ac:dyDescent="0.25">
      <c r="A231" s="3" t="s">
        <v>236</v>
      </c>
      <c r="B231" s="15">
        <v>45152</v>
      </c>
      <c r="C231" s="3" t="s">
        <v>507</v>
      </c>
      <c r="D231" s="3">
        <v>5</v>
      </c>
      <c r="E231" s="3" t="s">
        <v>513</v>
      </c>
      <c r="F231" s="3">
        <v>25</v>
      </c>
      <c r="G231" s="3" t="str">
        <f t="shared" si="3"/>
        <v>Young Adult (18-34)</v>
      </c>
      <c r="H231" s="15">
        <v>45157</v>
      </c>
    </row>
    <row r="232" spans="1:8" x14ac:dyDescent="0.25">
      <c r="A232" s="3" t="s">
        <v>237</v>
      </c>
      <c r="B232" s="15">
        <v>44934</v>
      </c>
      <c r="C232" s="3" t="s">
        <v>510</v>
      </c>
      <c r="D232" s="3">
        <v>7</v>
      </c>
      <c r="E232" s="3" t="s">
        <v>512</v>
      </c>
      <c r="F232" s="3">
        <v>71</v>
      </c>
      <c r="G232" s="3" t="str">
        <f t="shared" si="3"/>
        <v>Senior (60+)</v>
      </c>
      <c r="H232" s="15">
        <v>44941</v>
      </c>
    </row>
    <row r="233" spans="1:8" x14ac:dyDescent="0.25">
      <c r="A233" s="3" t="s">
        <v>238</v>
      </c>
      <c r="B233" s="15">
        <v>44999</v>
      </c>
      <c r="C233" s="3" t="s">
        <v>511</v>
      </c>
      <c r="D233" s="3">
        <v>5</v>
      </c>
      <c r="E233" s="3" t="s">
        <v>513</v>
      </c>
      <c r="F233" s="3">
        <v>52</v>
      </c>
      <c r="G233" s="3" t="str">
        <f t="shared" si="3"/>
        <v>Adult (35-59)</v>
      </c>
      <c r="H233" s="15">
        <v>45004</v>
      </c>
    </row>
    <row r="234" spans="1:8" x14ac:dyDescent="0.25">
      <c r="A234" s="3" t="s">
        <v>239</v>
      </c>
      <c r="B234" s="15">
        <v>45651</v>
      </c>
      <c r="C234" s="3" t="s">
        <v>507</v>
      </c>
      <c r="D234" s="3">
        <v>5</v>
      </c>
      <c r="E234" s="3" t="s">
        <v>512</v>
      </c>
      <c r="F234" s="3">
        <v>4</v>
      </c>
      <c r="G234" s="3" t="str">
        <f t="shared" si="3"/>
        <v>Child (0-17)</v>
      </c>
      <c r="H234" s="15">
        <v>45656</v>
      </c>
    </row>
    <row r="235" spans="1:8" x14ac:dyDescent="0.25">
      <c r="A235" s="3" t="s">
        <v>240</v>
      </c>
      <c r="B235" s="15">
        <v>45573</v>
      </c>
      <c r="C235" s="3" t="s">
        <v>507</v>
      </c>
      <c r="D235" s="3">
        <v>5</v>
      </c>
      <c r="E235" s="3" t="s">
        <v>513</v>
      </c>
      <c r="F235" s="3">
        <v>59</v>
      </c>
      <c r="G235" s="3" t="str">
        <f t="shared" si="3"/>
        <v>Adult (35-59)</v>
      </c>
      <c r="H235" s="15">
        <v>45578</v>
      </c>
    </row>
    <row r="236" spans="1:8" x14ac:dyDescent="0.25">
      <c r="A236" s="3" t="s">
        <v>241</v>
      </c>
      <c r="B236" s="15">
        <v>44987</v>
      </c>
      <c r="C236" s="3" t="s">
        <v>511</v>
      </c>
      <c r="D236" s="3">
        <v>10</v>
      </c>
      <c r="E236" s="3" t="s">
        <v>512</v>
      </c>
      <c r="F236" s="3">
        <v>72</v>
      </c>
      <c r="G236" s="3" t="str">
        <f t="shared" si="3"/>
        <v>Senior (60+)</v>
      </c>
      <c r="H236" s="15">
        <v>44997</v>
      </c>
    </row>
    <row r="237" spans="1:8" x14ac:dyDescent="0.25">
      <c r="A237" s="3" t="s">
        <v>242</v>
      </c>
      <c r="B237" s="15">
        <v>45161</v>
      </c>
      <c r="C237" s="3" t="s">
        <v>510</v>
      </c>
      <c r="D237" s="3">
        <v>10</v>
      </c>
      <c r="E237" s="3" t="s">
        <v>512</v>
      </c>
      <c r="F237" s="3">
        <v>20</v>
      </c>
      <c r="G237" s="3" t="str">
        <f t="shared" si="3"/>
        <v>Young Adult (18-34)</v>
      </c>
      <c r="H237" s="15">
        <v>45171</v>
      </c>
    </row>
    <row r="238" spans="1:8" x14ac:dyDescent="0.25">
      <c r="A238" s="3" t="s">
        <v>243</v>
      </c>
      <c r="B238" s="15">
        <v>44996</v>
      </c>
      <c r="C238" s="3" t="s">
        <v>511</v>
      </c>
      <c r="D238" s="3">
        <v>3</v>
      </c>
      <c r="E238" s="3" t="s">
        <v>513</v>
      </c>
      <c r="F238" s="3">
        <v>93</v>
      </c>
      <c r="G238" s="3" t="str">
        <f t="shared" si="3"/>
        <v>Senior (60+)</v>
      </c>
      <c r="H238" s="15">
        <v>44999</v>
      </c>
    </row>
    <row r="239" spans="1:8" x14ac:dyDescent="0.25">
      <c r="A239" s="3" t="s">
        <v>244</v>
      </c>
      <c r="B239" s="15">
        <v>44959</v>
      </c>
      <c r="C239" s="3" t="s">
        <v>507</v>
      </c>
      <c r="D239" s="3">
        <v>1</v>
      </c>
      <c r="E239" s="3" t="s">
        <v>513</v>
      </c>
      <c r="F239" s="3">
        <v>63</v>
      </c>
      <c r="G239" s="3" t="str">
        <f t="shared" si="3"/>
        <v>Senior (60+)</v>
      </c>
      <c r="H239" s="15">
        <v>44960</v>
      </c>
    </row>
    <row r="240" spans="1:8" x14ac:dyDescent="0.25">
      <c r="A240" s="3" t="s">
        <v>245</v>
      </c>
      <c r="B240" s="15">
        <v>45265</v>
      </c>
      <c r="C240" s="3" t="s">
        <v>508</v>
      </c>
      <c r="D240" s="3">
        <v>5</v>
      </c>
      <c r="E240" s="3" t="s">
        <v>512</v>
      </c>
      <c r="F240" s="3">
        <v>54</v>
      </c>
      <c r="G240" s="3" t="str">
        <f t="shared" si="3"/>
        <v>Adult (35-59)</v>
      </c>
      <c r="H240" s="15">
        <v>45270</v>
      </c>
    </row>
    <row r="241" spans="1:8" x14ac:dyDescent="0.25">
      <c r="A241" s="3" t="s">
        <v>246</v>
      </c>
      <c r="B241" s="15">
        <v>44999</v>
      </c>
      <c r="C241" s="3" t="s">
        <v>508</v>
      </c>
      <c r="D241" s="3">
        <v>14</v>
      </c>
      <c r="E241" s="3" t="s">
        <v>513</v>
      </c>
      <c r="F241" s="3">
        <v>74</v>
      </c>
      <c r="G241" s="3" t="str">
        <f t="shared" si="3"/>
        <v>Senior (60+)</v>
      </c>
      <c r="H241" s="15">
        <v>45013</v>
      </c>
    </row>
    <row r="242" spans="1:8" x14ac:dyDescent="0.25">
      <c r="A242" s="3" t="s">
        <v>247</v>
      </c>
      <c r="B242" s="15">
        <v>45453</v>
      </c>
      <c r="C242" s="3" t="s">
        <v>509</v>
      </c>
      <c r="D242" s="3">
        <v>9</v>
      </c>
      <c r="E242" s="3" t="s">
        <v>512</v>
      </c>
      <c r="F242" s="3">
        <v>98</v>
      </c>
      <c r="G242" s="3" t="str">
        <f t="shared" si="3"/>
        <v>Senior (60+)</v>
      </c>
      <c r="H242" s="15">
        <v>45462</v>
      </c>
    </row>
    <row r="243" spans="1:8" x14ac:dyDescent="0.25">
      <c r="A243" s="3" t="s">
        <v>248</v>
      </c>
      <c r="B243" s="15">
        <v>45170</v>
      </c>
      <c r="C243" s="3" t="s">
        <v>511</v>
      </c>
      <c r="D243" s="3">
        <v>14</v>
      </c>
      <c r="E243" s="3" t="s">
        <v>512</v>
      </c>
      <c r="F243" s="3">
        <v>57</v>
      </c>
      <c r="G243" s="3" t="str">
        <f t="shared" si="3"/>
        <v>Adult (35-59)</v>
      </c>
      <c r="H243" s="15">
        <v>45184</v>
      </c>
    </row>
    <row r="244" spans="1:8" x14ac:dyDescent="0.25">
      <c r="A244" s="3" t="s">
        <v>249</v>
      </c>
      <c r="B244" s="15">
        <v>45212</v>
      </c>
      <c r="C244" s="3" t="s">
        <v>511</v>
      </c>
      <c r="D244" s="3">
        <v>1</v>
      </c>
      <c r="E244" s="3" t="s">
        <v>512</v>
      </c>
      <c r="F244" s="3">
        <v>90</v>
      </c>
      <c r="G244" s="3" t="str">
        <f t="shared" si="3"/>
        <v>Senior (60+)</v>
      </c>
      <c r="H244" s="15">
        <v>45213</v>
      </c>
    </row>
    <row r="245" spans="1:8" x14ac:dyDescent="0.25">
      <c r="A245" s="3" t="s">
        <v>250</v>
      </c>
      <c r="B245" s="15">
        <v>45612</v>
      </c>
      <c r="C245" s="3" t="s">
        <v>509</v>
      </c>
      <c r="D245" s="3">
        <v>3</v>
      </c>
      <c r="E245" s="3" t="s">
        <v>513</v>
      </c>
      <c r="F245" s="3">
        <v>41</v>
      </c>
      <c r="G245" s="3" t="str">
        <f t="shared" si="3"/>
        <v>Adult (35-59)</v>
      </c>
      <c r="H245" s="15">
        <v>45615</v>
      </c>
    </row>
    <row r="246" spans="1:8" x14ac:dyDescent="0.25">
      <c r="A246" s="3" t="s">
        <v>251</v>
      </c>
      <c r="B246" s="15">
        <v>45424</v>
      </c>
      <c r="C246" s="3" t="s">
        <v>509</v>
      </c>
      <c r="D246" s="3">
        <v>13</v>
      </c>
      <c r="E246" s="3" t="s">
        <v>512</v>
      </c>
      <c r="F246" s="3">
        <v>3</v>
      </c>
      <c r="G246" s="3" t="str">
        <f t="shared" si="3"/>
        <v>Child (0-17)</v>
      </c>
      <c r="H246" s="15">
        <v>45437</v>
      </c>
    </row>
    <row r="247" spans="1:8" x14ac:dyDescent="0.25">
      <c r="A247" s="3" t="s">
        <v>252</v>
      </c>
      <c r="B247" s="15">
        <v>45146</v>
      </c>
      <c r="C247" s="3" t="s">
        <v>509</v>
      </c>
      <c r="D247" s="3">
        <v>13</v>
      </c>
      <c r="E247" s="3" t="s">
        <v>512</v>
      </c>
      <c r="F247" s="3">
        <v>6</v>
      </c>
      <c r="G247" s="3" t="str">
        <f t="shared" si="3"/>
        <v>Child (0-17)</v>
      </c>
      <c r="H247" s="15">
        <v>45159</v>
      </c>
    </row>
    <row r="248" spans="1:8" x14ac:dyDescent="0.25">
      <c r="A248" s="3" t="s">
        <v>253</v>
      </c>
      <c r="B248" s="15">
        <v>45479</v>
      </c>
      <c r="C248" s="3" t="s">
        <v>507</v>
      </c>
      <c r="D248" s="3">
        <v>4</v>
      </c>
      <c r="E248" s="3" t="s">
        <v>513</v>
      </c>
      <c r="F248" s="3">
        <v>5</v>
      </c>
      <c r="G248" s="3" t="str">
        <f t="shared" si="3"/>
        <v>Child (0-17)</v>
      </c>
      <c r="H248" s="15">
        <v>45483</v>
      </c>
    </row>
    <row r="249" spans="1:8" x14ac:dyDescent="0.25">
      <c r="A249" s="3" t="s">
        <v>254</v>
      </c>
      <c r="B249" s="15">
        <v>45062</v>
      </c>
      <c r="C249" s="3" t="s">
        <v>511</v>
      </c>
      <c r="D249" s="3">
        <v>14</v>
      </c>
      <c r="E249" s="3" t="s">
        <v>513</v>
      </c>
      <c r="F249" s="3">
        <v>5</v>
      </c>
      <c r="G249" s="3" t="str">
        <f t="shared" si="3"/>
        <v>Child (0-17)</v>
      </c>
      <c r="H249" s="15">
        <v>45076</v>
      </c>
    </row>
    <row r="250" spans="1:8" x14ac:dyDescent="0.25">
      <c r="A250" s="3" t="s">
        <v>255</v>
      </c>
      <c r="B250" s="15">
        <v>45511</v>
      </c>
      <c r="C250" s="3" t="s">
        <v>507</v>
      </c>
      <c r="D250" s="3">
        <v>1</v>
      </c>
      <c r="E250" s="3" t="s">
        <v>513</v>
      </c>
      <c r="F250" s="3">
        <v>54</v>
      </c>
      <c r="G250" s="3" t="str">
        <f t="shared" si="3"/>
        <v>Adult (35-59)</v>
      </c>
      <c r="H250" s="15">
        <v>45512</v>
      </c>
    </row>
    <row r="251" spans="1:8" x14ac:dyDescent="0.25">
      <c r="A251" s="3" t="s">
        <v>256</v>
      </c>
      <c r="B251" s="15">
        <v>45517</v>
      </c>
      <c r="C251" s="3" t="s">
        <v>509</v>
      </c>
      <c r="D251" s="3">
        <v>1</v>
      </c>
      <c r="E251" s="3" t="s">
        <v>513</v>
      </c>
      <c r="F251" s="3">
        <v>47</v>
      </c>
      <c r="G251" s="3" t="str">
        <f t="shared" si="3"/>
        <v>Adult (35-59)</v>
      </c>
      <c r="H251" s="15">
        <v>45518</v>
      </c>
    </row>
    <row r="252" spans="1:8" x14ac:dyDescent="0.25">
      <c r="A252" s="3" t="s">
        <v>257</v>
      </c>
      <c r="B252" s="15">
        <v>45411</v>
      </c>
      <c r="C252" s="3" t="s">
        <v>511</v>
      </c>
      <c r="D252" s="3">
        <v>8</v>
      </c>
      <c r="E252" s="3" t="s">
        <v>512</v>
      </c>
      <c r="F252" s="3">
        <v>87</v>
      </c>
      <c r="G252" s="3" t="str">
        <f t="shared" si="3"/>
        <v>Senior (60+)</v>
      </c>
      <c r="H252" s="15">
        <v>45419</v>
      </c>
    </row>
    <row r="253" spans="1:8" x14ac:dyDescent="0.25">
      <c r="A253" s="3" t="s">
        <v>258</v>
      </c>
      <c r="B253" s="15">
        <v>45175</v>
      </c>
      <c r="C253" s="3" t="s">
        <v>507</v>
      </c>
      <c r="D253" s="3">
        <v>2</v>
      </c>
      <c r="E253" s="3" t="s">
        <v>512</v>
      </c>
      <c r="F253" s="3">
        <v>49</v>
      </c>
      <c r="G253" s="3" t="str">
        <f t="shared" si="3"/>
        <v>Adult (35-59)</v>
      </c>
      <c r="H253" s="15">
        <v>45177</v>
      </c>
    </row>
    <row r="254" spans="1:8" x14ac:dyDescent="0.25">
      <c r="A254" s="3" t="s">
        <v>259</v>
      </c>
      <c r="B254" s="15">
        <v>45411</v>
      </c>
      <c r="C254" s="3" t="s">
        <v>507</v>
      </c>
      <c r="D254" s="3">
        <v>12</v>
      </c>
      <c r="E254" s="3" t="s">
        <v>512</v>
      </c>
      <c r="F254" s="3">
        <v>9</v>
      </c>
      <c r="G254" s="3" t="str">
        <f t="shared" si="3"/>
        <v>Child (0-17)</v>
      </c>
      <c r="H254" s="15">
        <v>45423</v>
      </c>
    </row>
    <row r="255" spans="1:8" x14ac:dyDescent="0.25">
      <c r="A255" s="3" t="s">
        <v>260</v>
      </c>
      <c r="B255" s="15">
        <v>45343</v>
      </c>
      <c r="C255" s="3" t="s">
        <v>509</v>
      </c>
      <c r="D255" s="3">
        <v>8</v>
      </c>
      <c r="E255" s="3" t="s">
        <v>512</v>
      </c>
      <c r="F255" s="3">
        <v>99</v>
      </c>
      <c r="G255" s="3" t="str">
        <f t="shared" si="3"/>
        <v>Senior (60+)</v>
      </c>
      <c r="H255" s="15">
        <v>45351</v>
      </c>
    </row>
    <row r="256" spans="1:8" x14ac:dyDescent="0.25">
      <c r="A256" s="3" t="s">
        <v>261</v>
      </c>
      <c r="B256" s="15">
        <v>45121</v>
      </c>
      <c r="C256" s="3" t="s">
        <v>511</v>
      </c>
      <c r="D256" s="3">
        <v>7</v>
      </c>
      <c r="E256" s="3" t="s">
        <v>513</v>
      </c>
      <c r="F256" s="3">
        <v>20</v>
      </c>
      <c r="G256" s="3" t="str">
        <f t="shared" si="3"/>
        <v>Young Adult (18-34)</v>
      </c>
      <c r="H256" s="15">
        <v>45128</v>
      </c>
    </row>
    <row r="257" spans="1:8" x14ac:dyDescent="0.25">
      <c r="A257" s="3" t="s">
        <v>262</v>
      </c>
      <c r="B257" s="15">
        <v>45023</v>
      </c>
      <c r="C257" s="3" t="s">
        <v>509</v>
      </c>
      <c r="D257" s="3">
        <v>10</v>
      </c>
      <c r="E257" s="3" t="s">
        <v>512</v>
      </c>
      <c r="F257" s="3">
        <v>61</v>
      </c>
      <c r="G257" s="3" t="str">
        <f t="shared" si="3"/>
        <v>Senior (60+)</v>
      </c>
      <c r="H257" s="15">
        <v>45033</v>
      </c>
    </row>
    <row r="258" spans="1:8" x14ac:dyDescent="0.25">
      <c r="A258" s="3" t="s">
        <v>263</v>
      </c>
      <c r="B258" s="15">
        <v>45026</v>
      </c>
      <c r="C258" s="3" t="s">
        <v>511</v>
      </c>
      <c r="D258" s="3">
        <v>10</v>
      </c>
      <c r="E258" s="3" t="s">
        <v>512</v>
      </c>
      <c r="F258" s="3">
        <v>35</v>
      </c>
      <c r="G258" s="3" t="str">
        <f t="shared" si="3"/>
        <v>Adult (35-59)</v>
      </c>
      <c r="H258" s="15">
        <v>45036</v>
      </c>
    </row>
    <row r="259" spans="1:8" x14ac:dyDescent="0.25">
      <c r="A259" s="3" t="s">
        <v>264</v>
      </c>
      <c r="B259" s="15">
        <v>45601</v>
      </c>
      <c r="C259" s="3" t="s">
        <v>508</v>
      </c>
      <c r="D259" s="3">
        <v>2</v>
      </c>
      <c r="E259" s="3" t="s">
        <v>513</v>
      </c>
      <c r="F259" s="3">
        <v>50</v>
      </c>
      <c r="G259" s="3" t="str">
        <f t="shared" ref="G259:G322" si="4">IF(F259&lt;18,"Child (0-17)",IF(F259&lt;35,"Young Adult (18-34)",IF(F259&lt;60,"Adult (35-59)","Senior (60+)")))</f>
        <v>Adult (35-59)</v>
      </c>
      <c r="H259" s="15">
        <v>45603</v>
      </c>
    </row>
    <row r="260" spans="1:8" x14ac:dyDescent="0.25">
      <c r="A260" s="3" t="s">
        <v>265</v>
      </c>
      <c r="B260" s="15">
        <v>45368</v>
      </c>
      <c r="C260" s="3" t="s">
        <v>510</v>
      </c>
      <c r="D260" s="3">
        <v>6</v>
      </c>
      <c r="E260" s="3" t="s">
        <v>512</v>
      </c>
      <c r="F260" s="3">
        <v>82</v>
      </c>
      <c r="G260" s="3" t="str">
        <f t="shared" si="4"/>
        <v>Senior (60+)</v>
      </c>
      <c r="H260" s="15">
        <v>45374</v>
      </c>
    </row>
    <row r="261" spans="1:8" x14ac:dyDescent="0.25">
      <c r="A261" s="3" t="s">
        <v>266</v>
      </c>
      <c r="B261" s="15">
        <v>45289</v>
      </c>
      <c r="C261" s="3" t="s">
        <v>510</v>
      </c>
      <c r="D261" s="3">
        <v>6</v>
      </c>
      <c r="E261" s="3" t="s">
        <v>512</v>
      </c>
      <c r="F261" s="3">
        <v>62</v>
      </c>
      <c r="G261" s="3" t="str">
        <f t="shared" si="4"/>
        <v>Senior (60+)</v>
      </c>
      <c r="H261" s="15">
        <v>45295</v>
      </c>
    </row>
    <row r="262" spans="1:8" x14ac:dyDescent="0.25">
      <c r="A262" s="3" t="s">
        <v>267</v>
      </c>
      <c r="B262" s="15">
        <v>45360</v>
      </c>
      <c r="C262" s="3" t="s">
        <v>510</v>
      </c>
      <c r="D262" s="3">
        <v>3</v>
      </c>
      <c r="E262" s="3" t="s">
        <v>512</v>
      </c>
      <c r="F262" s="3">
        <v>17</v>
      </c>
      <c r="G262" s="3" t="str">
        <f t="shared" si="4"/>
        <v>Child (0-17)</v>
      </c>
      <c r="H262" s="15">
        <v>45363</v>
      </c>
    </row>
    <row r="263" spans="1:8" x14ac:dyDescent="0.25">
      <c r="A263" s="3" t="s">
        <v>268</v>
      </c>
      <c r="B263" s="15">
        <v>45347</v>
      </c>
      <c r="C263" s="3" t="s">
        <v>509</v>
      </c>
      <c r="D263" s="3">
        <v>11</v>
      </c>
      <c r="E263" s="3" t="s">
        <v>512</v>
      </c>
      <c r="F263" s="3">
        <v>88</v>
      </c>
      <c r="G263" s="3" t="str">
        <f t="shared" si="4"/>
        <v>Senior (60+)</v>
      </c>
      <c r="H263" s="15">
        <v>45358</v>
      </c>
    </row>
    <row r="264" spans="1:8" x14ac:dyDescent="0.25">
      <c r="A264" s="3" t="s">
        <v>269</v>
      </c>
      <c r="B264" s="15">
        <v>45405</v>
      </c>
      <c r="C264" s="3" t="s">
        <v>508</v>
      </c>
      <c r="D264" s="3">
        <v>2</v>
      </c>
      <c r="E264" s="3" t="s">
        <v>512</v>
      </c>
      <c r="F264" s="3">
        <v>3</v>
      </c>
      <c r="G264" s="3" t="str">
        <f t="shared" si="4"/>
        <v>Child (0-17)</v>
      </c>
      <c r="H264" s="15">
        <v>45407</v>
      </c>
    </row>
    <row r="265" spans="1:8" x14ac:dyDescent="0.25">
      <c r="A265" s="3" t="s">
        <v>270</v>
      </c>
      <c r="B265" s="15">
        <v>44982</v>
      </c>
      <c r="C265" s="3" t="s">
        <v>511</v>
      </c>
      <c r="D265" s="3">
        <v>12</v>
      </c>
      <c r="E265" s="3" t="s">
        <v>512</v>
      </c>
      <c r="F265" s="3">
        <v>32</v>
      </c>
      <c r="G265" s="3" t="str">
        <f t="shared" si="4"/>
        <v>Young Adult (18-34)</v>
      </c>
      <c r="H265" s="15">
        <v>44994</v>
      </c>
    </row>
    <row r="266" spans="1:8" x14ac:dyDescent="0.25">
      <c r="A266" s="3" t="s">
        <v>271</v>
      </c>
      <c r="B266" s="15">
        <v>45616</v>
      </c>
      <c r="C266" s="3" t="s">
        <v>507</v>
      </c>
      <c r="D266" s="3">
        <v>1</v>
      </c>
      <c r="E266" s="3" t="s">
        <v>513</v>
      </c>
      <c r="F266" s="3">
        <v>99</v>
      </c>
      <c r="G266" s="3" t="str">
        <f t="shared" si="4"/>
        <v>Senior (60+)</v>
      </c>
      <c r="H266" s="15">
        <v>45617</v>
      </c>
    </row>
    <row r="267" spans="1:8" x14ac:dyDescent="0.25">
      <c r="A267" s="3" t="s">
        <v>272</v>
      </c>
      <c r="B267" s="15">
        <v>45596</v>
      </c>
      <c r="C267" s="3" t="s">
        <v>511</v>
      </c>
      <c r="D267" s="3">
        <v>6</v>
      </c>
      <c r="E267" s="3" t="s">
        <v>513</v>
      </c>
      <c r="F267" s="3">
        <v>13</v>
      </c>
      <c r="G267" s="3" t="str">
        <f t="shared" si="4"/>
        <v>Child (0-17)</v>
      </c>
      <c r="H267" s="15">
        <v>45602</v>
      </c>
    </row>
    <row r="268" spans="1:8" x14ac:dyDescent="0.25">
      <c r="A268" s="3" t="s">
        <v>273</v>
      </c>
      <c r="B268" s="15">
        <v>45588</v>
      </c>
      <c r="C268" s="3" t="s">
        <v>507</v>
      </c>
      <c r="D268" s="3">
        <v>12</v>
      </c>
      <c r="E268" s="3" t="s">
        <v>512</v>
      </c>
      <c r="F268" s="3">
        <v>89</v>
      </c>
      <c r="G268" s="3" t="str">
        <f t="shared" si="4"/>
        <v>Senior (60+)</v>
      </c>
      <c r="H268" s="15">
        <v>45600</v>
      </c>
    </row>
    <row r="269" spans="1:8" x14ac:dyDescent="0.25">
      <c r="A269" s="3" t="s">
        <v>274</v>
      </c>
      <c r="B269" s="15">
        <v>45027</v>
      </c>
      <c r="C269" s="3" t="s">
        <v>511</v>
      </c>
      <c r="D269" s="3">
        <v>5</v>
      </c>
      <c r="E269" s="3" t="s">
        <v>512</v>
      </c>
      <c r="F269" s="3">
        <v>73</v>
      </c>
      <c r="G269" s="3" t="str">
        <f t="shared" si="4"/>
        <v>Senior (60+)</v>
      </c>
      <c r="H269" s="15">
        <v>45032</v>
      </c>
    </row>
    <row r="270" spans="1:8" x14ac:dyDescent="0.25">
      <c r="A270" s="3" t="s">
        <v>275</v>
      </c>
      <c r="B270" s="15">
        <v>44989</v>
      </c>
      <c r="C270" s="3" t="s">
        <v>508</v>
      </c>
      <c r="D270" s="3">
        <v>14</v>
      </c>
      <c r="E270" s="3" t="s">
        <v>513</v>
      </c>
      <c r="F270" s="3">
        <v>68</v>
      </c>
      <c r="G270" s="3" t="str">
        <f t="shared" si="4"/>
        <v>Senior (60+)</v>
      </c>
      <c r="H270" s="15">
        <v>45003</v>
      </c>
    </row>
    <row r="271" spans="1:8" x14ac:dyDescent="0.25">
      <c r="A271" s="3" t="s">
        <v>276</v>
      </c>
      <c r="B271" s="15">
        <v>45339</v>
      </c>
      <c r="C271" s="3" t="s">
        <v>507</v>
      </c>
      <c r="D271" s="3">
        <v>14</v>
      </c>
      <c r="E271" s="3" t="s">
        <v>512</v>
      </c>
      <c r="F271" s="3">
        <v>14</v>
      </c>
      <c r="G271" s="3" t="str">
        <f t="shared" si="4"/>
        <v>Child (0-17)</v>
      </c>
      <c r="H271" s="15">
        <v>45353</v>
      </c>
    </row>
    <row r="272" spans="1:8" x14ac:dyDescent="0.25">
      <c r="A272" s="3" t="s">
        <v>277</v>
      </c>
      <c r="B272" s="15">
        <v>45274</v>
      </c>
      <c r="C272" s="3" t="s">
        <v>509</v>
      </c>
      <c r="D272" s="3">
        <v>11</v>
      </c>
      <c r="E272" s="3" t="s">
        <v>512</v>
      </c>
      <c r="F272" s="3">
        <v>98</v>
      </c>
      <c r="G272" s="3" t="str">
        <f t="shared" si="4"/>
        <v>Senior (60+)</v>
      </c>
      <c r="H272" s="15">
        <v>45285</v>
      </c>
    </row>
    <row r="273" spans="1:8" x14ac:dyDescent="0.25">
      <c r="A273" s="3" t="s">
        <v>278</v>
      </c>
      <c r="B273" s="15">
        <v>45038</v>
      </c>
      <c r="C273" s="3" t="s">
        <v>511</v>
      </c>
      <c r="D273" s="3">
        <v>9</v>
      </c>
      <c r="E273" s="3" t="s">
        <v>512</v>
      </c>
      <c r="F273" s="3">
        <v>11</v>
      </c>
      <c r="G273" s="3" t="str">
        <f t="shared" si="4"/>
        <v>Child (0-17)</v>
      </c>
      <c r="H273" s="15">
        <v>45047</v>
      </c>
    </row>
    <row r="274" spans="1:8" x14ac:dyDescent="0.25">
      <c r="A274" s="3" t="s">
        <v>279</v>
      </c>
      <c r="B274" s="15">
        <v>45181</v>
      </c>
      <c r="C274" s="3" t="s">
        <v>511</v>
      </c>
      <c r="D274" s="3">
        <v>1</v>
      </c>
      <c r="E274" s="3" t="s">
        <v>513</v>
      </c>
      <c r="F274" s="3">
        <v>56</v>
      </c>
      <c r="G274" s="3" t="str">
        <f t="shared" si="4"/>
        <v>Adult (35-59)</v>
      </c>
      <c r="H274" s="15">
        <v>45182</v>
      </c>
    </row>
    <row r="275" spans="1:8" x14ac:dyDescent="0.25">
      <c r="A275" s="3" t="s">
        <v>280</v>
      </c>
      <c r="B275" s="15">
        <v>45123</v>
      </c>
      <c r="C275" s="3" t="s">
        <v>507</v>
      </c>
      <c r="D275" s="3">
        <v>7</v>
      </c>
      <c r="E275" s="3" t="s">
        <v>512</v>
      </c>
      <c r="F275" s="3">
        <v>67</v>
      </c>
      <c r="G275" s="3" t="str">
        <f t="shared" si="4"/>
        <v>Senior (60+)</v>
      </c>
      <c r="H275" s="15">
        <v>45130</v>
      </c>
    </row>
    <row r="276" spans="1:8" x14ac:dyDescent="0.25">
      <c r="A276" s="3" t="s">
        <v>281</v>
      </c>
      <c r="B276" s="15">
        <v>45121</v>
      </c>
      <c r="C276" s="3" t="s">
        <v>509</v>
      </c>
      <c r="D276" s="3">
        <v>5</v>
      </c>
      <c r="E276" s="3" t="s">
        <v>513</v>
      </c>
      <c r="F276" s="3">
        <v>92</v>
      </c>
      <c r="G276" s="3" t="str">
        <f t="shared" si="4"/>
        <v>Senior (60+)</v>
      </c>
      <c r="H276" s="15">
        <v>45126</v>
      </c>
    </row>
    <row r="277" spans="1:8" x14ac:dyDescent="0.25">
      <c r="A277" s="3" t="s">
        <v>282</v>
      </c>
      <c r="B277" s="15">
        <v>45476</v>
      </c>
      <c r="C277" s="3" t="s">
        <v>509</v>
      </c>
      <c r="D277" s="3">
        <v>5</v>
      </c>
      <c r="E277" s="3" t="s">
        <v>512</v>
      </c>
      <c r="F277" s="3">
        <v>29</v>
      </c>
      <c r="G277" s="3" t="str">
        <f t="shared" si="4"/>
        <v>Young Adult (18-34)</v>
      </c>
      <c r="H277" s="15">
        <v>45481</v>
      </c>
    </row>
    <row r="278" spans="1:8" x14ac:dyDescent="0.25">
      <c r="A278" s="3" t="s">
        <v>283</v>
      </c>
      <c r="B278" s="15">
        <v>45386</v>
      </c>
      <c r="C278" s="3" t="s">
        <v>508</v>
      </c>
      <c r="D278" s="3">
        <v>14</v>
      </c>
      <c r="E278" s="3" t="s">
        <v>513</v>
      </c>
      <c r="F278" s="3">
        <v>9</v>
      </c>
      <c r="G278" s="3" t="str">
        <f t="shared" si="4"/>
        <v>Child (0-17)</v>
      </c>
      <c r="H278" s="15">
        <v>45400</v>
      </c>
    </row>
    <row r="279" spans="1:8" x14ac:dyDescent="0.25">
      <c r="A279" s="3" t="s">
        <v>284</v>
      </c>
      <c r="B279" s="15">
        <v>45070</v>
      </c>
      <c r="C279" s="3" t="s">
        <v>509</v>
      </c>
      <c r="D279" s="3">
        <v>2</v>
      </c>
      <c r="E279" s="3" t="s">
        <v>513</v>
      </c>
      <c r="F279" s="3">
        <v>67</v>
      </c>
      <c r="G279" s="3" t="str">
        <f t="shared" si="4"/>
        <v>Senior (60+)</v>
      </c>
      <c r="H279" s="15">
        <v>45072</v>
      </c>
    </row>
    <row r="280" spans="1:8" x14ac:dyDescent="0.25">
      <c r="A280" s="3" t="s">
        <v>285</v>
      </c>
      <c r="B280" s="15">
        <v>45359</v>
      </c>
      <c r="C280" s="3" t="s">
        <v>509</v>
      </c>
      <c r="D280" s="3">
        <v>11</v>
      </c>
      <c r="E280" s="3" t="s">
        <v>512</v>
      </c>
      <c r="F280" s="3">
        <v>25</v>
      </c>
      <c r="G280" s="3" t="str">
        <f t="shared" si="4"/>
        <v>Young Adult (18-34)</v>
      </c>
      <c r="H280" s="15">
        <v>45370</v>
      </c>
    </row>
    <row r="281" spans="1:8" x14ac:dyDescent="0.25">
      <c r="A281" s="3" t="s">
        <v>286</v>
      </c>
      <c r="B281" s="15">
        <v>45114</v>
      </c>
      <c r="C281" s="3" t="s">
        <v>509</v>
      </c>
      <c r="D281" s="3">
        <v>3</v>
      </c>
      <c r="E281" s="3" t="s">
        <v>513</v>
      </c>
      <c r="F281" s="3">
        <v>98</v>
      </c>
      <c r="G281" s="3" t="str">
        <f t="shared" si="4"/>
        <v>Senior (60+)</v>
      </c>
      <c r="H281" s="15">
        <v>45117</v>
      </c>
    </row>
    <row r="282" spans="1:8" x14ac:dyDescent="0.25">
      <c r="A282" s="3" t="s">
        <v>287</v>
      </c>
      <c r="B282" s="15">
        <v>45212</v>
      </c>
      <c r="C282" s="3" t="s">
        <v>510</v>
      </c>
      <c r="D282" s="3">
        <v>7</v>
      </c>
      <c r="E282" s="3" t="s">
        <v>512</v>
      </c>
      <c r="F282" s="3">
        <v>76</v>
      </c>
      <c r="G282" s="3" t="str">
        <f t="shared" si="4"/>
        <v>Senior (60+)</v>
      </c>
      <c r="H282" s="15">
        <v>45219</v>
      </c>
    </row>
    <row r="283" spans="1:8" x14ac:dyDescent="0.25">
      <c r="A283" s="3" t="s">
        <v>288</v>
      </c>
      <c r="B283" s="15">
        <v>45400</v>
      </c>
      <c r="C283" s="3" t="s">
        <v>508</v>
      </c>
      <c r="D283" s="3">
        <v>6</v>
      </c>
      <c r="E283" s="3" t="s">
        <v>513</v>
      </c>
      <c r="F283" s="3">
        <v>42</v>
      </c>
      <c r="G283" s="3" t="str">
        <f t="shared" si="4"/>
        <v>Adult (35-59)</v>
      </c>
      <c r="H283" s="15">
        <v>45406</v>
      </c>
    </row>
    <row r="284" spans="1:8" x14ac:dyDescent="0.25">
      <c r="A284" s="3" t="s">
        <v>289</v>
      </c>
      <c r="B284" s="15">
        <v>45182</v>
      </c>
      <c r="C284" s="3" t="s">
        <v>511</v>
      </c>
      <c r="D284" s="3">
        <v>12</v>
      </c>
      <c r="E284" s="3" t="s">
        <v>512</v>
      </c>
      <c r="F284" s="3">
        <v>9</v>
      </c>
      <c r="G284" s="3" t="str">
        <f t="shared" si="4"/>
        <v>Child (0-17)</v>
      </c>
      <c r="H284" s="15">
        <v>45194</v>
      </c>
    </row>
    <row r="285" spans="1:8" x14ac:dyDescent="0.25">
      <c r="A285" s="3" t="s">
        <v>290</v>
      </c>
      <c r="B285" s="15">
        <v>45004</v>
      </c>
      <c r="C285" s="3" t="s">
        <v>507</v>
      </c>
      <c r="D285" s="3">
        <v>2</v>
      </c>
      <c r="E285" s="3" t="s">
        <v>512</v>
      </c>
      <c r="F285" s="3">
        <v>79</v>
      </c>
      <c r="G285" s="3" t="str">
        <f t="shared" si="4"/>
        <v>Senior (60+)</v>
      </c>
      <c r="H285" s="15">
        <v>45006</v>
      </c>
    </row>
    <row r="286" spans="1:8" x14ac:dyDescent="0.25">
      <c r="A286" s="3" t="s">
        <v>291</v>
      </c>
      <c r="B286" s="15">
        <v>45380</v>
      </c>
      <c r="C286" s="3" t="s">
        <v>511</v>
      </c>
      <c r="D286" s="3">
        <v>6</v>
      </c>
      <c r="E286" s="3" t="s">
        <v>513</v>
      </c>
      <c r="F286" s="3">
        <v>40</v>
      </c>
      <c r="G286" s="3" t="str">
        <f t="shared" si="4"/>
        <v>Adult (35-59)</v>
      </c>
      <c r="H286" s="15">
        <v>45386</v>
      </c>
    </row>
    <row r="287" spans="1:8" x14ac:dyDescent="0.25">
      <c r="A287" s="3" t="s">
        <v>292</v>
      </c>
      <c r="B287" s="15">
        <v>45490</v>
      </c>
      <c r="C287" s="3" t="s">
        <v>508</v>
      </c>
      <c r="D287" s="3">
        <v>2</v>
      </c>
      <c r="E287" s="3" t="s">
        <v>512</v>
      </c>
      <c r="F287" s="3">
        <v>25</v>
      </c>
      <c r="G287" s="3" t="str">
        <f t="shared" si="4"/>
        <v>Young Adult (18-34)</v>
      </c>
      <c r="H287" s="15">
        <v>45492</v>
      </c>
    </row>
    <row r="288" spans="1:8" x14ac:dyDescent="0.25">
      <c r="A288" s="3" t="s">
        <v>293</v>
      </c>
      <c r="B288" s="15">
        <v>45027</v>
      </c>
      <c r="C288" s="3" t="s">
        <v>507</v>
      </c>
      <c r="D288" s="3">
        <v>2</v>
      </c>
      <c r="E288" s="3" t="s">
        <v>512</v>
      </c>
      <c r="F288" s="3">
        <v>5</v>
      </c>
      <c r="G288" s="3" t="str">
        <f t="shared" si="4"/>
        <v>Child (0-17)</v>
      </c>
      <c r="H288" s="15">
        <v>45029</v>
      </c>
    </row>
    <row r="289" spans="1:8" x14ac:dyDescent="0.25">
      <c r="A289" s="3" t="s">
        <v>294</v>
      </c>
      <c r="B289" s="15">
        <v>44978</v>
      </c>
      <c r="C289" s="3" t="s">
        <v>508</v>
      </c>
      <c r="D289" s="3">
        <v>2</v>
      </c>
      <c r="E289" s="3" t="s">
        <v>513</v>
      </c>
      <c r="F289" s="3">
        <v>11</v>
      </c>
      <c r="G289" s="3" t="str">
        <f t="shared" si="4"/>
        <v>Child (0-17)</v>
      </c>
      <c r="H289" s="15">
        <v>44980</v>
      </c>
    </row>
    <row r="290" spans="1:8" x14ac:dyDescent="0.25">
      <c r="A290" s="3" t="s">
        <v>295</v>
      </c>
      <c r="B290" s="15">
        <v>45594</v>
      </c>
      <c r="C290" s="3" t="s">
        <v>509</v>
      </c>
      <c r="D290" s="3">
        <v>14</v>
      </c>
      <c r="E290" s="3" t="s">
        <v>512</v>
      </c>
      <c r="F290" s="3">
        <v>59</v>
      </c>
      <c r="G290" s="3" t="str">
        <f t="shared" si="4"/>
        <v>Adult (35-59)</v>
      </c>
      <c r="H290" s="15">
        <v>45608</v>
      </c>
    </row>
    <row r="291" spans="1:8" x14ac:dyDescent="0.25">
      <c r="A291" s="3" t="s">
        <v>296</v>
      </c>
      <c r="B291" s="15">
        <v>45480</v>
      </c>
      <c r="C291" s="3" t="s">
        <v>507</v>
      </c>
      <c r="D291" s="3">
        <v>11</v>
      </c>
      <c r="E291" s="3" t="s">
        <v>512</v>
      </c>
      <c r="F291" s="3">
        <v>98</v>
      </c>
      <c r="G291" s="3" t="str">
        <f t="shared" si="4"/>
        <v>Senior (60+)</v>
      </c>
      <c r="H291" s="15">
        <v>45491</v>
      </c>
    </row>
    <row r="292" spans="1:8" x14ac:dyDescent="0.25">
      <c r="A292" s="3" t="s">
        <v>297</v>
      </c>
      <c r="B292" s="15">
        <v>44942</v>
      </c>
      <c r="C292" s="3" t="s">
        <v>509</v>
      </c>
      <c r="D292" s="3">
        <v>3</v>
      </c>
      <c r="E292" s="3" t="s">
        <v>513</v>
      </c>
      <c r="F292" s="3">
        <v>88</v>
      </c>
      <c r="G292" s="3" t="str">
        <f t="shared" si="4"/>
        <v>Senior (60+)</v>
      </c>
      <c r="H292" s="15">
        <v>44945</v>
      </c>
    </row>
    <row r="293" spans="1:8" x14ac:dyDescent="0.25">
      <c r="A293" s="3" t="s">
        <v>298</v>
      </c>
      <c r="B293" s="15">
        <v>45022</v>
      </c>
      <c r="C293" s="3" t="s">
        <v>511</v>
      </c>
      <c r="D293" s="3">
        <v>2</v>
      </c>
      <c r="E293" s="3" t="s">
        <v>513</v>
      </c>
      <c r="F293" s="3">
        <v>79</v>
      </c>
      <c r="G293" s="3" t="str">
        <f t="shared" si="4"/>
        <v>Senior (60+)</v>
      </c>
      <c r="H293" s="15">
        <v>45024</v>
      </c>
    </row>
    <row r="294" spans="1:8" x14ac:dyDescent="0.25">
      <c r="A294" s="3" t="s">
        <v>299</v>
      </c>
      <c r="B294" s="15">
        <v>45169</v>
      </c>
      <c r="C294" s="3" t="s">
        <v>511</v>
      </c>
      <c r="D294" s="3">
        <v>4</v>
      </c>
      <c r="E294" s="3" t="s">
        <v>512</v>
      </c>
      <c r="F294" s="3">
        <v>38</v>
      </c>
      <c r="G294" s="3" t="str">
        <f t="shared" si="4"/>
        <v>Adult (35-59)</v>
      </c>
      <c r="H294" s="15">
        <v>45173</v>
      </c>
    </row>
    <row r="295" spans="1:8" x14ac:dyDescent="0.25">
      <c r="A295" s="3" t="s">
        <v>300</v>
      </c>
      <c r="B295" s="15">
        <v>45097</v>
      </c>
      <c r="C295" s="3" t="s">
        <v>507</v>
      </c>
      <c r="D295" s="3">
        <v>9</v>
      </c>
      <c r="E295" s="3" t="s">
        <v>512</v>
      </c>
      <c r="F295" s="3">
        <v>72</v>
      </c>
      <c r="G295" s="3" t="str">
        <f t="shared" si="4"/>
        <v>Senior (60+)</v>
      </c>
      <c r="H295" s="15">
        <v>45106</v>
      </c>
    </row>
    <row r="296" spans="1:8" x14ac:dyDescent="0.25">
      <c r="A296" s="3" t="s">
        <v>301</v>
      </c>
      <c r="B296" s="15">
        <v>45343</v>
      </c>
      <c r="C296" s="3" t="s">
        <v>507</v>
      </c>
      <c r="D296" s="3">
        <v>6</v>
      </c>
      <c r="E296" s="3" t="s">
        <v>513</v>
      </c>
      <c r="F296" s="3">
        <v>5</v>
      </c>
      <c r="G296" s="3" t="str">
        <f t="shared" si="4"/>
        <v>Child (0-17)</v>
      </c>
      <c r="H296" s="15">
        <v>45349</v>
      </c>
    </row>
    <row r="297" spans="1:8" x14ac:dyDescent="0.25">
      <c r="A297" s="3" t="s">
        <v>302</v>
      </c>
      <c r="B297" s="15">
        <v>45424</v>
      </c>
      <c r="C297" s="3" t="s">
        <v>508</v>
      </c>
      <c r="D297" s="3">
        <v>1</v>
      </c>
      <c r="E297" s="3" t="s">
        <v>513</v>
      </c>
      <c r="F297" s="3">
        <v>48</v>
      </c>
      <c r="G297" s="3" t="str">
        <f t="shared" si="4"/>
        <v>Adult (35-59)</v>
      </c>
      <c r="H297" s="15">
        <v>45425</v>
      </c>
    </row>
    <row r="298" spans="1:8" x14ac:dyDescent="0.25">
      <c r="A298" s="3" t="s">
        <v>303</v>
      </c>
      <c r="B298" s="15">
        <v>45419</v>
      </c>
      <c r="C298" s="3" t="s">
        <v>508</v>
      </c>
      <c r="D298" s="3">
        <v>8</v>
      </c>
      <c r="E298" s="3" t="s">
        <v>512</v>
      </c>
      <c r="F298" s="3">
        <v>90</v>
      </c>
      <c r="G298" s="3" t="str">
        <f t="shared" si="4"/>
        <v>Senior (60+)</v>
      </c>
      <c r="H298" s="15">
        <v>45427</v>
      </c>
    </row>
    <row r="299" spans="1:8" x14ac:dyDescent="0.25">
      <c r="A299" s="3" t="s">
        <v>304</v>
      </c>
      <c r="B299" s="15">
        <v>45145</v>
      </c>
      <c r="C299" s="3" t="s">
        <v>509</v>
      </c>
      <c r="D299" s="3">
        <v>12</v>
      </c>
      <c r="E299" s="3" t="s">
        <v>513</v>
      </c>
      <c r="F299" s="3">
        <v>18</v>
      </c>
      <c r="G299" s="3" t="str">
        <f t="shared" si="4"/>
        <v>Young Adult (18-34)</v>
      </c>
      <c r="H299" s="15">
        <v>45157</v>
      </c>
    </row>
    <row r="300" spans="1:8" x14ac:dyDescent="0.25">
      <c r="A300" s="3" t="s">
        <v>305</v>
      </c>
      <c r="B300" s="15">
        <v>45337</v>
      </c>
      <c r="C300" s="3" t="s">
        <v>507</v>
      </c>
      <c r="D300" s="3">
        <v>14</v>
      </c>
      <c r="E300" s="3" t="s">
        <v>512</v>
      </c>
      <c r="F300" s="3">
        <v>70</v>
      </c>
      <c r="G300" s="3" t="str">
        <f t="shared" si="4"/>
        <v>Senior (60+)</v>
      </c>
      <c r="H300" s="15">
        <v>45351</v>
      </c>
    </row>
    <row r="301" spans="1:8" x14ac:dyDescent="0.25">
      <c r="A301" s="3" t="s">
        <v>306</v>
      </c>
      <c r="B301" s="15">
        <v>44987</v>
      </c>
      <c r="C301" s="3" t="s">
        <v>511</v>
      </c>
      <c r="D301" s="3">
        <v>7</v>
      </c>
      <c r="E301" s="3" t="s">
        <v>512</v>
      </c>
      <c r="F301" s="3">
        <v>37</v>
      </c>
      <c r="G301" s="3" t="str">
        <f t="shared" si="4"/>
        <v>Adult (35-59)</v>
      </c>
      <c r="H301" s="15">
        <v>44994</v>
      </c>
    </row>
    <row r="302" spans="1:8" x14ac:dyDescent="0.25">
      <c r="A302" s="3" t="s">
        <v>307</v>
      </c>
      <c r="B302" s="15">
        <v>45095</v>
      </c>
      <c r="C302" s="3" t="s">
        <v>508</v>
      </c>
      <c r="D302" s="3">
        <v>10</v>
      </c>
      <c r="E302" s="3" t="s">
        <v>512</v>
      </c>
      <c r="F302" s="3">
        <v>60</v>
      </c>
      <c r="G302" s="3" t="str">
        <f t="shared" si="4"/>
        <v>Senior (60+)</v>
      </c>
      <c r="H302" s="15">
        <v>45105</v>
      </c>
    </row>
    <row r="303" spans="1:8" x14ac:dyDescent="0.25">
      <c r="A303" s="3" t="s">
        <v>308</v>
      </c>
      <c r="B303" s="15">
        <v>45315</v>
      </c>
      <c r="C303" s="3" t="s">
        <v>508</v>
      </c>
      <c r="D303" s="3">
        <v>3</v>
      </c>
      <c r="E303" s="3" t="s">
        <v>512</v>
      </c>
      <c r="F303" s="3">
        <v>48</v>
      </c>
      <c r="G303" s="3" t="str">
        <f t="shared" si="4"/>
        <v>Adult (35-59)</v>
      </c>
      <c r="H303" s="15">
        <v>45318</v>
      </c>
    </row>
    <row r="304" spans="1:8" x14ac:dyDescent="0.25">
      <c r="A304" s="3" t="s">
        <v>309</v>
      </c>
      <c r="B304" s="15">
        <v>44929</v>
      </c>
      <c r="C304" s="3" t="s">
        <v>511</v>
      </c>
      <c r="D304" s="3">
        <v>1</v>
      </c>
      <c r="E304" s="3" t="s">
        <v>512</v>
      </c>
      <c r="F304" s="3">
        <v>77</v>
      </c>
      <c r="G304" s="3" t="str">
        <f t="shared" si="4"/>
        <v>Senior (60+)</v>
      </c>
      <c r="H304" s="15">
        <v>44930</v>
      </c>
    </row>
    <row r="305" spans="1:8" x14ac:dyDescent="0.25">
      <c r="A305" s="3" t="s">
        <v>310</v>
      </c>
      <c r="B305" s="15">
        <v>45326</v>
      </c>
      <c r="C305" s="3" t="s">
        <v>508</v>
      </c>
      <c r="D305" s="3">
        <v>5</v>
      </c>
      <c r="E305" s="3" t="s">
        <v>513</v>
      </c>
      <c r="F305" s="3">
        <v>28</v>
      </c>
      <c r="G305" s="3" t="str">
        <f t="shared" si="4"/>
        <v>Young Adult (18-34)</v>
      </c>
      <c r="H305" s="15">
        <v>45331</v>
      </c>
    </row>
    <row r="306" spans="1:8" x14ac:dyDescent="0.25">
      <c r="A306" s="3" t="s">
        <v>311</v>
      </c>
      <c r="B306" s="15">
        <v>45198</v>
      </c>
      <c r="C306" s="3" t="s">
        <v>509</v>
      </c>
      <c r="D306" s="3">
        <v>13</v>
      </c>
      <c r="E306" s="3" t="s">
        <v>513</v>
      </c>
      <c r="F306" s="3">
        <v>69</v>
      </c>
      <c r="G306" s="3" t="str">
        <f t="shared" si="4"/>
        <v>Senior (60+)</v>
      </c>
      <c r="H306" s="15">
        <v>45211</v>
      </c>
    </row>
    <row r="307" spans="1:8" x14ac:dyDescent="0.25">
      <c r="A307" s="3" t="s">
        <v>312</v>
      </c>
      <c r="B307" s="15">
        <v>45392</v>
      </c>
      <c r="C307" s="3" t="s">
        <v>507</v>
      </c>
      <c r="D307" s="3">
        <v>4</v>
      </c>
      <c r="E307" s="3" t="s">
        <v>513</v>
      </c>
      <c r="F307" s="3">
        <v>77</v>
      </c>
      <c r="G307" s="3" t="str">
        <f t="shared" si="4"/>
        <v>Senior (60+)</v>
      </c>
      <c r="H307" s="15">
        <v>45396</v>
      </c>
    </row>
    <row r="308" spans="1:8" x14ac:dyDescent="0.25">
      <c r="A308" s="3" t="s">
        <v>313</v>
      </c>
      <c r="B308" s="15">
        <v>45219</v>
      </c>
      <c r="C308" s="3" t="s">
        <v>511</v>
      </c>
      <c r="D308" s="3">
        <v>10</v>
      </c>
      <c r="E308" s="3" t="s">
        <v>513</v>
      </c>
      <c r="F308" s="3">
        <v>81</v>
      </c>
      <c r="G308" s="3" t="str">
        <f t="shared" si="4"/>
        <v>Senior (60+)</v>
      </c>
      <c r="H308" s="15">
        <v>45229</v>
      </c>
    </row>
    <row r="309" spans="1:8" x14ac:dyDescent="0.25">
      <c r="A309" s="3" t="s">
        <v>314</v>
      </c>
      <c r="B309" s="15">
        <v>45360</v>
      </c>
      <c r="C309" s="3" t="s">
        <v>507</v>
      </c>
      <c r="D309" s="3">
        <v>8</v>
      </c>
      <c r="E309" s="3" t="s">
        <v>512</v>
      </c>
      <c r="F309" s="3">
        <v>40</v>
      </c>
      <c r="G309" s="3" t="str">
        <f t="shared" si="4"/>
        <v>Adult (35-59)</v>
      </c>
      <c r="H309" s="15">
        <v>45368</v>
      </c>
    </row>
    <row r="310" spans="1:8" x14ac:dyDescent="0.25">
      <c r="A310" s="3" t="s">
        <v>315</v>
      </c>
      <c r="B310" s="15">
        <v>45640</v>
      </c>
      <c r="C310" s="3" t="s">
        <v>508</v>
      </c>
      <c r="D310" s="3">
        <v>1</v>
      </c>
      <c r="E310" s="3" t="s">
        <v>512</v>
      </c>
      <c r="F310" s="3">
        <v>45</v>
      </c>
      <c r="G310" s="3" t="str">
        <f t="shared" si="4"/>
        <v>Adult (35-59)</v>
      </c>
      <c r="H310" s="15">
        <v>45641</v>
      </c>
    </row>
    <row r="311" spans="1:8" x14ac:dyDescent="0.25">
      <c r="A311" s="3" t="s">
        <v>316</v>
      </c>
      <c r="B311" s="15">
        <v>45496</v>
      </c>
      <c r="C311" s="3" t="s">
        <v>508</v>
      </c>
      <c r="D311" s="3">
        <v>10</v>
      </c>
      <c r="E311" s="3" t="s">
        <v>512</v>
      </c>
      <c r="F311" s="3">
        <v>96</v>
      </c>
      <c r="G311" s="3" t="str">
        <f t="shared" si="4"/>
        <v>Senior (60+)</v>
      </c>
      <c r="H311" s="15">
        <v>45506</v>
      </c>
    </row>
    <row r="312" spans="1:8" x14ac:dyDescent="0.25">
      <c r="A312" s="3" t="s">
        <v>317</v>
      </c>
      <c r="B312" s="15">
        <v>45604</v>
      </c>
      <c r="C312" s="3" t="s">
        <v>511</v>
      </c>
      <c r="D312" s="3">
        <v>1</v>
      </c>
      <c r="E312" s="3" t="s">
        <v>512</v>
      </c>
      <c r="F312" s="3">
        <v>62</v>
      </c>
      <c r="G312" s="3" t="str">
        <f t="shared" si="4"/>
        <v>Senior (60+)</v>
      </c>
      <c r="H312" s="15">
        <v>45605</v>
      </c>
    </row>
    <row r="313" spans="1:8" x14ac:dyDescent="0.25">
      <c r="A313" s="3" t="s">
        <v>318</v>
      </c>
      <c r="B313" s="15">
        <v>45425</v>
      </c>
      <c r="C313" s="3" t="s">
        <v>509</v>
      </c>
      <c r="D313" s="3">
        <v>12</v>
      </c>
      <c r="E313" s="3" t="s">
        <v>513</v>
      </c>
      <c r="F313" s="3">
        <v>93</v>
      </c>
      <c r="G313" s="3" t="str">
        <f t="shared" si="4"/>
        <v>Senior (60+)</v>
      </c>
      <c r="H313" s="15">
        <v>45437</v>
      </c>
    </row>
    <row r="314" spans="1:8" x14ac:dyDescent="0.25">
      <c r="A314" s="3" t="s">
        <v>319</v>
      </c>
      <c r="B314" s="15">
        <v>45085</v>
      </c>
      <c r="C314" s="3" t="s">
        <v>510</v>
      </c>
      <c r="D314" s="3">
        <v>4</v>
      </c>
      <c r="E314" s="3" t="s">
        <v>512</v>
      </c>
      <c r="F314" s="3">
        <v>58</v>
      </c>
      <c r="G314" s="3" t="str">
        <f t="shared" si="4"/>
        <v>Adult (35-59)</v>
      </c>
      <c r="H314" s="15">
        <v>45089</v>
      </c>
    </row>
    <row r="315" spans="1:8" x14ac:dyDescent="0.25">
      <c r="A315" s="3" t="s">
        <v>320</v>
      </c>
      <c r="B315" s="15">
        <v>45121</v>
      </c>
      <c r="C315" s="3" t="s">
        <v>511</v>
      </c>
      <c r="D315" s="3">
        <v>8</v>
      </c>
      <c r="E315" s="3" t="s">
        <v>512</v>
      </c>
      <c r="F315" s="3">
        <v>67</v>
      </c>
      <c r="G315" s="3" t="str">
        <f t="shared" si="4"/>
        <v>Senior (60+)</v>
      </c>
      <c r="H315" s="15">
        <v>45129</v>
      </c>
    </row>
    <row r="316" spans="1:8" x14ac:dyDescent="0.25">
      <c r="A316" s="3" t="s">
        <v>321</v>
      </c>
      <c r="B316" s="15">
        <v>45230</v>
      </c>
      <c r="C316" s="3" t="s">
        <v>510</v>
      </c>
      <c r="D316" s="3">
        <v>5</v>
      </c>
      <c r="E316" s="3" t="s">
        <v>513</v>
      </c>
      <c r="F316" s="3">
        <v>56</v>
      </c>
      <c r="G316" s="3" t="str">
        <f t="shared" si="4"/>
        <v>Adult (35-59)</v>
      </c>
      <c r="H316" s="15">
        <v>45235</v>
      </c>
    </row>
    <row r="317" spans="1:8" x14ac:dyDescent="0.25">
      <c r="A317" s="3" t="s">
        <v>322</v>
      </c>
      <c r="B317" s="15">
        <v>45149</v>
      </c>
      <c r="C317" s="3" t="s">
        <v>510</v>
      </c>
      <c r="D317" s="3">
        <v>2</v>
      </c>
      <c r="E317" s="3" t="s">
        <v>513</v>
      </c>
      <c r="F317" s="3">
        <v>40</v>
      </c>
      <c r="G317" s="3" t="str">
        <f t="shared" si="4"/>
        <v>Adult (35-59)</v>
      </c>
      <c r="H317" s="15">
        <v>45151</v>
      </c>
    </row>
    <row r="318" spans="1:8" x14ac:dyDescent="0.25">
      <c r="A318" s="3" t="s">
        <v>323</v>
      </c>
      <c r="B318" s="15">
        <v>44986</v>
      </c>
      <c r="C318" s="3" t="s">
        <v>509</v>
      </c>
      <c r="D318" s="3">
        <v>6</v>
      </c>
      <c r="E318" s="3" t="s">
        <v>513</v>
      </c>
      <c r="F318" s="3">
        <v>98</v>
      </c>
      <c r="G318" s="3" t="str">
        <f t="shared" si="4"/>
        <v>Senior (60+)</v>
      </c>
      <c r="H318" s="15">
        <v>44992</v>
      </c>
    </row>
    <row r="319" spans="1:8" x14ac:dyDescent="0.25">
      <c r="A319" s="3" t="s">
        <v>324</v>
      </c>
      <c r="B319" s="15">
        <v>45520</v>
      </c>
      <c r="C319" s="3" t="s">
        <v>510</v>
      </c>
      <c r="D319" s="3">
        <v>5</v>
      </c>
      <c r="E319" s="3" t="s">
        <v>513</v>
      </c>
      <c r="F319" s="3">
        <v>40</v>
      </c>
      <c r="G319" s="3" t="str">
        <f t="shared" si="4"/>
        <v>Adult (35-59)</v>
      </c>
      <c r="H319" s="15">
        <v>45525</v>
      </c>
    </row>
    <row r="320" spans="1:8" x14ac:dyDescent="0.25">
      <c r="A320" s="3" t="s">
        <v>325</v>
      </c>
      <c r="B320" s="15">
        <v>45482</v>
      </c>
      <c r="C320" s="3" t="s">
        <v>510</v>
      </c>
      <c r="D320" s="3">
        <v>2</v>
      </c>
      <c r="E320" s="3" t="s">
        <v>512</v>
      </c>
      <c r="F320" s="3">
        <v>91</v>
      </c>
      <c r="G320" s="3" t="str">
        <f t="shared" si="4"/>
        <v>Senior (60+)</v>
      </c>
      <c r="H320" s="15">
        <v>45484</v>
      </c>
    </row>
    <row r="321" spans="1:8" x14ac:dyDescent="0.25">
      <c r="A321" s="3" t="s">
        <v>326</v>
      </c>
      <c r="B321" s="15">
        <v>44989</v>
      </c>
      <c r="C321" s="3" t="s">
        <v>509</v>
      </c>
      <c r="D321" s="3">
        <v>13</v>
      </c>
      <c r="E321" s="3" t="s">
        <v>512</v>
      </c>
      <c r="F321" s="3">
        <v>77</v>
      </c>
      <c r="G321" s="3" t="str">
        <f t="shared" si="4"/>
        <v>Senior (60+)</v>
      </c>
      <c r="H321" s="15">
        <v>45002</v>
      </c>
    </row>
    <row r="322" spans="1:8" x14ac:dyDescent="0.25">
      <c r="A322" s="3" t="s">
        <v>327</v>
      </c>
      <c r="B322" s="15">
        <v>45248</v>
      </c>
      <c r="C322" s="3" t="s">
        <v>510</v>
      </c>
      <c r="D322" s="3">
        <v>14</v>
      </c>
      <c r="E322" s="3" t="s">
        <v>513</v>
      </c>
      <c r="F322" s="3">
        <v>33</v>
      </c>
      <c r="G322" s="3" t="str">
        <f t="shared" si="4"/>
        <v>Young Adult (18-34)</v>
      </c>
      <c r="H322" s="15">
        <v>45262</v>
      </c>
    </row>
    <row r="323" spans="1:8" x14ac:dyDescent="0.25">
      <c r="A323" s="3" t="s">
        <v>328</v>
      </c>
      <c r="B323" s="15">
        <v>44985</v>
      </c>
      <c r="C323" s="3" t="s">
        <v>510</v>
      </c>
      <c r="D323" s="3">
        <v>11</v>
      </c>
      <c r="E323" s="3" t="s">
        <v>512</v>
      </c>
      <c r="F323" s="3">
        <v>6</v>
      </c>
      <c r="G323" s="3" t="str">
        <f t="shared" ref="G323:G386" si="5">IF(F323&lt;18,"Child (0-17)",IF(F323&lt;35,"Young Adult (18-34)",IF(F323&lt;60,"Adult (35-59)","Senior (60+)")))</f>
        <v>Child (0-17)</v>
      </c>
      <c r="H323" s="15">
        <v>44996</v>
      </c>
    </row>
    <row r="324" spans="1:8" x14ac:dyDescent="0.25">
      <c r="A324" s="3" t="s">
        <v>329</v>
      </c>
      <c r="B324" s="15">
        <v>44978</v>
      </c>
      <c r="C324" s="3" t="s">
        <v>510</v>
      </c>
      <c r="D324" s="3">
        <v>11</v>
      </c>
      <c r="E324" s="3" t="s">
        <v>512</v>
      </c>
      <c r="F324" s="3">
        <v>88</v>
      </c>
      <c r="G324" s="3" t="str">
        <f t="shared" si="5"/>
        <v>Senior (60+)</v>
      </c>
      <c r="H324" s="15">
        <v>44989</v>
      </c>
    </row>
    <row r="325" spans="1:8" x14ac:dyDescent="0.25">
      <c r="A325" s="3" t="s">
        <v>330</v>
      </c>
      <c r="B325" s="15">
        <v>45525</v>
      </c>
      <c r="C325" s="3" t="s">
        <v>511</v>
      </c>
      <c r="D325" s="3">
        <v>11</v>
      </c>
      <c r="E325" s="3" t="s">
        <v>512</v>
      </c>
      <c r="F325" s="3">
        <v>19</v>
      </c>
      <c r="G325" s="3" t="str">
        <f t="shared" si="5"/>
        <v>Young Adult (18-34)</v>
      </c>
      <c r="H325" s="15">
        <v>45536</v>
      </c>
    </row>
    <row r="326" spans="1:8" x14ac:dyDescent="0.25">
      <c r="A326" s="3" t="s">
        <v>331</v>
      </c>
      <c r="B326" s="15">
        <v>45415</v>
      </c>
      <c r="C326" s="3" t="s">
        <v>511</v>
      </c>
      <c r="D326" s="3">
        <v>3</v>
      </c>
      <c r="E326" s="3" t="s">
        <v>513</v>
      </c>
      <c r="F326" s="3">
        <v>80</v>
      </c>
      <c r="G326" s="3" t="str">
        <f t="shared" si="5"/>
        <v>Senior (60+)</v>
      </c>
      <c r="H326" s="15">
        <v>45418</v>
      </c>
    </row>
    <row r="327" spans="1:8" x14ac:dyDescent="0.25">
      <c r="A327" s="3" t="s">
        <v>332</v>
      </c>
      <c r="B327" s="15">
        <v>45441</v>
      </c>
      <c r="C327" s="3" t="s">
        <v>511</v>
      </c>
      <c r="D327" s="3">
        <v>9</v>
      </c>
      <c r="E327" s="3" t="s">
        <v>512</v>
      </c>
      <c r="F327" s="3">
        <v>40</v>
      </c>
      <c r="G327" s="3" t="str">
        <f t="shared" si="5"/>
        <v>Adult (35-59)</v>
      </c>
      <c r="H327" s="15">
        <v>45450</v>
      </c>
    </row>
    <row r="328" spans="1:8" x14ac:dyDescent="0.25">
      <c r="A328" s="3" t="s">
        <v>333</v>
      </c>
      <c r="B328" s="15">
        <v>45470</v>
      </c>
      <c r="C328" s="3" t="s">
        <v>509</v>
      </c>
      <c r="D328" s="3">
        <v>7</v>
      </c>
      <c r="E328" s="3" t="s">
        <v>513</v>
      </c>
      <c r="F328" s="3">
        <v>92</v>
      </c>
      <c r="G328" s="3" t="str">
        <f t="shared" si="5"/>
        <v>Senior (60+)</v>
      </c>
      <c r="H328" s="15">
        <v>45477</v>
      </c>
    </row>
    <row r="329" spans="1:8" x14ac:dyDescent="0.25">
      <c r="A329" s="3" t="s">
        <v>334</v>
      </c>
      <c r="B329" s="15">
        <v>45088</v>
      </c>
      <c r="C329" s="3" t="s">
        <v>508</v>
      </c>
      <c r="D329" s="3">
        <v>7</v>
      </c>
      <c r="E329" s="3" t="s">
        <v>512</v>
      </c>
      <c r="F329" s="3">
        <v>97</v>
      </c>
      <c r="G329" s="3" t="str">
        <f t="shared" si="5"/>
        <v>Senior (60+)</v>
      </c>
      <c r="H329" s="15">
        <v>45095</v>
      </c>
    </row>
    <row r="330" spans="1:8" x14ac:dyDescent="0.25">
      <c r="A330" s="3" t="s">
        <v>335</v>
      </c>
      <c r="B330" s="15">
        <v>44985</v>
      </c>
      <c r="C330" s="3" t="s">
        <v>510</v>
      </c>
      <c r="D330" s="3">
        <v>11</v>
      </c>
      <c r="E330" s="3" t="s">
        <v>512</v>
      </c>
      <c r="F330" s="3">
        <v>59</v>
      </c>
      <c r="G330" s="3" t="str">
        <f t="shared" si="5"/>
        <v>Adult (35-59)</v>
      </c>
      <c r="H330" s="15">
        <v>44996</v>
      </c>
    </row>
    <row r="331" spans="1:8" x14ac:dyDescent="0.25">
      <c r="A331" s="3" t="s">
        <v>336</v>
      </c>
      <c r="B331" s="15">
        <v>45447</v>
      </c>
      <c r="C331" s="3" t="s">
        <v>510</v>
      </c>
      <c r="D331" s="3">
        <v>6</v>
      </c>
      <c r="E331" s="3" t="s">
        <v>512</v>
      </c>
      <c r="F331" s="3">
        <v>59</v>
      </c>
      <c r="G331" s="3" t="str">
        <f t="shared" si="5"/>
        <v>Adult (35-59)</v>
      </c>
      <c r="H331" s="15">
        <v>45453</v>
      </c>
    </row>
    <row r="332" spans="1:8" x14ac:dyDescent="0.25">
      <c r="A332" s="3" t="s">
        <v>337</v>
      </c>
      <c r="B332" s="15">
        <v>45009</v>
      </c>
      <c r="C332" s="3" t="s">
        <v>509</v>
      </c>
      <c r="D332" s="3">
        <v>8</v>
      </c>
      <c r="E332" s="3" t="s">
        <v>513</v>
      </c>
      <c r="F332" s="3">
        <v>48</v>
      </c>
      <c r="G332" s="3" t="str">
        <f t="shared" si="5"/>
        <v>Adult (35-59)</v>
      </c>
      <c r="H332" s="15">
        <v>45017</v>
      </c>
    </row>
    <row r="333" spans="1:8" x14ac:dyDescent="0.25">
      <c r="A333" s="3" t="s">
        <v>338</v>
      </c>
      <c r="B333" s="15">
        <v>45117</v>
      </c>
      <c r="C333" s="3" t="s">
        <v>510</v>
      </c>
      <c r="D333" s="3">
        <v>4</v>
      </c>
      <c r="E333" s="3" t="s">
        <v>512</v>
      </c>
      <c r="F333" s="3">
        <v>41</v>
      </c>
      <c r="G333" s="3" t="str">
        <f t="shared" si="5"/>
        <v>Adult (35-59)</v>
      </c>
      <c r="H333" s="15">
        <v>45121</v>
      </c>
    </row>
    <row r="334" spans="1:8" x14ac:dyDescent="0.25">
      <c r="A334" s="3" t="s">
        <v>339</v>
      </c>
      <c r="B334" s="15">
        <v>44997</v>
      </c>
      <c r="C334" s="3" t="s">
        <v>511</v>
      </c>
      <c r="D334" s="3">
        <v>8</v>
      </c>
      <c r="E334" s="3" t="s">
        <v>513</v>
      </c>
      <c r="F334" s="3">
        <v>13</v>
      </c>
      <c r="G334" s="3" t="str">
        <f t="shared" si="5"/>
        <v>Child (0-17)</v>
      </c>
      <c r="H334" s="15">
        <v>45005</v>
      </c>
    </row>
    <row r="335" spans="1:8" x14ac:dyDescent="0.25">
      <c r="A335" s="3" t="s">
        <v>340</v>
      </c>
      <c r="B335" s="15">
        <v>45536</v>
      </c>
      <c r="C335" s="3" t="s">
        <v>508</v>
      </c>
      <c r="D335" s="3">
        <v>4</v>
      </c>
      <c r="E335" s="3" t="s">
        <v>513</v>
      </c>
      <c r="F335" s="3">
        <v>45</v>
      </c>
      <c r="G335" s="3" t="str">
        <f t="shared" si="5"/>
        <v>Adult (35-59)</v>
      </c>
      <c r="H335" s="15">
        <v>45540</v>
      </c>
    </row>
    <row r="336" spans="1:8" x14ac:dyDescent="0.25">
      <c r="A336" s="3" t="s">
        <v>341</v>
      </c>
      <c r="B336" s="15">
        <v>44996</v>
      </c>
      <c r="C336" s="3" t="s">
        <v>507</v>
      </c>
      <c r="D336" s="3">
        <v>8</v>
      </c>
      <c r="E336" s="3" t="s">
        <v>513</v>
      </c>
      <c r="F336" s="3">
        <v>89</v>
      </c>
      <c r="G336" s="3" t="str">
        <f t="shared" si="5"/>
        <v>Senior (60+)</v>
      </c>
      <c r="H336" s="15">
        <v>45004</v>
      </c>
    </row>
    <row r="337" spans="1:8" x14ac:dyDescent="0.25">
      <c r="A337" s="3" t="s">
        <v>342</v>
      </c>
      <c r="B337" s="15">
        <v>45618</v>
      </c>
      <c r="C337" s="3" t="s">
        <v>510</v>
      </c>
      <c r="D337" s="3">
        <v>9</v>
      </c>
      <c r="E337" s="3" t="s">
        <v>512</v>
      </c>
      <c r="F337" s="3">
        <v>53</v>
      </c>
      <c r="G337" s="3" t="str">
        <f t="shared" si="5"/>
        <v>Adult (35-59)</v>
      </c>
      <c r="H337" s="15">
        <v>45627</v>
      </c>
    </row>
    <row r="338" spans="1:8" x14ac:dyDescent="0.25">
      <c r="A338" s="3" t="s">
        <v>343</v>
      </c>
      <c r="B338" s="15">
        <v>45167</v>
      </c>
      <c r="C338" s="3" t="s">
        <v>511</v>
      </c>
      <c r="D338" s="3">
        <v>3</v>
      </c>
      <c r="E338" s="3" t="s">
        <v>512</v>
      </c>
      <c r="F338" s="3">
        <v>42</v>
      </c>
      <c r="G338" s="3" t="str">
        <f t="shared" si="5"/>
        <v>Adult (35-59)</v>
      </c>
      <c r="H338" s="15">
        <v>45170</v>
      </c>
    </row>
    <row r="339" spans="1:8" x14ac:dyDescent="0.25">
      <c r="A339" s="3" t="s">
        <v>344</v>
      </c>
      <c r="B339" s="15">
        <v>45340</v>
      </c>
      <c r="C339" s="3" t="s">
        <v>507</v>
      </c>
      <c r="D339" s="3">
        <v>3</v>
      </c>
      <c r="E339" s="3" t="s">
        <v>512</v>
      </c>
      <c r="F339" s="3">
        <v>63</v>
      </c>
      <c r="G339" s="3" t="str">
        <f t="shared" si="5"/>
        <v>Senior (60+)</v>
      </c>
      <c r="H339" s="15">
        <v>45343</v>
      </c>
    </row>
    <row r="340" spans="1:8" x14ac:dyDescent="0.25">
      <c r="A340" s="3" t="s">
        <v>345</v>
      </c>
      <c r="B340" s="15">
        <v>45049</v>
      </c>
      <c r="C340" s="3" t="s">
        <v>508</v>
      </c>
      <c r="D340" s="3">
        <v>11</v>
      </c>
      <c r="E340" s="3" t="s">
        <v>512</v>
      </c>
      <c r="F340" s="3">
        <v>27</v>
      </c>
      <c r="G340" s="3" t="str">
        <f t="shared" si="5"/>
        <v>Young Adult (18-34)</v>
      </c>
      <c r="H340" s="15">
        <v>45060</v>
      </c>
    </row>
    <row r="341" spans="1:8" x14ac:dyDescent="0.25">
      <c r="A341" s="3" t="s">
        <v>346</v>
      </c>
      <c r="B341" s="15">
        <v>45510</v>
      </c>
      <c r="C341" s="3" t="s">
        <v>507</v>
      </c>
      <c r="D341" s="3">
        <v>13</v>
      </c>
      <c r="E341" s="3" t="s">
        <v>513</v>
      </c>
      <c r="F341" s="3">
        <v>38</v>
      </c>
      <c r="G341" s="3" t="str">
        <f t="shared" si="5"/>
        <v>Adult (35-59)</v>
      </c>
      <c r="H341" s="15">
        <v>45523</v>
      </c>
    </row>
    <row r="342" spans="1:8" x14ac:dyDescent="0.25">
      <c r="A342" s="3" t="s">
        <v>347</v>
      </c>
      <c r="B342" s="15">
        <v>45179</v>
      </c>
      <c r="C342" s="3" t="s">
        <v>511</v>
      </c>
      <c r="D342" s="3">
        <v>2</v>
      </c>
      <c r="E342" s="3" t="s">
        <v>513</v>
      </c>
      <c r="F342" s="3">
        <v>60</v>
      </c>
      <c r="G342" s="3" t="str">
        <f t="shared" si="5"/>
        <v>Senior (60+)</v>
      </c>
      <c r="H342" s="15">
        <v>45181</v>
      </c>
    </row>
    <row r="343" spans="1:8" x14ac:dyDescent="0.25">
      <c r="A343" s="3" t="s">
        <v>348</v>
      </c>
      <c r="B343" s="15">
        <v>45519</v>
      </c>
      <c r="C343" s="3" t="s">
        <v>507</v>
      </c>
      <c r="D343" s="3">
        <v>13</v>
      </c>
      <c r="E343" s="3" t="s">
        <v>513</v>
      </c>
      <c r="F343" s="3">
        <v>7</v>
      </c>
      <c r="G343" s="3" t="str">
        <f t="shared" si="5"/>
        <v>Child (0-17)</v>
      </c>
      <c r="H343" s="15">
        <v>45532</v>
      </c>
    </row>
    <row r="344" spans="1:8" x14ac:dyDescent="0.25">
      <c r="A344" s="3" t="s">
        <v>349</v>
      </c>
      <c r="B344" s="15">
        <v>45535</v>
      </c>
      <c r="C344" s="3" t="s">
        <v>509</v>
      </c>
      <c r="D344" s="3">
        <v>10</v>
      </c>
      <c r="E344" s="3" t="s">
        <v>512</v>
      </c>
      <c r="F344" s="3">
        <v>5</v>
      </c>
      <c r="G344" s="3" t="str">
        <f t="shared" si="5"/>
        <v>Child (0-17)</v>
      </c>
      <c r="H344" s="15">
        <v>45545</v>
      </c>
    </row>
    <row r="345" spans="1:8" x14ac:dyDescent="0.25">
      <c r="A345" s="3" t="s">
        <v>350</v>
      </c>
      <c r="B345" s="15">
        <v>44967</v>
      </c>
      <c r="C345" s="3" t="s">
        <v>507</v>
      </c>
      <c r="D345" s="3">
        <v>3</v>
      </c>
      <c r="E345" s="3" t="s">
        <v>513</v>
      </c>
      <c r="F345" s="3">
        <v>45</v>
      </c>
      <c r="G345" s="3" t="str">
        <f t="shared" si="5"/>
        <v>Adult (35-59)</v>
      </c>
      <c r="H345" s="15">
        <v>44970</v>
      </c>
    </row>
    <row r="346" spans="1:8" x14ac:dyDescent="0.25">
      <c r="A346" s="3" t="s">
        <v>351</v>
      </c>
      <c r="B346" s="15">
        <v>45561</v>
      </c>
      <c r="C346" s="3" t="s">
        <v>510</v>
      </c>
      <c r="D346" s="3">
        <v>3</v>
      </c>
      <c r="E346" s="3" t="s">
        <v>512</v>
      </c>
      <c r="F346" s="3">
        <v>58</v>
      </c>
      <c r="G346" s="3" t="str">
        <f t="shared" si="5"/>
        <v>Adult (35-59)</v>
      </c>
      <c r="H346" s="15">
        <v>45564</v>
      </c>
    </row>
    <row r="347" spans="1:8" x14ac:dyDescent="0.25">
      <c r="A347" s="3" t="s">
        <v>352</v>
      </c>
      <c r="B347" s="15">
        <v>45010</v>
      </c>
      <c r="C347" s="3" t="s">
        <v>510</v>
      </c>
      <c r="D347" s="3">
        <v>5</v>
      </c>
      <c r="E347" s="3" t="s">
        <v>513</v>
      </c>
      <c r="F347" s="3">
        <v>31</v>
      </c>
      <c r="G347" s="3" t="str">
        <f t="shared" si="5"/>
        <v>Young Adult (18-34)</v>
      </c>
      <c r="H347" s="15">
        <v>45015</v>
      </c>
    </row>
    <row r="348" spans="1:8" x14ac:dyDescent="0.25">
      <c r="A348" s="3" t="s">
        <v>353</v>
      </c>
      <c r="B348" s="15">
        <v>45356</v>
      </c>
      <c r="C348" s="3" t="s">
        <v>509</v>
      </c>
      <c r="D348" s="3">
        <v>5</v>
      </c>
      <c r="E348" s="3" t="s">
        <v>512</v>
      </c>
      <c r="F348" s="3">
        <v>23</v>
      </c>
      <c r="G348" s="3" t="str">
        <f t="shared" si="5"/>
        <v>Young Adult (18-34)</v>
      </c>
      <c r="H348" s="15">
        <v>45361</v>
      </c>
    </row>
    <row r="349" spans="1:8" x14ac:dyDescent="0.25">
      <c r="A349" s="3" t="s">
        <v>354</v>
      </c>
      <c r="B349" s="15">
        <v>45600</v>
      </c>
      <c r="C349" s="3" t="s">
        <v>511</v>
      </c>
      <c r="D349" s="3">
        <v>2</v>
      </c>
      <c r="E349" s="3" t="s">
        <v>512</v>
      </c>
      <c r="F349" s="3">
        <v>42</v>
      </c>
      <c r="G349" s="3" t="str">
        <f t="shared" si="5"/>
        <v>Adult (35-59)</v>
      </c>
      <c r="H349" s="15">
        <v>45602</v>
      </c>
    </row>
    <row r="350" spans="1:8" x14ac:dyDescent="0.25">
      <c r="A350" s="3" t="s">
        <v>355</v>
      </c>
      <c r="B350" s="15">
        <v>45524</v>
      </c>
      <c r="C350" s="3" t="s">
        <v>510</v>
      </c>
      <c r="D350" s="3">
        <v>12</v>
      </c>
      <c r="E350" s="3" t="s">
        <v>513</v>
      </c>
      <c r="F350" s="3">
        <v>10</v>
      </c>
      <c r="G350" s="3" t="str">
        <f t="shared" si="5"/>
        <v>Child (0-17)</v>
      </c>
      <c r="H350" s="15">
        <v>45536</v>
      </c>
    </row>
    <row r="351" spans="1:8" x14ac:dyDescent="0.25">
      <c r="A351" s="3" t="s">
        <v>356</v>
      </c>
      <c r="B351" s="15">
        <v>45505</v>
      </c>
      <c r="C351" s="3" t="s">
        <v>508</v>
      </c>
      <c r="D351" s="3">
        <v>10</v>
      </c>
      <c r="E351" s="3" t="s">
        <v>513</v>
      </c>
      <c r="F351" s="3">
        <v>32</v>
      </c>
      <c r="G351" s="3" t="str">
        <f t="shared" si="5"/>
        <v>Young Adult (18-34)</v>
      </c>
      <c r="H351" s="15">
        <v>45515</v>
      </c>
    </row>
    <row r="352" spans="1:8" x14ac:dyDescent="0.25">
      <c r="A352" s="3" t="s">
        <v>357</v>
      </c>
      <c r="B352" s="15">
        <v>45462</v>
      </c>
      <c r="C352" s="3" t="s">
        <v>510</v>
      </c>
      <c r="D352" s="3">
        <v>13</v>
      </c>
      <c r="E352" s="3" t="s">
        <v>513</v>
      </c>
      <c r="F352" s="3">
        <v>53</v>
      </c>
      <c r="G352" s="3" t="str">
        <f t="shared" si="5"/>
        <v>Adult (35-59)</v>
      </c>
      <c r="H352" s="15">
        <v>45475</v>
      </c>
    </row>
    <row r="353" spans="1:8" x14ac:dyDescent="0.25">
      <c r="A353" s="3" t="s">
        <v>358</v>
      </c>
      <c r="B353" s="15">
        <v>45250</v>
      </c>
      <c r="C353" s="3" t="s">
        <v>510</v>
      </c>
      <c r="D353" s="3">
        <v>6</v>
      </c>
      <c r="E353" s="3" t="s">
        <v>513</v>
      </c>
      <c r="F353" s="3">
        <v>30</v>
      </c>
      <c r="G353" s="3" t="str">
        <f t="shared" si="5"/>
        <v>Young Adult (18-34)</v>
      </c>
      <c r="H353" s="15">
        <v>45256</v>
      </c>
    </row>
    <row r="354" spans="1:8" x14ac:dyDescent="0.25">
      <c r="A354" s="3" t="s">
        <v>359</v>
      </c>
      <c r="B354" s="15">
        <v>45194</v>
      </c>
      <c r="C354" s="3" t="s">
        <v>511</v>
      </c>
      <c r="D354" s="3">
        <v>5</v>
      </c>
      <c r="E354" s="3" t="s">
        <v>512</v>
      </c>
      <c r="F354" s="3">
        <v>39</v>
      </c>
      <c r="G354" s="3" t="str">
        <f t="shared" si="5"/>
        <v>Adult (35-59)</v>
      </c>
      <c r="H354" s="15">
        <v>45199</v>
      </c>
    </row>
    <row r="355" spans="1:8" x14ac:dyDescent="0.25">
      <c r="A355" s="3" t="s">
        <v>360</v>
      </c>
      <c r="B355" s="15">
        <v>45136</v>
      </c>
      <c r="C355" s="3" t="s">
        <v>507</v>
      </c>
      <c r="D355" s="3">
        <v>6</v>
      </c>
      <c r="E355" s="3" t="s">
        <v>513</v>
      </c>
      <c r="F355" s="3">
        <v>31</v>
      </c>
      <c r="G355" s="3" t="str">
        <f t="shared" si="5"/>
        <v>Young Adult (18-34)</v>
      </c>
      <c r="H355" s="15">
        <v>45142</v>
      </c>
    </row>
    <row r="356" spans="1:8" x14ac:dyDescent="0.25">
      <c r="A356" s="3" t="s">
        <v>361</v>
      </c>
      <c r="B356" s="15">
        <v>45612</v>
      </c>
      <c r="C356" s="3" t="s">
        <v>510</v>
      </c>
      <c r="D356" s="3">
        <v>1</v>
      </c>
      <c r="E356" s="3" t="s">
        <v>513</v>
      </c>
      <c r="F356" s="3">
        <v>82</v>
      </c>
      <c r="G356" s="3" t="str">
        <f t="shared" si="5"/>
        <v>Senior (60+)</v>
      </c>
      <c r="H356" s="15">
        <v>45613</v>
      </c>
    </row>
    <row r="357" spans="1:8" x14ac:dyDescent="0.25">
      <c r="A357" s="3" t="s">
        <v>362</v>
      </c>
      <c r="B357" s="15">
        <v>45248</v>
      </c>
      <c r="C357" s="3" t="s">
        <v>509</v>
      </c>
      <c r="D357" s="3">
        <v>5</v>
      </c>
      <c r="E357" s="3" t="s">
        <v>513</v>
      </c>
      <c r="F357" s="3">
        <v>2</v>
      </c>
      <c r="G357" s="3" t="str">
        <f t="shared" si="5"/>
        <v>Child (0-17)</v>
      </c>
      <c r="H357" s="15">
        <v>45253</v>
      </c>
    </row>
    <row r="358" spans="1:8" x14ac:dyDescent="0.25">
      <c r="A358" s="3" t="s">
        <v>363</v>
      </c>
      <c r="B358" s="15">
        <v>45171</v>
      </c>
      <c r="C358" s="3" t="s">
        <v>507</v>
      </c>
      <c r="D358" s="3">
        <v>9</v>
      </c>
      <c r="E358" s="3" t="s">
        <v>512</v>
      </c>
      <c r="F358" s="3">
        <v>78</v>
      </c>
      <c r="G358" s="3" t="str">
        <f t="shared" si="5"/>
        <v>Senior (60+)</v>
      </c>
      <c r="H358" s="15">
        <v>45180</v>
      </c>
    </row>
    <row r="359" spans="1:8" x14ac:dyDescent="0.25">
      <c r="A359" s="3" t="s">
        <v>364</v>
      </c>
      <c r="B359" s="15">
        <v>45198</v>
      </c>
      <c r="C359" s="3" t="s">
        <v>508</v>
      </c>
      <c r="D359" s="3">
        <v>12</v>
      </c>
      <c r="E359" s="3" t="s">
        <v>512</v>
      </c>
      <c r="F359" s="3">
        <v>77</v>
      </c>
      <c r="G359" s="3" t="str">
        <f t="shared" si="5"/>
        <v>Senior (60+)</v>
      </c>
      <c r="H359" s="15">
        <v>45210</v>
      </c>
    </row>
    <row r="360" spans="1:8" x14ac:dyDescent="0.25">
      <c r="A360" s="3" t="s">
        <v>365</v>
      </c>
      <c r="B360" s="15">
        <v>45332</v>
      </c>
      <c r="C360" s="3" t="s">
        <v>511</v>
      </c>
      <c r="D360" s="3">
        <v>10</v>
      </c>
      <c r="E360" s="3" t="s">
        <v>513</v>
      </c>
      <c r="F360" s="3">
        <v>93</v>
      </c>
      <c r="G360" s="3" t="str">
        <f t="shared" si="5"/>
        <v>Senior (60+)</v>
      </c>
      <c r="H360" s="15">
        <v>45342</v>
      </c>
    </row>
    <row r="361" spans="1:8" x14ac:dyDescent="0.25">
      <c r="A361" s="3" t="s">
        <v>366</v>
      </c>
      <c r="B361" s="15">
        <v>45061</v>
      </c>
      <c r="C361" s="3" t="s">
        <v>508</v>
      </c>
      <c r="D361" s="3">
        <v>14</v>
      </c>
      <c r="E361" s="3" t="s">
        <v>512</v>
      </c>
      <c r="F361" s="3">
        <v>12</v>
      </c>
      <c r="G361" s="3" t="str">
        <f t="shared" si="5"/>
        <v>Child (0-17)</v>
      </c>
      <c r="H361" s="15">
        <v>45075</v>
      </c>
    </row>
    <row r="362" spans="1:8" x14ac:dyDescent="0.25">
      <c r="A362" s="3" t="s">
        <v>367</v>
      </c>
      <c r="B362" s="15">
        <v>45614</v>
      </c>
      <c r="C362" s="3" t="s">
        <v>507</v>
      </c>
      <c r="D362" s="3">
        <v>2</v>
      </c>
      <c r="E362" s="3" t="s">
        <v>513</v>
      </c>
      <c r="F362" s="3">
        <v>39</v>
      </c>
      <c r="G362" s="3" t="str">
        <f t="shared" si="5"/>
        <v>Adult (35-59)</v>
      </c>
      <c r="H362" s="15">
        <v>45616</v>
      </c>
    </row>
    <row r="363" spans="1:8" x14ac:dyDescent="0.25">
      <c r="A363" s="3" t="s">
        <v>368</v>
      </c>
      <c r="B363" s="15">
        <v>45587</v>
      </c>
      <c r="C363" s="3" t="s">
        <v>507</v>
      </c>
      <c r="D363" s="3">
        <v>1</v>
      </c>
      <c r="E363" s="3" t="s">
        <v>512</v>
      </c>
      <c r="F363" s="3">
        <v>66</v>
      </c>
      <c r="G363" s="3" t="str">
        <f t="shared" si="5"/>
        <v>Senior (60+)</v>
      </c>
      <c r="H363" s="15">
        <v>45588</v>
      </c>
    </row>
    <row r="364" spans="1:8" x14ac:dyDescent="0.25">
      <c r="A364" s="3" t="s">
        <v>369</v>
      </c>
      <c r="B364" s="15">
        <v>45234</v>
      </c>
      <c r="C364" s="3" t="s">
        <v>507</v>
      </c>
      <c r="D364" s="3">
        <v>14</v>
      </c>
      <c r="E364" s="3" t="s">
        <v>512</v>
      </c>
      <c r="F364" s="3">
        <v>96</v>
      </c>
      <c r="G364" s="3" t="str">
        <f t="shared" si="5"/>
        <v>Senior (60+)</v>
      </c>
      <c r="H364" s="15">
        <v>45248</v>
      </c>
    </row>
    <row r="365" spans="1:8" x14ac:dyDescent="0.25">
      <c r="A365" s="3" t="s">
        <v>370</v>
      </c>
      <c r="B365" s="15">
        <v>45395</v>
      </c>
      <c r="C365" s="3" t="s">
        <v>508</v>
      </c>
      <c r="D365" s="3">
        <v>10</v>
      </c>
      <c r="E365" s="3" t="s">
        <v>512</v>
      </c>
      <c r="F365" s="3">
        <v>13</v>
      </c>
      <c r="G365" s="3" t="str">
        <f t="shared" si="5"/>
        <v>Child (0-17)</v>
      </c>
      <c r="H365" s="15">
        <v>45405</v>
      </c>
    </row>
    <row r="366" spans="1:8" x14ac:dyDescent="0.25">
      <c r="A366" s="3" t="s">
        <v>371</v>
      </c>
      <c r="B366" s="15">
        <v>45250</v>
      </c>
      <c r="C366" s="3" t="s">
        <v>507</v>
      </c>
      <c r="D366" s="3">
        <v>13</v>
      </c>
      <c r="E366" s="3" t="s">
        <v>512</v>
      </c>
      <c r="F366" s="3">
        <v>46</v>
      </c>
      <c r="G366" s="3" t="str">
        <f t="shared" si="5"/>
        <v>Adult (35-59)</v>
      </c>
      <c r="H366" s="15">
        <v>45263</v>
      </c>
    </row>
    <row r="367" spans="1:8" x14ac:dyDescent="0.25">
      <c r="A367" s="3" t="s">
        <v>372</v>
      </c>
      <c r="B367" s="15">
        <v>45001</v>
      </c>
      <c r="C367" s="3" t="s">
        <v>508</v>
      </c>
      <c r="D367" s="3">
        <v>11</v>
      </c>
      <c r="E367" s="3" t="s">
        <v>513</v>
      </c>
      <c r="F367" s="3">
        <v>27</v>
      </c>
      <c r="G367" s="3" t="str">
        <f t="shared" si="5"/>
        <v>Young Adult (18-34)</v>
      </c>
      <c r="H367" s="15">
        <v>45012</v>
      </c>
    </row>
    <row r="368" spans="1:8" x14ac:dyDescent="0.25">
      <c r="A368" s="3" t="s">
        <v>373</v>
      </c>
      <c r="B368" s="15">
        <v>44936</v>
      </c>
      <c r="C368" s="3" t="s">
        <v>507</v>
      </c>
      <c r="D368" s="3">
        <v>9</v>
      </c>
      <c r="E368" s="3" t="s">
        <v>513</v>
      </c>
      <c r="F368" s="3">
        <v>17</v>
      </c>
      <c r="G368" s="3" t="str">
        <f t="shared" si="5"/>
        <v>Child (0-17)</v>
      </c>
      <c r="H368" s="15">
        <v>44945</v>
      </c>
    </row>
    <row r="369" spans="1:8" x14ac:dyDescent="0.25">
      <c r="A369" s="3" t="s">
        <v>374</v>
      </c>
      <c r="B369" s="15">
        <v>45396</v>
      </c>
      <c r="C369" s="3" t="s">
        <v>509</v>
      </c>
      <c r="D369" s="3">
        <v>10</v>
      </c>
      <c r="E369" s="3" t="s">
        <v>513</v>
      </c>
      <c r="F369" s="3">
        <v>95</v>
      </c>
      <c r="G369" s="3" t="str">
        <f t="shared" si="5"/>
        <v>Senior (60+)</v>
      </c>
      <c r="H369" s="15">
        <v>45406</v>
      </c>
    </row>
    <row r="370" spans="1:8" x14ac:dyDescent="0.25">
      <c r="A370" s="3" t="s">
        <v>375</v>
      </c>
      <c r="B370" s="15">
        <v>45563</v>
      </c>
      <c r="C370" s="3" t="s">
        <v>507</v>
      </c>
      <c r="D370" s="3">
        <v>9</v>
      </c>
      <c r="E370" s="3" t="s">
        <v>512</v>
      </c>
      <c r="F370" s="3">
        <v>98</v>
      </c>
      <c r="G370" s="3" t="str">
        <f t="shared" si="5"/>
        <v>Senior (60+)</v>
      </c>
      <c r="H370" s="15">
        <v>45572</v>
      </c>
    </row>
    <row r="371" spans="1:8" x14ac:dyDescent="0.25">
      <c r="A371" s="3" t="s">
        <v>376</v>
      </c>
      <c r="B371" s="15">
        <v>45503</v>
      </c>
      <c r="C371" s="3" t="s">
        <v>508</v>
      </c>
      <c r="D371" s="3">
        <v>9</v>
      </c>
      <c r="E371" s="3" t="s">
        <v>513</v>
      </c>
      <c r="F371" s="3">
        <v>60</v>
      </c>
      <c r="G371" s="3" t="str">
        <f t="shared" si="5"/>
        <v>Senior (60+)</v>
      </c>
      <c r="H371" s="15">
        <v>45512</v>
      </c>
    </row>
    <row r="372" spans="1:8" x14ac:dyDescent="0.25">
      <c r="A372" s="3" t="s">
        <v>377</v>
      </c>
      <c r="B372" s="15">
        <v>45029</v>
      </c>
      <c r="C372" s="3" t="s">
        <v>510</v>
      </c>
      <c r="D372" s="3">
        <v>6</v>
      </c>
      <c r="E372" s="3" t="s">
        <v>513</v>
      </c>
      <c r="F372" s="3">
        <v>64</v>
      </c>
      <c r="G372" s="3" t="str">
        <f t="shared" si="5"/>
        <v>Senior (60+)</v>
      </c>
      <c r="H372" s="15">
        <v>45035</v>
      </c>
    </row>
    <row r="373" spans="1:8" x14ac:dyDescent="0.25">
      <c r="A373" s="3" t="s">
        <v>378</v>
      </c>
      <c r="B373" s="15">
        <v>45002</v>
      </c>
      <c r="C373" s="3" t="s">
        <v>507</v>
      </c>
      <c r="D373" s="3">
        <v>8</v>
      </c>
      <c r="E373" s="3" t="s">
        <v>513</v>
      </c>
      <c r="F373" s="3">
        <v>88</v>
      </c>
      <c r="G373" s="3" t="str">
        <f t="shared" si="5"/>
        <v>Senior (60+)</v>
      </c>
      <c r="H373" s="15">
        <v>45010</v>
      </c>
    </row>
    <row r="374" spans="1:8" x14ac:dyDescent="0.25">
      <c r="A374" s="3" t="s">
        <v>379</v>
      </c>
      <c r="B374" s="15">
        <v>45477</v>
      </c>
      <c r="C374" s="3" t="s">
        <v>510</v>
      </c>
      <c r="D374" s="3">
        <v>14</v>
      </c>
      <c r="E374" s="3" t="s">
        <v>512</v>
      </c>
      <c r="F374" s="3">
        <v>35</v>
      </c>
      <c r="G374" s="3" t="str">
        <f t="shared" si="5"/>
        <v>Adult (35-59)</v>
      </c>
      <c r="H374" s="15">
        <v>45491</v>
      </c>
    </row>
    <row r="375" spans="1:8" x14ac:dyDescent="0.25">
      <c r="A375" s="3" t="s">
        <v>380</v>
      </c>
      <c r="B375" s="15">
        <v>45145</v>
      </c>
      <c r="C375" s="3" t="s">
        <v>509</v>
      </c>
      <c r="D375" s="3">
        <v>11</v>
      </c>
      <c r="E375" s="3" t="s">
        <v>512</v>
      </c>
      <c r="F375" s="3">
        <v>70</v>
      </c>
      <c r="G375" s="3" t="str">
        <f t="shared" si="5"/>
        <v>Senior (60+)</v>
      </c>
      <c r="H375" s="15">
        <v>45156</v>
      </c>
    </row>
    <row r="376" spans="1:8" x14ac:dyDescent="0.25">
      <c r="A376" s="3" t="s">
        <v>381</v>
      </c>
      <c r="B376" s="15">
        <v>45445</v>
      </c>
      <c r="C376" s="3" t="s">
        <v>511</v>
      </c>
      <c r="D376" s="3">
        <v>13</v>
      </c>
      <c r="E376" s="3" t="s">
        <v>512</v>
      </c>
      <c r="F376" s="3">
        <v>83</v>
      </c>
      <c r="G376" s="3" t="str">
        <f t="shared" si="5"/>
        <v>Senior (60+)</v>
      </c>
      <c r="H376" s="15">
        <v>45458</v>
      </c>
    </row>
    <row r="377" spans="1:8" x14ac:dyDescent="0.25">
      <c r="A377" s="3" t="s">
        <v>382</v>
      </c>
      <c r="B377" s="15">
        <v>45198</v>
      </c>
      <c r="C377" s="3" t="s">
        <v>509</v>
      </c>
      <c r="D377" s="3">
        <v>1</v>
      </c>
      <c r="E377" s="3" t="s">
        <v>513</v>
      </c>
      <c r="F377" s="3">
        <v>30</v>
      </c>
      <c r="G377" s="3" t="str">
        <f t="shared" si="5"/>
        <v>Young Adult (18-34)</v>
      </c>
      <c r="H377" s="15">
        <v>45199</v>
      </c>
    </row>
    <row r="378" spans="1:8" x14ac:dyDescent="0.25">
      <c r="A378" s="3" t="s">
        <v>383</v>
      </c>
      <c r="B378" s="15">
        <v>45062</v>
      </c>
      <c r="C378" s="3" t="s">
        <v>507</v>
      </c>
      <c r="D378" s="3">
        <v>10</v>
      </c>
      <c r="E378" s="3" t="s">
        <v>513</v>
      </c>
      <c r="F378" s="3">
        <v>71</v>
      </c>
      <c r="G378" s="3" t="str">
        <f t="shared" si="5"/>
        <v>Senior (60+)</v>
      </c>
      <c r="H378" s="15">
        <v>45072</v>
      </c>
    </row>
    <row r="379" spans="1:8" x14ac:dyDescent="0.25">
      <c r="A379" s="3" t="s">
        <v>384</v>
      </c>
      <c r="B379" s="15">
        <v>45284</v>
      </c>
      <c r="C379" s="3" t="s">
        <v>510</v>
      </c>
      <c r="D379" s="3">
        <v>4</v>
      </c>
      <c r="E379" s="3" t="s">
        <v>513</v>
      </c>
      <c r="F379" s="3">
        <v>74</v>
      </c>
      <c r="G379" s="3" t="str">
        <f t="shared" si="5"/>
        <v>Senior (60+)</v>
      </c>
      <c r="H379" s="15">
        <v>45288</v>
      </c>
    </row>
    <row r="380" spans="1:8" x14ac:dyDescent="0.25">
      <c r="A380" s="3" t="s">
        <v>385</v>
      </c>
      <c r="B380" s="15">
        <v>44997</v>
      </c>
      <c r="C380" s="3" t="s">
        <v>510</v>
      </c>
      <c r="D380" s="3">
        <v>1</v>
      </c>
      <c r="E380" s="3" t="s">
        <v>512</v>
      </c>
      <c r="F380" s="3">
        <v>96</v>
      </c>
      <c r="G380" s="3" t="str">
        <f t="shared" si="5"/>
        <v>Senior (60+)</v>
      </c>
      <c r="H380" s="15">
        <v>44998</v>
      </c>
    </row>
    <row r="381" spans="1:8" x14ac:dyDescent="0.25">
      <c r="A381" s="3" t="s">
        <v>386</v>
      </c>
      <c r="B381" s="15">
        <v>45177</v>
      </c>
      <c r="C381" s="3" t="s">
        <v>508</v>
      </c>
      <c r="D381" s="3">
        <v>8</v>
      </c>
      <c r="E381" s="3" t="s">
        <v>512</v>
      </c>
      <c r="F381" s="3">
        <v>98</v>
      </c>
      <c r="G381" s="3" t="str">
        <f t="shared" si="5"/>
        <v>Senior (60+)</v>
      </c>
      <c r="H381" s="15">
        <v>45185</v>
      </c>
    </row>
    <row r="382" spans="1:8" x14ac:dyDescent="0.25">
      <c r="A382" s="3" t="s">
        <v>387</v>
      </c>
      <c r="B382" s="15">
        <v>45305</v>
      </c>
      <c r="C382" s="3" t="s">
        <v>510</v>
      </c>
      <c r="D382" s="3">
        <v>1</v>
      </c>
      <c r="E382" s="3" t="s">
        <v>513</v>
      </c>
      <c r="F382" s="3">
        <v>63</v>
      </c>
      <c r="G382" s="3" t="str">
        <f t="shared" si="5"/>
        <v>Senior (60+)</v>
      </c>
      <c r="H382" s="15">
        <v>45306</v>
      </c>
    </row>
    <row r="383" spans="1:8" x14ac:dyDescent="0.25">
      <c r="A383" s="3" t="s">
        <v>388</v>
      </c>
      <c r="B383" s="15">
        <v>45218</v>
      </c>
      <c r="C383" s="3" t="s">
        <v>508</v>
      </c>
      <c r="D383" s="3">
        <v>3</v>
      </c>
      <c r="E383" s="3" t="s">
        <v>512</v>
      </c>
      <c r="F383" s="3">
        <v>28</v>
      </c>
      <c r="G383" s="3" t="str">
        <f t="shared" si="5"/>
        <v>Young Adult (18-34)</v>
      </c>
      <c r="H383" s="15">
        <v>45221</v>
      </c>
    </row>
    <row r="384" spans="1:8" x14ac:dyDescent="0.25">
      <c r="A384" s="3" t="s">
        <v>389</v>
      </c>
      <c r="B384" s="15">
        <v>45088</v>
      </c>
      <c r="C384" s="3" t="s">
        <v>511</v>
      </c>
      <c r="D384" s="3">
        <v>13</v>
      </c>
      <c r="E384" s="3" t="s">
        <v>512</v>
      </c>
      <c r="F384" s="3">
        <v>60</v>
      </c>
      <c r="G384" s="3" t="str">
        <f t="shared" si="5"/>
        <v>Senior (60+)</v>
      </c>
      <c r="H384" s="15">
        <v>45101</v>
      </c>
    </row>
    <row r="385" spans="1:8" x14ac:dyDescent="0.25">
      <c r="A385" s="3" t="s">
        <v>390</v>
      </c>
      <c r="B385" s="15">
        <v>45375</v>
      </c>
      <c r="C385" s="3" t="s">
        <v>507</v>
      </c>
      <c r="D385" s="3">
        <v>4</v>
      </c>
      <c r="E385" s="3" t="s">
        <v>512</v>
      </c>
      <c r="F385" s="3">
        <v>79</v>
      </c>
      <c r="G385" s="3" t="str">
        <f t="shared" si="5"/>
        <v>Senior (60+)</v>
      </c>
      <c r="H385" s="15">
        <v>45379</v>
      </c>
    </row>
    <row r="386" spans="1:8" x14ac:dyDescent="0.25">
      <c r="A386" s="3" t="s">
        <v>391</v>
      </c>
      <c r="B386" s="15">
        <v>45483</v>
      </c>
      <c r="C386" s="3" t="s">
        <v>508</v>
      </c>
      <c r="D386" s="3">
        <v>8</v>
      </c>
      <c r="E386" s="3" t="s">
        <v>512</v>
      </c>
      <c r="F386" s="3">
        <v>94</v>
      </c>
      <c r="G386" s="3" t="str">
        <f t="shared" si="5"/>
        <v>Senior (60+)</v>
      </c>
      <c r="H386" s="15">
        <v>45491</v>
      </c>
    </row>
    <row r="387" spans="1:8" x14ac:dyDescent="0.25">
      <c r="A387" s="3" t="s">
        <v>392</v>
      </c>
      <c r="B387" s="15">
        <v>45647</v>
      </c>
      <c r="C387" s="3" t="s">
        <v>511</v>
      </c>
      <c r="D387" s="3">
        <v>6</v>
      </c>
      <c r="E387" s="3" t="s">
        <v>513</v>
      </c>
      <c r="F387" s="3">
        <v>37</v>
      </c>
      <c r="G387" s="3" t="str">
        <f t="shared" ref="G387:G450" si="6">IF(F387&lt;18,"Child (0-17)",IF(F387&lt;35,"Young Adult (18-34)",IF(F387&lt;60,"Adult (35-59)","Senior (60+)")))</f>
        <v>Adult (35-59)</v>
      </c>
      <c r="H387" s="15">
        <v>45653</v>
      </c>
    </row>
    <row r="388" spans="1:8" x14ac:dyDescent="0.25">
      <c r="A388" s="3" t="s">
        <v>393</v>
      </c>
      <c r="B388" s="15">
        <v>45236</v>
      </c>
      <c r="C388" s="3" t="s">
        <v>510</v>
      </c>
      <c r="D388" s="3">
        <v>14</v>
      </c>
      <c r="E388" s="3" t="s">
        <v>512</v>
      </c>
      <c r="F388" s="3">
        <v>93</v>
      </c>
      <c r="G388" s="3" t="str">
        <f t="shared" si="6"/>
        <v>Senior (60+)</v>
      </c>
      <c r="H388" s="15">
        <v>45250</v>
      </c>
    </row>
    <row r="389" spans="1:8" x14ac:dyDescent="0.25">
      <c r="A389" s="3" t="s">
        <v>394</v>
      </c>
      <c r="B389" s="15">
        <v>45553</v>
      </c>
      <c r="C389" s="3" t="s">
        <v>510</v>
      </c>
      <c r="D389" s="3">
        <v>10</v>
      </c>
      <c r="E389" s="3" t="s">
        <v>512</v>
      </c>
      <c r="F389" s="3">
        <v>22</v>
      </c>
      <c r="G389" s="3" t="str">
        <f t="shared" si="6"/>
        <v>Young Adult (18-34)</v>
      </c>
      <c r="H389" s="15">
        <v>45563</v>
      </c>
    </row>
    <row r="390" spans="1:8" x14ac:dyDescent="0.25">
      <c r="A390" s="3" t="s">
        <v>395</v>
      </c>
      <c r="B390" s="15">
        <v>45596</v>
      </c>
      <c r="C390" s="3" t="s">
        <v>511</v>
      </c>
      <c r="D390" s="3">
        <v>12</v>
      </c>
      <c r="E390" s="3" t="s">
        <v>512</v>
      </c>
      <c r="F390" s="3">
        <v>68</v>
      </c>
      <c r="G390" s="3" t="str">
        <f t="shared" si="6"/>
        <v>Senior (60+)</v>
      </c>
      <c r="H390" s="15">
        <v>45608</v>
      </c>
    </row>
    <row r="391" spans="1:8" x14ac:dyDescent="0.25">
      <c r="A391" s="3" t="s">
        <v>396</v>
      </c>
      <c r="B391" s="15">
        <v>45468</v>
      </c>
      <c r="C391" s="3" t="s">
        <v>510</v>
      </c>
      <c r="D391" s="3">
        <v>7</v>
      </c>
      <c r="E391" s="3" t="s">
        <v>512</v>
      </c>
      <c r="F391" s="3">
        <v>20</v>
      </c>
      <c r="G391" s="3" t="str">
        <f t="shared" si="6"/>
        <v>Young Adult (18-34)</v>
      </c>
      <c r="H391" s="15">
        <v>45475</v>
      </c>
    </row>
    <row r="392" spans="1:8" x14ac:dyDescent="0.25">
      <c r="A392" s="3" t="s">
        <v>397</v>
      </c>
      <c r="B392" s="15">
        <v>44935</v>
      </c>
      <c r="C392" s="3" t="s">
        <v>511</v>
      </c>
      <c r="D392" s="3">
        <v>14</v>
      </c>
      <c r="E392" s="3" t="s">
        <v>513</v>
      </c>
      <c r="F392" s="3">
        <v>96</v>
      </c>
      <c r="G392" s="3" t="str">
        <f t="shared" si="6"/>
        <v>Senior (60+)</v>
      </c>
      <c r="H392" s="15">
        <v>44949</v>
      </c>
    </row>
    <row r="393" spans="1:8" x14ac:dyDescent="0.25">
      <c r="A393" s="3" t="s">
        <v>398</v>
      </c>
      <c r="B393" s="15">
        <v>45610</v>
      </c>
      <c r="C393" s="3" t="s">
        <v>508</v>
      </c>
      <c r="D393" s="3">
        <v>8</v>
      </c>
      <c r="E393" s="3" t="s">
        <v>513</v>
      </c>
      <c r="F393" s="3">
        <v>68</v>
      </c>
      <c r="G393" s="3" t="str">
        <f t="shared" si="6"/>
        <v>Senior (60+)</v>
      </c>
      <c r="H393" s="15">
        <v>45618</v>
      </c>
    </row>
    <row r="394" spans="1:8" x14ac:dyDescent="0.25">
      <c r="A394" s="3" t="s">
        <v>399</v>
      </c>
      <c r="B394" s="15">
        <v>45494</v>
      </c>
      <c r="C394" s="3" t="s">
        <v>508</v>
      </c>
      <c r="D394" s="3">
        <v>2</v>
      </c>
      <c r="E394" s="3" t="s">
        <v>512</v>
      </c>
      <c r="F394" s="3">
        <v>91</v>
      </c>
      <c r="G394" s="3" t="str">
        <f t="shared" si="6"/>
        <v>Senior (60+)</v>
      </c>
      <c r="H394" s="15">
        <v>45496</v>
      </c>
    </row>
    <row r="395" spans="1:8" x14ac:dyDescent="0.25">
      <c r="A395" s="3" t="s">
        <v>400</v>
      </c>
      <c r="B395" s="15">
        <v>45233</v>
      </c>
      <c r="C395" s="3" t="s">
        <v>511</v>
      </c>
      <c r="D395" s="3">
        <v>13</v>
      </c>
      <c r="E395" s="3" t="s">
        <v>512</v>
      </c>
      <c r="F395" s="3">
        <v>64</v>
      </c>
      <c r="G395" s="3" t="str">
        <f t="shared" si="6"/>
        <v>Senior (60+)</v>
      </c>
      <c r="H395" s="15">
        <v>45246</v>
      </c>
    </row>
    <row r="396" spans="1:8" x14ac:dyDescent="0.25">
      <c r="A396" s="3" t="s">
        <v>401</v>
      </c>
      <c r="B396" s="15">
        <v>45606</v>
      </c>
      <c r="C396" s="3" t="s">
        <v>508</v>
      </c>
      <c r="D396" s="3">
        <v>10</v>
      </c>
      <c r="E396" s="3" t="s">
        <v>512</v>
      </c>
      <c r="F396" s="3">
        <v>17</v>
      </c>
      <c r="G396" s="3" t="str">
        <f t="shared" si="6"/>
        <v>Child (0-17)</v>
      </c>
      <c r="H396" s="15">
        <v>45616</v>
      </c>
    </row>
    <row r="397" spans="1:8" x14ac:dyDescent="0.25">
      <c r="A397" s="3" t="s">
        <v>402</v>
      </c>
      <c r="B397" s="15">
        <v>45033</v>
      </c>
      <c r="C397" s="3" t="s">
        <v>508</v>
      </c>
      <c r="D397" s="3">
        <v>14</v>
      </c>
      <c r="E397" s="3" t="s">
        <v>512</v>
      </c>
      <c r="F397" s="3">
        <v>12</v>
      </c>
      <c r="G397" s="3" t="str">
        <f t="shared" si="6"/>
        <v>Child (0-17)</v>
      </c>
      <c r="H397" s="15">
        <v>45047</v>
      </c>
    </row>
    <row r="398" spans="1:8" x14ac:dyDescent="0.25">
      <c r="A398" s="3" t="s">
        <v>403</v>
      </c>
      <c r="B398" s="15">
        <v>45064</v>
      </c>
      <c r="C398" s="3" t="s">
        <v>508</v>
      </c>
      <c r="D398" s="3">
        <v>11</v>
      </c>
      <c r="E398" s="3" t="s">
        <v>512</v>
      </c>
      <c r="F398" s="3">
        <v>22</v>
      </c>
      <c r="G398" s="3" t="str">
        <f t="shared" si="6"/>
        <v>Young Adult (18-34)</v>
      </c>
      <c r="H398" s="15">
        <v>45075</v>
      </c>
    </row>
    <row r="399" spans="1:8" x14ac:dyDescent="0.25">
      <c r="A399" s="3" t="s">
        <v>404</v>
      </c>
      <c r="B399" s="15">
        <v>45197</v>
      </c>
      <c r="C399" s="3" t="s">
        <v>509</v>
      </c>
      <c r="D399" s="3">
        <v>8</v>
      </c>
      <c r="E399" s="3" t="s">
        <v>512</v>
      </c>
      <c r="F399" s="3">
        <v>17</v>
      </c>
      <c r="G399" s="3" t="str">
        <f t="shared" si="6"/>
        <v>Child (0-17)</v>
      </c>
      <c r="H399" s="15">
        <v>45205</v>
      </c>
    </row>
    <row r="400" spans="1:8" x14ac:dyDescent="0.25">
      <c r="A400" s="3" t="s">
        <v>405</v>
      </c>
      <c r="B400" s="15">
        <v>45045</v>
      </c>
      <c r="C400" s="3" t="s">
        <v>507</v>
      </c>
      <c r="D400" s="3">
        <v>3</v>
      </c>
      <c r="E400" s="3" t="s">
        <v>513</v>
      </c>
      <c r="F400" s="3">
        <v>10</v>
      </c>
      <c r="G400" s="3" t="str">
        <f t="shared" si="6"/>
        <v>Child (0-17)</v>
      </c>
      <c r="H400" s="15">
        <v>45048</v>
      </c>
    </row>
    <row r="401" spans="1:8" x14ac:dyDescent="0.25">
      <c r="A401" s="3" t="s">
        <v>406</v>
      </c>
      <c r="B401" s="15">
        <v>45036</v>
      </c>
      <c r="C401" s="3" t="s">
        <v>510</v>
      </c>
      <c r="D401" s="3">
        <v>7</v>
      </c>
      <c r="E401" s="3" t="s">
        <v>512</v>
      </c>
      <c r="F401" s="3">
        <v>65</v>
      </c>
      <c r="G401" s="3" t="str">
        <f t="shared" si="6"/>
        <v>Senior (60+)</v>
      </c>
      <c r="H401" s="15">
        <v>45043</v>
      </c>
    </row>
    <row r="402" spans="1:8" x14ac:dyDescent="0.25">
      <c r="A402" s="3" t="s">
        <v>407</v>
      </c>
      <c r="B402" s="15">
        <v>45493</v>
      </c>
      <c r="C402" s="3" t="s">
        <v>509</v>
      </c>
      <c r="D402" s="3">
        <v>3</v>
      </c>
      <c r="E402" s="3" t="s">
        <v>513</v>
      </c>
      <c r="F402" s="3">
        <v>22</v>
      </c>
      <c r="G402" s="3" t="str">
        <f t="shared" si="6"/>
        <v>Young Adult (18-34)</v>
      </c>
      <c r="H402" s="15">
        <v>45496</v>
      </c>
    </row>
    <row r="403" spans="1:8" x14ac:dyDescent="0.25">
      <c r="A403" s="3" t="s">
        <v>408</v>
      </c>
      <c r="B403" s="15">
        <v>45086</v>
      </c>
      <c r="C403" s="3" t="s">
        <v>508</v>
      </c>
      <c r="D403" s="3">
        <v>7</v>
      </c>
      <c r="E403" s="3" t="s">
        <v>513</v>
      </c>
      <c r="F403" s="3">
        <v>90</v>
      </c>
      <c r="G403" s="3" t="str">
        <f t="shared" si="6"/>
        <v>Senior (60+)</v>
      </c>
      <c r="H403" s="15">
        <v>45093</v>
      </c>
    </row>
    <row r="404" spans="1:8" x14ac:dyDescent="0.25">
      <c r="A404" s="3" t="s">
        <v>409</v>
      </c>
      <c r="B404" s="15">
        <v>45205</v>
      </c>
      <c r="C404" s="3" t="s">
        <v>511</v>
      </c>
      <c r="D404" s="3">
        <v>14</v>
      </c>
      <c r="E404" s="3" t="s">
        <v>512</v>
      </c>
      <c r="F404" s="3">
        <v>82</v>
      </c>
      <c r="G404" s="3" t="str">
        <f t="shared" si="6"/>
        <v>Senior (60+)</v>
      </c>
      <c r="H404" s="15">
        <v>45219</v>
      </c>
    </row>
    <row r="405" spans="1:8" x14ac:dyDescent="0.25">
      <c r="A405" s="3" t="s">
        <v>410</v>
      </c>
      <c r="B405" s="15">
        <v>45215</v>
      </c>
      <c r="C405" s="3" t="s">
        <v>508</v>
      </c>
      <c r="D405" s="3">
        <v>11</v>
      </c>
      <c r="E405" s="3" t="s">
        <v>513</v>
      </c>
      <c r="F405" s="3">
        <v>50</v>
      </c>
      <c r="G405" s="3" t="str">
        <f t="shared" si="6"/>
        <v>Adult (35-59)</v>
      </c>
      <c r="H405" s="15">
        <v>45226</v>
      </c>
    </row>
    <row r="406" spans="1:8" x14ac:dyDescent="0.25">
      <c r="A406" s="3" t="s">
        <v>411</v>
      </c>
      <c r="B406" s="15">
        <v>45546</v>
      </c>
      <c r="C406" s="3" t="s">
        <v>507</v>
      </c>
      <c r="D406" s="3">
        <v>12</v>
      </c>
      <c r="E406" s="3" t="s">
        <v>513</v>
      </c>
      <c r="F406" s="3">
        <v>14</v>
      </c>
      <c r="G406" s="3" t="str">
        <f t="shared" si="6"/>
        <v>Child (0-17)</v>
      </c>
      <c r="H406" s="15">
        <v>45558</v>
      </c>
    </row>
    <row r="407" spans="1:8" x14ac:dyDescent="0.25">
      <c r="A407" s="3" t="s">
        <v>412</v>
      </c>
      <c r="B407" s="15">
        <v>45142</v>
      </c>
      <c r="C407" s="3" t="s">
        <v>508</v>
      </c>
      <c r="D407" s="3">
        <v>13</v>
      </c>
      <c r="E407" s="3" t="s">
        <v>513</v>
      </c>
      <c r="F407" s="3">
        <v>64</v>
      </c>
      <c r="G407" s="3" t="str">
        <f t="shared" si="6"/>
        <v>Senior (60+)</v>
      </c>
      <c r="H407" s="15">
        <v>45155</v>
      </c>
    </row>
    <row r="408" spans="1:8" x14ac:dyDescent="0.25">
      <c r="A408" s="3" t="s">
        <v>413</v>
      </c>
      <c r="B408" s="15">
        <v>45278</v>
      </c>
      <c r="C408" s="3" t="s">
        <v>511</v>
      </c>
      <c r="D408" s="3">
        <v>2</v>
      </c>
      <c r="E408" s="3" t="s">
        <v>513</v>
      </c>
      <c r="F408" s="3">
        <v>47</v>
      </c>
      <c r="G408" s="3" t="str">
        <f t="shared" si="6"/>
        <v>Adult (35-59)</v>
      </c>
      <c r="H408" s="15">
        <v>45280</v>
      </c>
    </row>
    <row r="409" spans="1:8" x14ac:dyDescent="0.25">
      <c r="A409" s="3" t="s">
        <v>414</v>
      </c>
      <c r="B409" s="15">
        <v>45135</v>
      </c>
      <c r="C409" s="3" t="s">
        <v>507</v>
      </c>
      <c r="D409" s="3">
        <v>10</v>
      </c>
      <c r="E409" s="3" t="s">
        <v>513</v>
      </c>
      <c r="F409" s="3">
        <v>29</v>
      </c>
      <c r="G409" s="3" t="str">
        <f t="shared" si="6"/>
        <v>Young Adult (18-34)</v>
      </c>
      <c r="H409" s="15">
        <v>45145</v>
      </c>
    </row>
    <row r="410" spans="1:8" x14ac:dyDescent="0.25">
      <c r="A410" s="3" t="s">
        <v>415</v>
      </c>
      <c r="B410" s="15">
        <v>45630</v>
      </c>
      <c r="C410" s="3" t="s">
        <v>508</v>
      </c>
      <c r="D410" s="3">
        <v>6</v>
      </c>
      <c r="E410" s="3" t="s">
        <v>513</v>
      </c>
      <c r="F410" s="3">
        <v>76</v>
      </c>
      <c r="G410" s="3" t="str">
        <f t="shared" si="6"/>
        <v>Senior (60+)</v>
      </c>
      <c r="H410" s="15">
        <v>45636</v>
      </c>
    </row>
    <row r="411" spans="1:8" x14ac:dyDescent="0.25">
      <c r="A411" s="3" t="s">
        <v>416</v>
      </c>
      <c r="B411" s="15">
        <v>45576</v>
      </c>
      <c r="C411" s="3" t="s">
        <v>507</v>
      </c>
      <c r="D411" s="3">
        <v>3</v>
      </c>
      <c r="E411" s="3" t="s">
        <v>512</v>
      </c>
      <c r="F411" s="3">
        <v>36</v>
      </c>
      <c r="G411" s="3" t="str">
        <f t="shared" si="6"/>
        <v>Adult (35-59)</v>
      </c>
      <c r="H411" s="15">
        <v>45579</v>
      </c>
    </row>
    <row r="412" spans="1:8" x14ac:dyDescent="0.25">
      <c r="A412" s="3" t="s">
        <v>417</v>
      </c>
      <c r="B412" s="15">
        <v>45197</v>
      </c>
      <c r="C412" s="3" t="s">
        <v>510</v>
      </c>
      <c r="D412" s="3">
        <v>3</v>
      </c>
      <c r="E412" s="3" t="s">
        <v>513</v>
      </c>
      <c r="F412" s="3">
        <v>99</v>
      </c>
      <c r="G412" s="3" t="str">
        <f t="shared" si="6"/>
        <v>Senior (60+)</v>
      </c>
      <c r="H412" s="15">
        <v>45200</v>
      </c>
    </row>
    <row r="413" spans="1:8" x14ac:dyDescent="0.25">
      <c r="A413" s="3" t="s">
        <v>418</v>
      </c>
      <c r="B413" s="15">
        <v>45444</v>
      </c>
      <c r="C413" s="3" t="s">
        <v>510</v>
      </c>
      <c r="D413" s="3">
        <v>9</v>
      </c>
      <c r="E413" s="3" t="s">
        <v>513</v>
      </c>
      <c r="F413" s="3">
        <v>52</v>
      </c>
      <c r="G413" s="3" t="str">
        <f t="shared" si="6"/>
        <v>Adult (35-59)</v>
      </c>
      <c r="H413" s="15">
        <v>45453</v>
      </c>
    </row>
    <row r="414" spans="1:8" x14ac:dyDescent="0.25">
      <c r="A414" s="3" t="s">
        <v>419</v>
      </c>
      <c r="B414" s="15">
        <v>45427</v>
      </c>
      <c r="C414" s="3" t="s">
        <v>508</v>
      </c>
      <c r="D414" s="3">
        <v>7</v>
      </c>
      <c r="E414" s="3" t="s">
        <v>513</v>
      </c>
      <c r="F414" s="3">
        <v>76</v>
      </c>
      <c r="G414" s="3" t="str">
        <f t="shared" si="6"/>
        <v>Senior (60+)</v>
      </c>
      <c r="H414" s="15">
        <v>45434</v>
      </c>
    </row>
    <row r="415" spans="1:8" x14ac:dyDescent="0.25">
      <c r="A415" s="3" t="s">
        <v>420</v>
      </c>
      <c r="B415" s="15">
        <v>45184</v>
      </c>
      <c r="C415" s="3" t="s">
        <v>507</v>
      </c>
      <c r="D415" s="3">
        <v>5</v>
      </c>
      <c r="E415" s="3" t="s">
        <v>512</v>
      </c>
      <c r="F415" s="3">
        <v>7</v>
      </c>
      <c r="G415" s="3" t="str">
        <f t="shared" si="6"/>
        <v>Child (0-17)</v>
      </c>
      <c r="H415" s="15">
        <v>45189</v>
      </c>
    </row>
    <row r="416" spans="1:8" x14ac:dyDescent="0.25">
      <c r="A416" s="3" t="s">
        <v>421</v>
      </c>
      <c r="B416" s="15">
        <v>44979</v>
      </c>
      <c r="C416" s="3" t="s">
        <v>511</v>
      </c>
      <c r="D416" s="3">
        <v>12</v>
      </c>
      <c r="E416" s="3" t="s">
        <v>513</v>
      </c>
      <c r="F416" s="3">
        <v>29</v>
      </c>
      <c r="G416" s="3" t="str">
        <f t="shared" si="6"/>
        <v>Young Adult (18-34)</v>
      </c>
      <c r="H416" s="15">
        <v>44991</v>
      </c>
    </row>
    <row r="417" spans="1:8" x14ac:dyDescent="0.25">
      <c r="A417" s="3" t="s">
        <v>422</v>
      </c>
      <c r="B417" s="15">
        <v>45021</v>
      </c>
      <c r="C417" s="3" t="s">
        <v>508</v>
      </c>
      <c r="D417" s="3">
        <v>10</v>
      </c>
      <c r="E417" s="3" t="s">
        <v>512</v>
      </c>
      <c r="F417" s="3">
        <v>11</v>
      </c>
      <c r="G417" s="3" t="str">
        <f t="shared" si="6"/>
        <v>Child (0-17)</v>
      </c>
      <c r="H417" s="15">
        <v>45031</v>
      </c>
    </row>
    <row r="418" spans="1:8" x14ac:dyDescent="0.25">
      <c r="A418" s="3" t="s">
        <v>423</v>
      </c>
      <c r="B418" s="15">
        <v>45576</v>
      </c>
      <c r="C418" s="3" t="s">
        <v>510</v>
      </c>
      <c r="D418" s="3">
        <v>7</v>
      </c>
      <c r="E418" s="3" t="s">
        <v>513</v>
      </c>
      <c r="F418" s="3">
        <v>33</v>
      </c>
      <c r="G418" s="3" t="str">
        <f t="shared" si="6"/>
        <v>Young Adult (18-34)</v>
      </c>
      <c r="H418" s="15">
        <v>45583</v>
      </c>
    </row>
    <row r="419" spans="1:8" x14ac:dyDescent="0.25">
      <c r="A419" s="3" t="s">
        <v>424</v>
      </c>
      <c r="B419" s="15">
        <v>45360</v>
      </c>
      <c r="C419" s="3" t="s">
        <v>510</v>
      </c>
      <c r="D419" s="3">
        <v>9</v>
      </c>
      <c r="E419" s="3" t="s">
        <v>512</v>
      </c>
      <c r="F419" s="3">
        <v>6</v>
      </c>
      <c r="G419" s="3" t="str">
        <f t="shared" si="6"/>
        <v>Child (0-17)</v>
      </c>
      <c r="H419" s="15">
        <v>45369</v>
      </c>
    </row>
    <row r="420" spans="1:8" x14ac:dyDescent="0.25">
      <c r="A420" s="3" t="s">
        <v>425</v>
      </c>
      <c r="B420" s="15">
        <v>45210</v>
      </c>
      <c r="C420" s="3" t="s">
        <v>508</v>
      </c>
      <c r="D420" s="3">
        <v>1</v>
      </c>
      <c r="E420" s="3" t="s">
        <v>512</v>
      </c>
      <c r="F420" s="3">
        <v>79</v>
      </c>
      <c r="G420" s="3" t="str">
        <f t="shared" si="6"/>
        <v>Senior (60+)</v>
      </c>
      <c r="H420" s="15">
        <v>45211</v>
      </c>
    </row>
    <row r="421" spans="1:8" x14ac:dyDescent="0.25">
      <c r="A421" s="3" t="s">
        <v>426</v>
      </c>
      <c r="B421" s="15">
        <v>44972</v>
      </c>
      <c r="C421" s="3" t="s">
        <v>507</v>
      </c>
      <c r="D421" s="3">
        <v>7</v>
      </c>
      <c r="E421" s="3" t="s">
        <v>513</v>
      </c>
      <c r="F421" s="3">
        <v>32</v>
      </c>
      <c r="G421" s="3" t="str">
        <f t="shared" si="6"/>
        <v>Young Adult (18-34)</v>
      </c>
      <c r="H421" s="15">
        <v>44979</v>
      </c>
    </row>
    <row r="422" spans="1:8" x14ac:dyDescent="0.25">
      <c r="A422" s="3" t="s">
        <v>427</v>
      </c>
      <c r="B422" s="15">
        <v>44930</v>
      </c>
      <c r="C422" s="3" t="s">
        <v>510</v>
      </c>
      <c r="D422" s="3">
        <v>6</v>
      </c>
      <c r="E422" s="3" t="s">
        <v>513</v>
      </c>
      <c r="F422" s="3">
        <v>51</v>
      </c>
      <c r="G422" s="3" t="str">
        <f t="shared" si="6"/>
        <v>Adult (35-59)</v>
      </c>
      <c r="H422" s="15">
        <v>44936</v>
      </c>
    </row>
    <row r="423" spans="1:8" x14ac:dyDescent="0.25">
      <c r="A423" s="3" t="s">
        <v>428</v>
      </c>
      <c r="B423" s="15">
        <v>45268</v>
      </c>
      <c r="C423" s="3" t="s">
        <v>507</v>
      </c>
      <c r="D423" s="3">
        <v>10</v>
      </c>
      <c r="E423" s="3" t="s">
        <v>512</v>
      </c>
      <c r="F423" s="3">
        <v>75</v>
      </c>
      <c r="G423" s="3" t="str">
        <f t="shared" si="6"/>
        <v>Senior (60+)</v>
      </c>
      <c r="H423" s="15">
        <v>45278</v>
      </c>
    </row>
    <row r="424" spans="1:8" x14ac:dyDescent="0.25">
      <c r="A424" s="3" t="s">
        <v>429</v>
      </c>
      <c r="B424" s="15">
        <v>45060</v>
      </c>
      <c r="C424" s="3" t="s">
        <v>510</v>
      </c>
      <c r="D424" s="3">
        <v>14</v>
      </c>
      <c r="E424" s="3" t="s">
        <v>513</v>
      </c>
      <c r="F424" s="3">
        <v>58</v>
      </c>
      <c r="G424" s="3" t="str">
        <f t="shared" si="6"/>
        <v>Adult (35-59)</v>
      </c>
      <c r="H424" s="15">
        <v>45074</v>
      </c>
    </row>
    <row r="425" spans="1:8" x14ac:dyDescent="0.25">
      <c r="A425" s="3" t="s">
        <v>430</v>
      </c>
      <c r="B425" s="15">
        <v>45579</v>
      </c>
      <c r="C425" s="3" t="s">
        <v>510</v>
      </c>
      <c r="D425" s="3">
        <v>12</v>
      </c>
      <c r="E425" s="3" t="s">
        <v>512</v>
      </c>
      <c r="F425" s="3">
        <v>87</v>
      </c>
      <c r="G425" s="3" t="str">
        <f t="shared" si="6"/>
        <v>Senior (60+)</v>
      </c>
      <c r="H425" s="15">
        <v>45591</v>
      </c>
    </row>
    <row r="426" spans="1:8" x14ac:dyDescent="0.25">
      <c r="A426" s="3" t="s">
        <v>431</v>
      </c>
      <c r="B426" s="15">
        <v>45195</v>
      </c>
      <c r="C426" s="3" t="s">
        <v>509</v>
      </c>
      <c r="D426" s="3">
        <v>9</v>
      </c>
      <c r="E426" s="3" t="s">
        <v>512</v>
      </c>
      <c r="F426" s="3">
        <v>26</v>
      </c>
      <c r="G426" s="3" t="str">
        <f t="shared" si="6"/>
        <v>Young Adult (18-34)</v>
      </c>
      <c r="H426" s="15">
        <v>45204</v>
      </c>
    </row>
    <row r="427" spans="1:8" x14ac:dyDescent="0.25">
      <c r="A427" s="3" t="s">
        <v>432</v>
      </c>
      <c r="B427" s="15">
        <v>45092</v>
      </c>
      <c r="C427" s="3" t="s">
        <v>510</v>
      </c>
      <c r="D427" s="3">
        <v>1</v>
      </c>
      <c r="E427" s="3" t="s">
        <v>512</v>
      </c>
      <c r="F427" s="3">
        <v>98</v>
      </c>
      <c r="G427" s="3" t="str">
        <f t="shared" si="6"/>
        <v>Senior (60+)</v>
      </c>
      <c r="H427" s="15">
        <v>45093</v>
      </c>
    </row>
    <row r="428" spans="1:8" x14ac:dyDescent="0.25">
      <c r="A428" s="3" t="s">
        <v>433</v>
      </c>
      <c r="B428" s="15">
        <v>45379</v>
      </c>
      <c r="C428" s="3" t="s">
        <v>511</v>
      </c>
      <c r="D428" s="3">
        <v>13</v>
      </c>
      <c r="E428" s="3" t="s">
        <v>512</v>
      </c>
      <c r="F428" s="3">
        <v>46</v>
      </c>
      <c r="G428" s="3" t="str">
        <f t="shared" si="6"/>
        <v>Adult (35-59)</v>
      </c>
      <c r="H428" s="15">
        <v>45392</v>
      </c>
    </row>
    <row r="429" spans="1:8" x14ac:dyDescent="0.25">
      <c r="A429" s="3" t="s">
        <v>434</v>
      </c>
      <c r="B429" s="15">
        <v>45491</v>
      </c>
      <c r="C429" s="3" t="s">
        <v>508</v>
      </c>
      <c r="D429" s="3">
        <v>4</v>
      </c>
      <c r="E429" s="3" t="s">
        <v>512</v>
      </c>
      <c r="F429" s="3">
        <v>98</v>
      </c>
      <c r="G429" s="3" t="str">
        <f t="shared" si="6"/>
        <v>Senior (60+)</v>
      </c>
      <c r="H429" s="15">
        <v>45495</v>
      </c>
    </row>
    <row r="430" spans="1:8" x14ac:dyDescent="0.25">
      <c r="A430" s="3" t="s">
        <v>435</v>
      </c>
      <c r="B430" s="15">
        <v>45649</v>
      </c>
      <c r="C430" s="3" t="s">
        <v>508</v>
      </c>
      <c r="D430" s="3">
        <v>9</v>
      </c>
      <c r="E430" s="3" t="s">
        <v>513</v>
      </c>
      <c r="F430" s="3">
        <v>29</v>
      </c>
      <c r="G430" s="3" t="str">
        <f t="shared" si="6"/>
        <v>Young Adult (18-34)</v>
      </c>
      <c r="H430" s="15">
        <v>45658</v>
      </c>
    </row>
    <row r="431" spans="1:8" x14ac:dyDescent="0.25">
      <c r="A431" s="3" t="s">
        <v>436</v>
      </c>
      <c r="B431" s="15">
        <v>45364</v>
      </c>
      <c r="C431" s="3" t="s">
        <v>507</v>
      </c>
      <c r="D431" s="3">
        <v>4</v>
      </c>
      <c r="E431" s="3" t="s">
        <v>512</v>
      </c>
      <c r="F431" s="3">
        <v>4</v>
      </c>
      <c r="G431" s="3" t="str">
        <f t="shared" si="6"/>
        <v>Child (0-17)</v>
      </c>
      <c r="H431" s="15">
        <v>45368</v>
      </c>
    </row>
    <row r="432" spans="1:8" x14ac:dyDescent="0.25">
      <c r="A432" s="3" t="s">
        <v>437</v>
      </c>
      <c r="B432" s="15">
        <v>45501</v>
      </c>
      <c r="C432" s="3" t="s">
        <v>510</v>
      </c>
      <c r="D432" s="3">
        <v>10</v>
      </c>
      <c r="E432" s="3" t="s">
        <v>512</v>
      </c>
      <c r="F432" s="3">
        <v>81</v>
      </c>
      <c r="G432" s="3" t="str">
        <f t="shared" si="6"/>
        <v>Senior (60+)</v>
      </c>
      <c r="H432" s="15">
        <v>45511</v>
      </c>
    </row>
    <row r="433" spans="1:8" x14ac:dyDescent="0.25">
      <c r="A433" s="3" t="s">
        <v>438</v>
      </c>
      <c r="B433" s="15">
        <v>44936</v>
      </c>
      <c r="C433" s="3" t="s">
        <v>511</v>
      </c>
      <c r="D433" s="3">
        <v>3</v>
      </c>
      <c r="E433" s="3" t="s">
        <v>513</v>
      </c>
      <c r="F433" s="3">
        <v>99</v>
      </c>
      <c r="G433" s="3" t="str">
        <f t="shared" si="6"/>
        <v>Senior (60+)</v>
      </c>
      <c r="H433" s="15">
        <v>44939</v>
      </c>
    </row>
    <row r="434" spans="1:8" x14ac:dyDescent="0.25">
      <c r="A434" s="3" t="s">
        <v>439</v>
      </c>
      <c r="B434" s="15">
        <v>45041</v>
      </c>
      <c r="C434" s="3" t="s">
        <v>507</v>
      </c>
      <c r="D434" s="3">
        <v>9</v>
      </c>
      <c r="E434" s="3" t="s">
        <v>512</v>
      </c>
      <c r="F434" s="3">
        <v>13</v>
      </c>
      <c r="G434" s="3" t="str">
        <f t="shared" si="6"/>
        <v>Child (0-17)</v>
      </c>
      <c r="H434" s="15">
        <v>45050</v>
      </c>
    </row>
    <row r="435" spans="1:8" x14ac:dyDescent="0.25">
      <c r="A435" s="3" t="s">
        <v>440</v>
      </c>
      <c r="B435" s="15">
        <v>45004</v>
      </c>
      <c r="C435" s="3" t="s">
        <v>509</v>
      </c>
      <c r="D435" s="3">
        <v>13</v>
      </c>
      <c r="E435" s="3" t="s">
        <v>513</v>
      </c>
      <c r="F435" s="3">
        <v>39</v>
      </c>
      <c r="G435" s="3" t="str">
        <f t="shared" si="6"/>
        <v>Adult (35-59)</v>
      </c>
      <c r="H435" s="15">
        <v>45017</v>
      </c>
    </row>
    <row r="436" spans="1:8" x14ac:dyDescent="0.25">
      <c r="A436" s="3" t="s">
        <v>441</v>
      </c>
      <c r="B436" s="15">
        <v>45634</v>
      </c>
      <c r="C436" s="3" t="s">
        <v>507</v>
      </c>
      <c r="D436" s="3">
        <v>2</v>
      </c>
      <c r="E436" s="3" t="s">
        <v>513</v>
      </c>
      <c r="F436" s="3">
        <v>15</v>
      </c>
      <c r="G436" s="3" t="str">
        <f t="shared" si="6"/>
        <v>Child (0-17)</v>
      </c>
      <c r="H436" s="15">
        <v>45636</v>
      </c>
    </row>
    <row r="437" spans="1:8" x14ac:dyDescent="0.25">
      <c r="A437" s="3" t="s">
        <v>442</v>
      </c>
      <c r="B437" s="15">
        <v>45079</v>
      </c>
      <c r="C437" s="3" t="s">
        <v>507</v>
      </c>
      <c r="D437" s="3">
        <v>4</v>
      </c>
      <c r="E437" s="3" t="s">
        <v>513</v>
      </c>
      <c r="F437" s="3">
        <v>29</v>
      </c>
      <c r="G437" s="3" t="str">
        <f t="shared" si="6"/>
        <v>Young Adult (18-34)</v>
      </c>
      <c r="H437" s="15">
        <v>45083</v>
      </c>
    </row>
    <row r="438" spans="1:8" x14ac:dyDescent="0.25">
      <c r="A438" s="3" t="s">
        <v>443</v>
      </c>
      <c r="B438" s="15">
        <v>45485</v>
      </c>
      <c r="C438" s="3" t="s">
        <v>510</v>
      </c>
      <c r="D438" s="3">
        <v>6</v>
      </c>
      <c r="E438" s="3" t="s">
        <v>512</v>
      </c>
      <c r="F438" s="3">
        <v>29</v>
      </c>
      <c r="G438" s="3" t="str">
        <f t="shared" si="6"/>
        <v>Young Adult (18-34)</v>
      </c>
      <c r="H438" s="15">
        <v>45491</v>
      </c>
    </row>
    <row r="439" spans="1:8" x14ac:dyDescent="0.25">
      <c r="A439" s="3" t="s">
        <v>444</v>
      </c>
      <c r="B439" s="15">
        <v>44963</v>
      </c>
      <c r="C439" s="3" t="s">
        <v>509</v>
      </c>
      <c r="D439" s="3">
        <v>2</v>
      </c>
      <c r="E439" s="3" t="s">
        <v>512</v>
      </c>
      <c r="F439" s="3">
        <v>75</v>
      </c>
      <c r="G439" s="3" t="str">
        <f t="shared" si="6"/>
        <v>Senior (60+)</v>
      </c>
      <c r="H439" s="15">
        <v>44965</v>
      </c>
    </row>
    <row r="440" spans="1:8" x14ac:dyDescent="0.25">
      <c r="A440" s="3" t="s">
        <v>445</v>
      </c>
      <c r="B440" s="15">
        <v>45305</v>
      </c>
      <c r="C440" s="3" t="s">
        <v>507</v>
      </c>
      <c r="D440" s="3">
        <v>8</v>
      </c>
      <c r="E440" s="3" t="s">
        <v>512</v>
      </c>
      <c r="F440" s="3">
        <v>32</v>
      </c>
      <c r="G440" s="3" t="str">
        <f t="shared" si="6"/>
        <v>Young Adult (18-34)</v>
      </c>
      <c r="H440" s="15">
        <v>45313</v>
      </c>
    </row>
    <row r="441" spans="1:8" x14ac:dyDescent="0.25">
      <c r="A441" s="3" t="s">
        <v>446</v>
      </c>
      <c r="B441" s="15">
        <v>45523</v>
      </c>
      <c r="C441" s="3" t="s">
        <v>511</v>
      </c>
      <c r="D441" s="3">
        <v>8</v>
      </c>
      <c r="E441" s="3" t="s">
        <v>513</v>
      </c>
      <c r="F441" s="3">
        <v>2</v>
      </c>
      <c r="G441" s="3" t="str">
        <f t="shared" si="6"/>
        <v>Child (0-17)</v>
      </c>
      <c r="H441" s="15">
        <v>45531</v>
      </c>
    </row>
    <row r="442" spans="1:8" x14ac:dyDescent="0.25">
      <c r="A442" s="3" t="s">
        <v>447</v>
      </c>
      <c r="B442" s="15">
        <v>45492</v>
      </c>
      <c r="C442" s="3" t="s">
        <v>511</v>
      </c>
      <c r="D442" s="3">
        <v>1</v>
      </c>
      <c r="E442" s="3" t="s">
        <v>512</v>
      </c>
      <c r="F442" s="3">
        <v>47</v>
      </c>
      <c r="G442" s="3" t="str">
        <f t="shared" si="6"/>
        <v>Adult (35-59)</v>
      </c>
      <c r="H442" s="15">
        <v>45493</v>
      </c>
    </row>
    <row r="443" spans="1:8" x14ac:dyDescent="0.25">
      <c r="A443" s="3" t="s">
        <v>448</v>
      </c>
      <c r="B443" s="15">
        <v>45078</v>
      </c>
      <c r="C443" s="3" t="s">
        <v>508</v>
      </c>
      <c r="D443" s="3">
        <v>12</v>
      </c>
      <c r="E443" s="3" t="s">
        <v>513</v>
      </c>
      <c r="F443" s="3">
        <v>78</v>
      </c>
      <c r="G443" s="3" t="str">
        <f t="shared" si="6"/>
        <v>Senior (60+)</v>
      </c>
      <c r="H443" s="15">
        <v>45090</v>
      </c>
    </row>
    <row r="444" spans="1:8" x14ac:dyDescent="0.25">
      <c r="A444" s="3" t="s">
        <v>449</v>
      </c>
      <c r="B444" s="15">
        <v>45367</v>
      </c>
      <c r="C444" s="3" t="s">
        <v>509</v>
      </c>
      <c r="D444" s="3">
        <v>3</v>
      </c>
      <c r="E444" s="3" t="s">
        <v>512</v>
      </c>
      <c r="F444" s="3">
        <v>84</v>
      </c>
      <c r="G444" s="3" t="str">
        <f t="shared" si="6"/>
        <v>Senior (60+)</v>
      </c>
      <c r="H444" s="15">
        <v>45370</v>
      </c>
    </row>
    <row r="445" spans="1:8" x14ac:dyDescent="0.25">
      <c r="A445" s="3" t="s">
        <v>450</v>
      </c>
      <c r="B445" s="15">
        <v>45057</v>
      </c>
      <c r="C445" s="3" t="s">
        <v>509</v>
      </c>
      <c r="D445" s="3">
        <v>10</v>
      </c>
      <c r="E445" s="3" t="s">
        <v>513</v>
      </c>
      <c r="F445" s="3">
        <v>22</v>
      </c>
      <c r="G445" s="3" t="str">
        <f t="shared" si="6"/>
        <v>Young Adult (18-34)</v>
      </c>
      <c r="H445" s="15">
        <v>45067</v>
      </c>
    </row>
    <row r="446" spans="1:8" x14ac:dyDescent="0.25">
      <c r="A446" s="3" t="s">
        <v>451</v>
      </c>
      <c r="B446" s="15">
        <v>44969</v>
      </c>
      <c r="C446" s="3" t="s">
        <v>508</v>
      </c>
      <c r="D446" s="3">
        <v>9</v>
      </c>
      <c r="E446" s="3" t="s">
        <v>512</v>
      </c>
      <c r="F446" s="3">
        <v>75</v>
      </c>
      <c r="G446" s="3" t="str">
        <f t="shared" si="6"/>
        <v>Senior (60+)</v>
      </c>
      <c r="H446" s="15">
        <v>44978</v>
      </c>
    </row>
    <row r="447" spans="1:8" x14ac:dyDescent="0.25">
      <c r="A447" s="3" t="s">
        <v>452</v>
      </c>
      <c r="B447" s="15">
        <v>45242</v>
      </c>
      <c r="C447" s="3" t="s">
        <v>507</v>
      </c>
      <c r="D447" s="3">
        <v>5</v>
      </c>
      <c r="E447" s="3" t="s">
        <v>512</v>
      </c>
      <c r="F447" s="3">
        <v>27</v>
      </c>
      <c r="G447" s="3" t="str">
        <f t="shared" si="6"/>
        <v>Young Adult (18-34)</v>
      </c>
      <c r="H447" s="15">
        <v>45247</v>
      </c>
    </row>
    <row r="448" spans="1:8" x14ac:dyDescent="0.25">
      <c r="A448" s="3" t="s">
        <v>453</v>
      </c>
      <c r="B448" s="15">
        <v>45300</v>
      </c>
      <c r="C448" s="3" t="s">
        <v>509</v>
      </c>
      <c r="D448" s="3">
        <v>6</v>
      </c>
      <c r="E448" s="3" t="s">
        <v>512</v>
      </c>
      <c r="F448" s="3">
        <v>67</v>
      </c>
      <c r="G448" s="3" t="str">
        <f t="shared" si="6"/>
        <v>Senior (60+)</v>
      </c>
      <c r="H448" s="15">
        <v>45306</v>
      </c>
    </row>
    <row r="449" spans="1:8" x14ac:dyDescent="0.25">
      <c r="A449" s="3" t="s">
        <v>454</v>
      </c>
      <c r="B449" s="15">
        <v>44967</v>
      </c>
      <c r="C449" s="3" t="s">
        <v>511</v>
      </c>
      <c r="D449" s="3">
        <v>4</v>
      </c>
      <c r="E449" s="3" t="s">
        <v>513</v>
      </c>
      <c r="F449" s="3">
        <v>81</v>
      </c>
      <c r="G449" s="3" t="str">
        <f t="shared" si="6"/>
        <v>Senior (60+)</v>
      </c>
      <c r="H449" s="15">
        <v>44971</v>
      </c>
    </row>
    <row r="450" spans="1:8" x14ac:dyDescent="0.25">
      <c r="A450" s="3" t="s">
        <v>455</v>
      </c>
      <c r="B450" s="15">
        <v>45293</v>
      </c>
      <c r="C450" s="3" t="s">
        <v>511</v>
      </c>
      <c r="D450" s="3">
        <v>10</v>
      </c>
      <c r="E450" s="3" t="s">
        <v>513</v>
      </c>
      <c r="F450" s="3">
        <v>56</v>
      </c>
      <c r="G450" s="3" t="str">
        <f t="shared" si="6"/>
        <v>Adult (35-59)</v>
      </c>
      <c r="H450" s="15">
        <v>45303</v>
      </c>
    </row>
    <row r="451" spans="1:8" x14ac:dyDescent="0.25">
      <c r="A451" s="3" t="s">
        <v>456</v>
      </c>
      <c r="B451" s="15">
        <v>45142</v>
      </c>
      <c r="C451" s="3" t="s">
        <v>510</v>
      </c>
      <c r="D451" s="3">
        <v>2</v>
      </c>
      <c r="E451" s="3" t="s">
        <v>512</v>
      </c>
      <c r="F451" s="3">
        <v>92</v>
      </c>
      <c r="G451" s="3" t="str">
        <f t="shared" ref="G451:G501" si="7">IF(F451&lt;18,"Child (0-17)",IF(F451&lt;35,"Young Adult (18-34)",IF(F451&lt;60,"Adult (35-59)","Senior (60+)")))</f>
        <v>Senior (60+)</v>
      </c>
      <c r="H451" s="15">
        <v>45144</v>
      </c>
    </row>
    <row r="452" spans="1:8" x14ac:dyDescent="0.25">
      <c r="A452" s="3" t="s">
        <v>457</v>
      </c>
      <c r="B452" s="15">
        <v>45625</v>
      </c>
      <c r="C452" s="3" t="s">
        <v>509</v>
      </c>
      <c r="D452" s="3">
        <v>11</v>
      </c>
      <c r="E452" s="3" t="s">
        <v>512</v>
      </c>
      <c r="F452" s="3">
        <v>93</v>
      </c>
      <c r="G452" s="3" t="str">
        <f t="shared" si="7"/>
        <v>Senior (60+)</v>
      </c>
      <c r="H452" s="15">
        <v>45636</v>
      </c>
    </row>
    <row r="453" spans="1:8" x14ac:dyDescent="0.25">
      <c r="A453" s="3" t="s">
        <v>458</v>
      </c>
      <c r="B453" s="15">
        <v>45182</v>
      </c>
      <c r="C453" s="3" t="s">
        <v>507</v>
      </c>
      <c r="D453" s="3">
        <v>8</v>
      </c>
      <c r="E453" s="3" t="s">
        <v>513</v>
      </c>
      <c r="F453" s="3">
        <v>21</v>
      </c>
      <c r="G453" s="3" t="str">
        <f t="shared" si="7"/>
        <v>Young Adult (18-34)</v>
      </c>
      <c r="H453" s="15">
        <v>45190</v>
      </c>
    </row>
    <row r="454" spans="1:8" x14ac:dyDescent="0.25">
      <c r="A454" s="3" t="s">
        <v>459</v>
      </c>
      <c r="B454" s="15">
        <v>45609</v>
      </c>
      <c r="C454" s="3" t="s">
        <v>508</v>
      </c>
      <c r="D454" s="3">
        <v>11</v>
      </c>
      <c r="E454" s="3" t="s">
        <v>513</v>
      </c>
      <c r="F454" s="3">
        <v>47</v>
      </c>
      <c r="G454" s="3" t="str">
        <f t="shared" si="7"/>
        <v>Adult (35-59)</v>
      </c>
      <c r="H454" s="15">
        <v>45620</v>
      </c>
    </row>
    <row r="455" spans="1:8" x14ac:dyDescent="0.25">
      <c r="A455" s="3" t="s">
        <v>460</v>
      </c>
      <c r="B455" s="15">
        <v>45032</v>
      </c>
      <c r="C455" s="3" t="s">
        <v>508</v>
      </c>
      <c r="D455" s="3">
        <v>13</v>
      </c>
      <c r="E455" s="3" t="s">
        <v>513</v>
      </c>
      <c r="F455" s="3">
        <v>80</v>
      </c>
      <c r="G455" s="3" t="str">
        <f t="shared" si="7"/>
        <v>Senior (60+)</v>
      </c>
      <c r="H455" s="15">
        <v>45045</v>
      </c>
    </row>
    <row r="456" spans="1:8" x14ac:dyDescent="0.25">
      <c r="A456" s="3" t="s">
        <v>461</v>
      </c>
      <c r="B456" s="15">
        <v>45289</v>
      </c>
      <c r="C456" s="3" t="s">
        <v>507</v>
      </c>
      <c r="D456" s="3">
        <v>6</v>
      </c>
      <c r="E456" s="3" t="s">
        <v>512</v>
      </c>
      <c r="F456" s="3">
        <v>59</v>
      </c>
      <c r="G456" s="3" t="str">
        <f t="shared" si="7"/>
        <v>Adult (35-59)</v>
      </c>
      <c r="H456" s="15">
        <v>45295</v>
      </c>
    </row>
    <row r="457" spans="1:8" x14ac:dyDescent="0.25">
      <c r="A457" s="3" t="s">
        <v>462</v>
      </c>
      <c r="B457" s="15">
        <v>45500</v>
      </c>
      <c r="C457" s="3" t="s">
        <v>510</v>
      </c>
      <c r="D457" s="3">
        <v>5</v>
      </c>
      <c r="E457" s="3" t="s">
        <v>513</v>
      </c>
      <c r="F457" s="3">
        <v>84</v>
      </c>
      <c r="G457" s="3" t="str">
        <f t="shared" si="7"/>
        <v>Senior (60+)</v>
      </c>
      <c r="H457" s="15">
        <v>45505</v>
      </c>
    </row>
    <row r="458" spans="1:8" x14ac:dyDescent="0.25">
      <c r="A458" s="3" t="s">
        <v>463</v>
      </c>
      <c r="B458" s="15">
        <v>45343</v>
      </c>
      <c r="C458" s="3" t="s">
        <v>508</v>
      </c>
      <c r="D458" s="3">
        <v>9</v>
      </c>
      <c r="E458" s="3" t="s">
        <v>512</v>
      </c>
      <c r="F458" s="3">
        <v>6</v>
      </c>
      <c r="G458" s="3" t="str">
        <f t="shared" si="7"/>
        <v>Child (0-17)</v>
      </c>
      <c r="H458" s="15">
        <v>45352</v>
      </c>
    </row>
    <row r="459" spans="1:8" x14ac:dyDescent="0.25">
      <c r="A459" s="3" t="s">
        <v>464</v>
      </c>
      <c r="B459" s="15">
        <v>45562</v>
      </c>
      <c r="C459" s="3" t="s">
        <v>509</v>
      </c>
      <c r="D459" s="3">
        <v>1</v>
      </c>
      <c r="E459" s="3" t="s">
        <v>513</v>
      </c>
      <c r="F459" s="3">
        <v>19</v>
      </c>
      <c r="G459" s="3" t="str">
        <f t="shared" si="7"/>
        <v>Young Adult (18-34)</v>
      </c>
      <c r="H459" s="15">
        <v>45563</v>
      </c>
    </row>
    <row r="460" spans="1:8" x14ac:dyDescent="0.25">
      <c r="A460" s="3" t="s">
        <v>465</v>
      </c>
      <c r="B460" s="15">
        <v>45085</v>
      </c>
      <c r="C460" s="3" t="s">
        <v>510</v>
      </c>
      <c r="D460" s="3">
        <v>5</v>
      </c>
      <c r="E460" s="3" t="s">
        <v>512</v>
      </c>
      <c r="F460" s="3">
        <v>57</v>
      </c>
      <c r="G460" s="3" t="str">
        <f t="shared" si="7"/>
        <v>Adult (35-59)</v>
      </c>
      <c r="H460" s="15">
        <v>45090</v>
      </c>
    </row>
    <row r="461" spans="1:8" x14ac:dyDescent="0.25">
      <c r="A461" s="3" t="s">
        <v>466</v>
      </c>
      <c r="B461" s="15">
        <v>45169</v>
      </c>
      <c r="C461" s="3" t="s">
        <v>509</v>
      </c>
      <c r="D461" s="3">
        <v>6</v>
      </c>
      <c r="E461" s="3" t="s">
        <v>513</v>
      </c>
      <c r="F461" s="3">
        <v>69</v>
      </c>
      <c r="G461" s="3" t="str">
        <f t="shared" si="7"/>
        <v>Senior (60+)</v>
      </c>
      <c r="H461" s="15">
        <v>45175</v>
      </c>
    </row>
    <row r="462" spans="1:8" x14ac:dyDescent="0.25">
      <c r="A462" s="3" t="s">
        <v>467</v>
      </c>
      <c r="B462" s="15">
        <v>45093</v>
      </c>
      <c r="C462" s="3" t="s">
        <v>511</v>
      </c>
      <c r="D462" s="3">
        <v>5</v>
      </c>
      <c r="E462" s="3" t="s">
        <v>513</v>
      </c>
      <c r="F462" s="3">
        <v>3</v>
      </c>
      <c r="G462" s="3" t="str">
        <f t="shared" si="7"/>
        <v>Child (0-17)</v>
      </c>
      <c r="H462" s="15">
        <v>45098</v>
      </c>
    </row>
    <row r="463" spans="1:8" x14ac:dyDescent="0.25">
      <c r="A463" s="3" t="s">
        <v>468</v>
      </c>
      <c r="B463" s="15">
        <v>45108</v>
      </c>
      <c r="C463" s="3" t="s">
        <v>510</v>
      </c>
      <c r="D463" s="3">
        <v>6</v>
      </c>
      <c r="E463" s="3" t="s">
        <v>513</v>
      </c>
      <c r="F463" s="3">
        <v>1</v>
      </c>
      <c r="G463" s="3" t="str">
        <f t="shared" si="7"/>
        <v>Child (0-17)</v>
      </c>
      <c r="H463" s="15">
        <v>45114</v>
      </c>
    </row>
    <row r="464" spans="1:8" x14ac:dyDescent="0.25">
      <c r="A464" s="3" t="s">
        <v>469</v>
      </c>
      <c r="B464" s="15">
        <v>45349</v>
      </c>
      <c r="C464" s="3" t="s">
        <v>508</v>
      </c>
      <c r="D464" s="3">
        <v>6</v>
      </c>
      <c r="E464" s="3" t="s">
        <v>513</v>
      </c>
      <c r="F464" s="3">
        <v>58</v>
      </c>
      <c r="G464" s="3" t="str">
        <f t="shared" si="7"/>
        <v>Adult (35-59)</v>
      </c>
      <c r="H464" s="15">
        <v>45355</v>
      </c>
    </row>
    <row r="465" spans="1:8" x14ac:dyDescent="0.25">
      <c r="A465" s="3" t="s">
        <v>470</v>
      </c>
      <c r="B465" s="15">
        <v>44952</v>
      </c>
      <c r="C465" s="3" t="s">
        <v>510</v>
      </c>
      <c r="D465" s="3">
        <v>7</v>
      </c>
      <c r="E465" s="3" t="s">
        <v>513</v>
      </c>
      <c r="F465" s="3">
        <v>38</v>
      </c>
      <c r="G465" s="3" t="str">
        <f t="shared" si="7"/>
        <v>Adult (35-59)</v>
      </c>
      <c r="H465" s="15">
        <v>44959</v>
      </c>
    </row>
    <row r="466" spans="1:8" x14ac:dyDescent="0.25">
      <c r="A466" s="3" t="s">
        <v>471</v>
      </c>
      <c r="B466" s="15">
        <v>45110</v>
      </c>
      <c r="C466" s="3" t="s">
        <v>510</v>
      </c>
      <c r="D466" s="3">
        <v>4</v>
      </c>
      <c r="E466" s="3" t="s">
        <v>512</v>
      </c>
      <c r="F466" s="3">
        <v>15</v>
      </c>
      <c r="G466" s="3" t="str">
        <f t="shared" si="7"/>
        <v>Child (0-17)</v>
      </c>
      <c r="H466" s="15">
        <v>45114</v>
      </c>
    </row>
    <row r="467" spans="1:8" x14ac:dyDescent="0.25">
      <c r="A467" s="3" t="s">
        <v>472</v>
      </c>
      <c r="B467" s="15">
        <v>45267</v>
      </c>
      <c r="C467" s="3" t="s">
        <v>510</v>
      </c>
      <c r="D467" s="3">
        <v>14</v>
      </c>
      <c r="E467" s="3" t="s">
        <v>513</v>
      </c>
      <c r="F467" s="3">
        <v>34</v>
      </c>
      <c r="G467" s="3" t="str">
        <f t="shared" si="7"/>
        <v>Young Adult (18-34)</v>
      </c>
      <c r="H467" s="15">
        <v>45281</v>
      </c>
    </row>
    <row r="468" spans="1:8" x14ac:dyDescent="0.25">
      <c r="A468" s="3" t="s">
        <v>473</v>
      </c>
      <c r="B468" s="15">
        <v>45348</v>
      </c>
      <c r="C468" s="3" t="s">
        <v>510</v>
      </c>
      <c r="D468" s="3">
        <v>11</v>
      </c>
      <c r="E468" s="3" t="s">
        <v>513</v>
      </c>
      <c r="F468" s="3">
        <v>61</v>
      </c>
      <c r="G468" s="3" t="str">
        <f t="shared" si="7"/>
        <v>Senior (60+)</v>
      </c>
      <c r="H468" s="15">
        <v>45359</v>
      </c>
    </row>
    <row r="469" spans="1:8" x14ac:dyDescent="0.25">
      <c r="A469" s="3" t="s">
        <v>474</v>
      </c>
      <c r="B469" s="15">
        <v>45612</v>
      </c>
      <c r="C469" s="3" t="s">
        <v>509</v>
      </c>
      <c r="D469" s="3">
        <v>14</v>
      </c>
      <c r="E469" s="3" t="s">
        <v>513</v>
      </c>
      <c r="F469" s="3">
        <v>35</v>
      </c>
      <c r="G469" s="3" t="str">
        <f t="shared" si="7"/>
        <v>Adult (35-59)</v>
      </c>
      <c r="H469" s="15">
        <v>45626</v>
      </c>
    </row>
    <row r="470" spans="1:8" x14ac:dyDescent="0.25">
      <c r="A470" s="3" t="s">
        <v>475</v>
      </c>
      <c r="B470" s="15">
        <v>45181</v>
      </c>
      <c r="C470" s="3" t="s">
        <v>511</v>
      </c>
      <c r="D470" s="3">
        <v>14</v>
      </c>
      <c r="E470" s="3" t="s">
        <v>512</v>
      </c>
      <c r="F470" s="3">
        <v>64</v>
      </c>
      <c r="G470" s="3" t="str">
        <f t="shared" si="7"/>
        <v>Senior (60+)</v>
      </c>
      <c r="H470" s="15">
        <v>45195</v>
      </c>
    </row>
    <row r="471" spans="1:8" x14ac:dyDescent="0.25">
      <c r="A471" s="3" t="s">
        <v>476</v>
      </c>
      <c r="B471" s="15">
        <v>45200</v>
      </c>
      <c r="C471" s="3" t="s">
        <v>507</v>
      </c>
      <c r="D471" s="3">
        <v>14</v>
      </c>
      <c r="E471" s="3" t="s">
        <v>513</v>
      </c>
      <c r="F471" s="3">
        <v>25</v>
      </c>
      <c r="G471" s="3" t="str">
        <f t="shared" si="7"/>
        <v>Young Adult (18-34)</v>
      </c>
      <c r="H471" s="15">
        <v>45214</v>
      </c>
    </row>
    <row r="472" spans="1:8" x14ac:dyDescent="0.25">
      <c r="A472" s="3" t="s">
        <v>477</v>
      </c>
      <c r="B472" s="15">
        <v>45090</v>
      </c>
      <c r="C472" s="3" t="s">
        <v>510</v>
      </c>
      <c r="D472" s="3">
        <v>8</v>
      </c>
      <c r="E472" s="3" t="s">
        <v>512</v>
      </c>
      <c r="F472" s="3">
        <v>24</v>
      </c>
      <c r="G472" s="3" t="str">
        <f t="shared" si="7"/>
        <v>Young Adult (18-34)</v>
      </c>
      <c r="H472" s="15">
        <v>45098</v>
      </c>
    </row>
    <row r="473" spans="1:8" x14ac:dyDescent="0.25">
      <c r="A473" s="3" t="s">
        <v>478</v>
      </c>
      <c r="B473" s="15">
        <v>45645</v>
      </c>
      <c r="C473" s="3" t="s">
        <v>508</v>
      </c>
      <c r="D473" s="3">
        <v>7</v>
      </c>
      <c r="E473" s="3" t="s">
        <v>513</v>
      </c>
      <c r="F473" s="3">
        <v>12</v>
      </c>
      <c r="G473" s="3" t="str">
        <f t="shared" si="7"/>
        <v>Child (0-17)</v>
      </c>
      <c r="H473" s="15">
        <v>45652</v>
      </c>
    </row>
    <row r="474" spans="1:8" x14ac:dyDescent="0.25">
      <c r="A474" s="3" t="s">
        <v>479</v>
      </c>
      <c r="B474" s="15">
        <v>45037</v>
      </c>
      <c r="C474" s="3" t="s">
        <v>510</v>
      </c>
      <c r="D474" s="3">
        <v>9</v>
      </c>
      <c r="E474" s="3" t="s">
        <v>513</v>
      </c>
      <c r="F474" s="3">
        <v>18</v>
      </c>
      <c r="G474" s="3" t="str">
        <f t="shared" si="7"/>
        <v>Young Adult (18-34)</v>
      </c>
      <c r="H474" s="15">
        <v>45046</v>
      </c>
    </row>
    <row r="475" spans="1:8" x14ac:dyDescent="0.25">
      <c r="A475" s="3" t="s">
        <v>480</v>
      </c>
      <c r="B475" s="15">
        <v>45318</v>
      </c>
      <c r="C475" s="3" t="s">
        <v>508</v>
      </c>
      <c r="D475" s="3">
        <v>7</v>
      </c>
      <c r="E475" s="3" t="s">
        <v>512</v>
      </c>
      <c r="F475" s="3">
        <v>15</v>
      </c>
      <c r="G475" s="3" t="str">
        <f t="shared" si="7"/>
        <v>Child (0-17)</v>
      </c>
      <c r="H475" s="15">
        <v>45325</v>
      </c>
    </row>
    <row r="476" spans="1:8" x14ac:dyDescent="0.25">
      <c r="A476" s="3" t="s">
        <v>481</v>
      </c>
      <c r="B476" s="15">
        <v>44966</v>
      </c>
      <c r="C476" s="3" t="s">
        <v>509</v>
      </c>
      <c r="D476" s="3">
        <v>3</v>
      </c>
      <c r="E476" s="3" t="s">
        <v>513</v>
      </c>
      <c r="F476" s="3">
        <v>80</v>
      </c>
      <c r="G476" s="3" t="str">
        <f t="shared" si="7"/>
        <v>Senior (60+)</v>
      </c>
      <c r="H476" s="15">
        <v>44969</v>
      </c>
    </row>
    <row r="477" spans="1:8" x14ac:dyDescent="0.25">
      <c r="A477" s="3" t="s">
        <v>482</v>
      </c>
      <c r="B477" s="15">
        <v>45408</v>
      </c>
      <c r="C477" s="3" t="s">
        <v>508</v>
      </c>
      <c r="D477" s="3">
        <v>3</v>
      </c>
      <c r="E477" s="3" t="s">
        <v>512</v>
      </c>
      <c r="F477" s="3">
        <v>27</v>
      </c>
      <c r="G477" s="3" t="str">
        <f t="shared" si="7"/>
        <v>Young Adult (18-34)</v>
      </c>
      <c r="H477" s="15">
        <v>45411</v>
      </c>
    </row>
    <row r="478" spans="1:8" x14ac:dyDescent="0.25">
      <c r="A478" s="3" t="s">
        <v>483</v>
      </c>
      <c r="B478" s="15">
        <v>45154</v>
      </c>
      <c r="C478" s="3" t="s">
        <v>507</v>
      </c>
      <c r="D478" s="3">
        <v>8</v>
      </c>
      <c r="E478" s="3" t="s">
        <v>512</v>
      </c>
      <c r="F478" s="3">
        <v>72</v>
      </c>
      <c r="G478" s="3" t="str">
        <f t="shared" si="7"/>
        <v>Senior (60+)</v>
      </c>
      <c r="H478" s="15">
        <v>45162</v>
      </c>
    </row>
    <row r="479" spans="1:8" x14ac:dyDescent="0.25">
      <c r="A479" s="3" t="s">
        <v>484</v>
      </c>
      <c r="B479" s="15">
        <v>45131</v>
      </c>
      <c r="C479" s="3" t="s">
        <v>511</v>
      </c>
      <c r="D479" s="3">
        <v>5</v>
      </c>
      <c r="E479" s="3" t="s">
        <v>513</v>
      </c>
      <c r="F479" s="3">
        <v>60</v>
      </c>
      <c r="G479" s="3" t="str">
        <f t="shared" si="7"/>
        <v>Senior (60+)</v>
      </c>
      <c r="H479" s="15">
        <v>45136</v>
      </c>
    </row>
    <row r="480" spans="1:8" x14ac:dyDescent="0.25">
      <c r="A480" s="3" t="s">
        <v>485</v>
      </c>
      <c r="B480" s="15">
        <v>45398</v>
      </c>
      <c r="C480" s="3" t="s">
        <v>508</v>
      </c>
      <c r="D480" s="3">
        <v>4</v>
      </c>
      <c r="E480" s="3" t="s">
        <v>512</v>
      </c>
      <c r="F480" s="3">
        <v>46</v>
      </c>
      <c r="G480" s="3" t="str">
        <f t="shared" si="7"/>
        <v>Adult (35-59)</v>
      </c>
      <c r="H480" s="15">
        <v>45402</v>
      </c>
    </row>
    <row r="481" spans="1:8" x14ac:dyDescent="0.25">
      <c r="A481" s="3" t="s">
        <v>486</v>
      </c>
      <c r="B481" s="15">
        <v>45285</v>
      </c>
      <c r="C481" s="3" t="s">
        <v>508</v>
      </c>
      <c r="D481" s="3">
        <v>8</v>
      </c>
      <c r="E481" s="3" t="s">
        <v>513</v>
      </c>
      <c r="F481" s="3">
        <v>89</v>
      </c>
      <c r="G481" s="3" t="str">
        <f t="shared" si="7"/>
        <v>Senior (60+)</v>
      </c>
      <c r="H481" s="15">
        <v>45293</v>
      </c>
    </row>
    <row r="482" spans="1:8" x14ac:dyDescent="0.25">
      <c r="A482" s="3" t="s">
        <v>487</v>
      </c>
      <c r="B482" s="15">
        <v>45239</v>
      </c>
      <c r="C482" s="3" t="s">
        <v>511</v>
      </c>
      <c r="D482" s="3">
        <v>6</v>
      </c>
      <c r="E482" s="3" t="s">
        <v>513</v>
      </c>
      <c r="F482" s="3">
        <v>17</v>
      </c>
      <c r="G482" s="3" t="str">
        <f t="shared" si="7"/>
        <v>Child (0-17)</v>
      </c>
      <c r="H482" s="15">
        <v>45245</v>
      </c>
    </row>
    <row r="483" spans="1:8" x14ac:dyDescent="0.25">
      <c r="A483" s="3" t="s">
        <v>488</v>
      </c>
      <c r="B483" s="15">
        <v>45160</v>
      </c>
      <c r="C483" s="3" t="s">
        <v>507</v>
      </c>
      <c r="D483" s="3">
        <v>2</v>
      </c>
      <c r="E483" s="3" t="s">
        <v>512</v>
      </c>
      <c r="F483" s="3">
        <v>93</v>
      </c>
      <c r="G483" s="3" t="str">
        <f t="shared" si="7"/>
        <v>Senior (60+)</v>
      </c>
      <c r="H483" s="15">
        <v>45162</v>
      </c>
    </row>
    <row r="484" spans="1:8" x14ac:dyDescent="0.25">
      <c r="A484" s="3" t="s">
        <v>489</v>
      </c>
      <c r="B484" s="15">
        <v>45155</v>
      </c>
      <c r="C484" s="3" t="s">
        <v>510</v>
      </c>
      <c r="D484" s="3">
        <v>4</v>
      </c>
      <c r="E484" s="3" t="s">
        <v>512</v>
      </c>
      <c r="F484" s="3">
        <v>53</v>
      </c>
      <c r="G484" s="3" t="str">
        <f t="shared" si="7"/>
        <v>Adult (35-59)</v>
      </c>
      <c r="H484" s="15">
        <v>45159</v>
      </c>
    </row>
    <row r="485" spans="1:8" x14ac:dyDescent="0.25">
      <c r="A485" s="3" t="s">
        <v>490</v>
      </c>
      <c r="B485" s="15">
        <v>44951</v>
      </c>
      <c r="C485" s="3" t="s">
        <v>508</v>
      </c>
      <c r="D485" s="3">
        <v>12</v>
      </c>
      <c r="E485" s="3" t="s">
        <v>512</v>
      </c>
      <c r="F485" s="3">
        <v>8</v>
      </c>
      <c r="G485" s="3" t="str">
        <f t="shared" si="7"/>
        <v>Child (0-17)</v>
      </c>
      <c r="H485" s="15">
        <v>44963</v>
      </c>
    </row>
    <row r="486" spans="1:8" x14ac:dyDescent="0.25">
      <c r="A486" s="3" t="s">
        <v>491</v>
      </c>
      <c r="B486" s="15">
        <v>45602</v>
      </c>
      <c r="C486" s="3" t="s">
        <v>511</v>
      </c>
      <c r="D486" s="3">
        <v>11</v>
      </c>
      <c r="E486" s="3" t="s">
        <v>512</v>
      </c>
      <c r="F486" s="3">
        <v>79</v>
      </c>
      <c r="G486" s="3" t="str">
        <f t="shared" si="7"/>
        <v>Senior (60+)</v>
      </c>
      <c r="H486" s="15">
        <v>45613</v>
      </c>
    </row>
    <row r="487" spans="1:8" x14ac:dyDescent="0.25">
      <c r="A487" s="3" t="s">
        <v>492</v>
      </c>
      <c r="B487" s="15">
        <v>45124</v>
      </c>
      <c r="C487" s="3" t="s">
        <v>509</v>
      </c>
      <c r="D487" s="3">
        <v>4</v>
      </c>
      <c r="E487" s="3" t="s">
        <v>513</v>
      </c>
      <c r="F487" s="3">
        <v>27</v>
      </c>
      <c r="G487" s="3" t="str">
        <f t="shared" si="7"/>
        <v>Young Adult (18-34)</v>
      </c>
      <c r="H487" s="15">
        <v>45128</v>
      </c>
    </row>
    <row r="488" spans="1:8" x14ac:dyDescent="0.25">
      <c r="A488" s="3" t="s">
        <v>493</v>
      </c>
      <c r="B488" s="15">
        <v>45335</v>
      </c>
      <c r="C488" s="3" t="s">
        <v>511</v>
      </c>
      <c r="D488" s="3">
        <v>6</v>
      </c>
      <c r="E488" s="3" t="s">
        <v>513</v>
      </c>
      <c r="F488" s="3">
        <v>46</v>
      </c>
      <c r="G488" s="3" t="str">
        <f t="shared" si="7"/>
        <v>Adult (35-59)</v>
      </c>
      <c r="H488" s="15">
        <v>45341</v>
      </c>
    </row>
    <row r="489" spans="1:8" x14ac:dyDescent="0.25">
      <c r="A489" s="3" t="s">
        <v>494</v>
      </c>
      <c r="B489" s="15">
        <v>45263</v>
      </c>
      <c r="C489" s="3" t="s">
        <v>509</v>
      </c>
      <c r="D489" s="3">
        <v>6</v>
      </c>
      <c r="E489" s="3" t="s">
        <v>512</v>
      </c>
      <c r="F489" s="3">
        <v>50</v>
      </c>
      <c r="G489" s="3" t="str">
        <f t="shared" si="7"/>
        <v>Adult (35-59)</v>
      </c>
      <c r="H489" s="15">
        <v>45269</v>
      </c>
    </row>
    <row r="490" spans="1:8" x14ac:dyDescent="0.25">
      <c r="A490" s="3" t="s">
        <v>495</v>
      </c>
      <c r="B490" s="15">
        <v>45212</v>
      </c>
      <c r="C490" s="3" t="s">
        <v>507</v>
      </c>
      <c r="D490" s="3">
        <v>1</v>
      </c>
      <c r="E490" s="3" t="s">
        <v>513</v>
      </c>
      <c r="F490" s="3">
        <v>71</v>
      </c>
      <c r="G490" s="3" t="str">
        <f t="shared" si="7"/>
        <v>Senior (60+)</v>
      </c>
      <c r="H490" s="15">
        <v>45213</v>
      </c>
    </row>
    <row r="491" spans="1:8" x14ac:dyDescent="0.25">
      <c r="A491" s="3" t="s">
        <v>496</v>
      </c>
      <c r="B491" s="15">
        <v>44998</v>
      </c>
      <c r="C491" s="3" t="s">
        <v>510</v>
      </c>
      <c r="D491" s="3">
        <v>14</v>
      </c>
      <c r="E491" s="3" t="s">
        <v>513</v>
      </c>
      <c r="F491" s="3">
        <v>3</v>
      </c>
      <c r="G491" s="3" t="str">
        <f t="shared" si="7"/>
        <v>Child (0-17)</v>
      </c>
      <c r="H491" s="15">
        <v>45012</v>
      </c>
    </row>
    <row r="492" spans="1:8" x14ac:dyDescent="0.25">
      <c r="A492" s="3" t="s">
        <v>497</v>
      </c>
      <c r="B492" s="15">
        <v>45212</v>
      </c>
      <c r="C492" s="3" t="s">
        <v>511</v>
      </c>
      <c r="D492" s="3">
        <v>8</v>
      </c>
      <c r="E492" s="3" t="s">
        <v>513</v>
      </c>
      <c r="F492" s="3">
        <v>93</v>
      </c>
      <c r="G492" s="3" t="str">
        <f t="shared" si="7"/>
        <v>Senior (60+)</v>
      </c>
      <c r="H492" s="15">
        <v>45220</v>
      </c>
    </row>
    <row r="493" spans="1:8" x14ac:dyDescent="0.25">
      <c r="A493" s="3" t="s">
        <v>498</v>
      </c>
      <c r="B493" s="15">
        <v>45286</v>
      </c>
      <c r="C493" s="3" t="s">
        <v>508</v>
      </c>
      <c r="D493" s="3">
        <v>6</v>
      </c>
      <c r="E493" s="3" t="s">
        <v>513</v>
      </c>
      <c r="F493" s="3">
        <v>64</v>
      </c>
      <c r="G493" s="3" t="str">
        <f t="shared" si="7"/>
        <v>Senior (60+)</v>
      </c>
      <c r="H493" s="15">
        <v>45292</v>
      </c>
    </row>
    <row r="494" spans="1:8" x14ac:dyDescent="0.25">
      <c r="A494" s="3" t="s">
        <v>499</v>
      </c>
      <c r="B494" s="15">
        <v>45583</v>
      </c>
      <c r="C494" s="3" t="s">
        <v>507</v>
      </c>
      <c r="D494" s="3">
        <v>3</v>
      </c>
      <c r="E494" s="3" t="s">
        <v>512</v>
      </c>
      <c r="F494" s="3">
        <v>44</v>
      </c>
      <c r="G494" s="3" t="str">
        <f t="shared" si="7"/>
        <v>Adult (35-59)</v>
      </c>
      <c r="H494" s="15">
        <v>45586</v>
      </c>
    </row>
    <row r="495" spans="1:8" x14ac:dyDescent="0.25">
      <c r="A495" s="3" t="s">
        <v>500</v>
      </c>
      <c r="B495" s="15">
        <v>45448</v>
      </c>
      <c r="C495" s="3" t="s">
        <v>511</v>
      </c>
      <c r="D495" s="3">
        <v>14</v>
      </c>
      <c r="E495" s="3" t="s">
        <v>512</v>
      </c>
      <c r="F495" s="3">
        <v>53</v>
      </c>
      <c r="G495" s="3" t="str">
        <f t="shared" si="7"/>
        <v>Adult (35-59)</v>
      </c>
      <c r="H495" s="15">
        <v>45462</v>
      </c>
    </row>
    <row r="496" spans="1:8" x14ac:dyDescent="0.25">
      <c r="A496" s="3" t="s">
        <v>501</v>
      </c>
      <c r="B496" s="15">
        <v>45336</v>
      </c>
      <c r="C496" s="3" t="s">
        <v>508</v>
      </c>
      <c r="D496" s="3">
        <v>9</v>
      </c>
      <c r="E496" s="3" t="s">
        <v>513</v>
      </c>
      <c r="F496" s="3">
        <v>24</v>
      </c>
      <c r="G496" s="3" t="str">
        <f t="shared" si="7"/>
        <v>Young Adult (18-34)</v>
      </c>
      <c r="H496" s="15">
        <v>45345</v>
      </c>
    </row>
    <row r="497" spans="1:8" x14ac:dyDescent="0.25">
      <c r="A497" s="3" t="s">
        <v>502</v>
      </c>
      <c r="B497" s="15">
        <v>45622</v>
      </c>
      <c r="C497" s="3" t="s">
        <v>511</v>
      </c>
      <c r="D497" s="3">
        <v>2</v>
      </c>
      <c r="E497" s="3" t="s">
        <v>512</v>
      </c>
      <c r="F497" s="3">
        <v>60</v>
      </c>
      <c r="G497" s="3" t="str">
        <f t="shared" si="7"/>
        <v>Senior (60+)</v>
      </c>
      <c r="H497" s="15">
        <v>45624</v>
      </c>
    </row>
    <row r="498" spans="1:8" x14ac:dyDescent="0.25">
      <c r="A498" s="3" t="s">
        <v>503</v>
      </c>
      <c r="B498" s="15">
        <v>45476</v>
      </c>
      <c r="C498" s="3" t="s">
        <v>509</v>
      </c>
      <c r="D498" s="3">
        <v>11</v>
      </c>
      <c r="E498" s="3" t="s">
        <v>512</v>
      </c>
      <c r="F498" s="3">
        <v>3</v>
      </c>
      <c r="G498" s="3" t="str">
        <f t="shared" si="7"/>
        <v>Child (0-17)</v>
      </c>
      <c r="H498" s="15">
        <v>45487</v>
      </c>
    </row>
    <row r="499" spans="1:8" x14ac:dyDescent="0.25">
      <c r="A499" s="3" t="s">
        <v>504</v>
      </c>
      <c r="B499" s="15">
        <v>45266</v>
      </c>
      <c r="C499" s="3" t="s">
        <v>511</v>
      </c>
      <c r="D499" s="3">
        <v>8</v>
      </c>
      <c r="E499" s="3" t="s">
        <v>512</v>
      </c>
      <c r="F499" s="3">
        <v>20</v>
      </c>
      <c r="G499" s="3" t="str">
        <f t="shared" si="7"/>
        <v>Young Adult (18-34)</v>
      </c>
      <c r="H499" s="15">
        <v>45274</v>
      </c>
    </row>
    <row r="500" spans="1:8" x14ac:dyDescent="0.25">
      <c r="A500" s="3" t="s">
        <v>505</v>
      </c>
      <c r="B500" s="15">
        <v>44955</v>
      </c>
      <c r="C500" s="3" t="s">
        <v>511</v>
      </c>
      <c r="D500" s="3">
        <v>10</v>
      </c>
      <c r="E500" s="3" t="s">
        <v>513</v>
      </c>
      <c r="F500" s="3">
        <v>46</v>
      </c>
      <c r="G500" s="3" t="str">
        <f t="shared" si="7"/>
        <v>Adult (35-59)</v>
      </c>
      <c r="H500" s="15">
        <v>44965</v>
      </c>
    </row>
    <row r="501" spans="1:8" x14ac:dyDescent="0.25">
      <c r="A501" s="3" t="s">
        <v>506</v>
      </c>
      <c r="B501" s="15">
        <v>45045</v>
      </c>
      <c r="C501" s="3" t="s">
        <v>511</v>
      </c>
      <c r="D501" s="3">
        <v>3</v>
      </c>
      <c r="E501" s="3" t="s">
        <v>513</v>
      </c>
      <c r="F501" s="3">
        <v>15</v>
      </c>
      <c r="G501" s="3" t="str">
        <f t="shared" si="7"/>
        <v>Child (0-17)</v>
      </c>
      <c r="H501" s="15">
        <v>45048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99472-7B27-447B-AE6B-9F416E2873B6}">
  <sheetPr>
    <tabColor theme="0" tint="-0.34998626667073579"/>
  </sheetPr>
  <dimension ref="B1:J38"/>
  <sheetViews>
    <sheetView topLeftCell="A2" workbookViewId="0">
      <selection activeCell="D16" sqref="D16"/>
    </sheetView>
  </sheetViews>
  <sheetFormatPr defaultRowHeight="15" x14ac:dyDescent="0.25"/>
  <cols>
    <col min="2" max="2" width="17.28515625" bestFit="1" customWidth="1"/>
    <col min="3" max="3" width="19.42578125" bestFit="1" customWidth="1"/>
    <col min="6" max="6" width="14" bestFit="1" customWidth="1"/>
    <col min="7" max="7" width="18" bestFit="1" customWidth="1"/>
    <col min="9" max="9" width="18.5703125" bestFit="1" customWidth="1"/>
    <col min="10" max="10" width="18" bestFit="1" customWidth="1"/>
  </cols>
  <sheetData>
    <row r="1" spans="2:10" ht="15.75" thickBot="1" x14ac:dyDescent="0.3"/>
    <row r="2" spans="2:10" ht="15.75" thickBot="1" x14ac:dyDescent="0.3">
      <c r="B2" s="16" t="s">
        <v>529</v>
      </c>
      <c r="C2" s="17"/>
      <c r="F2" s="16" t="s">
        <v>530</v>
      </c>
      <c r="G2" s="17"/>
      <c r="I2" s="16" t="s">
        <v>531</v>
      </c>
      <c r="J2" s="17"/>
    </row>
    <row r="3" spans="2:10" x14ac:dyDescent="0.25">
      <c r="B3" s="2" t="s">
        <v>1</v>
      </c>
      <c r="C3" s="3" t="s">
        <v>518</v>
      </c>
      <c r="F3" s="2" t="s">
        <v>2</v>
      </c>
      <c r="G3" s="3" t="s">
        <v>517</v>
      </c>
      <c r="I3" s="2" t="s">
        <v>2</v>
      </c>
      <c r="J3" s="3" t="s">
        <v>523</v>
      </c>
    </row>
    <row r="4" spans="2:10" x14ac:dyDescent="0.25">
      <c r="B4" s="4" t="s">
        <v>515</v>
      </c>
      <c r="C4" s="21">
        <v>57</v>
      </c>
      <c r="F4" s="4" t="s">
        <v>507</v>
      </c>
      <c r="G4" s="21">
        <v>112</v>
      </c>
      <c r="I4" s="4" t="s">
        <v>507</v>
      </c>
      <c r="J4" s="6">
        <v>7.1607142857142856</v>
      </c>
    </row>
    <row r="5" spans="2:10" x14ac:dyDescent="0.25">
      <c r="B5" s="5" t="s">
        <v>519</v>
      </c>
      <c r="C5" s="21">
        <v>15</v>
      </c>
      <c r="F5" s="4" t="s">
        <v>514</v>
      </c>
      <c r="G5" s="21">
        <v>112</v>
      </c>
      <c r="I5" s="4" t="s">
        <v>514</v>
      </c>
      <c r="J5" s="6">
        <v>7.1607142857142856</v>
      </c>
    </row>
    <row r="6" spans="2:10" x14ac:dyDescent="0.25">
      <c r="B6" s="11" t="s">
        <v>552</v>
      </c>
      <c r="C6" s="21">
        <v>4</v>
      </c>
    </row>
    <row r="7" spans="2:10" x14ac:dyDescent="0.25">
      <c r="B7" s="11" t="s">
        <v>553</v>
      </c>
      <c r="C7" s="21">
        <v>5</v>
      </c>
    </row>
    <row r="8" spans="2:10" x14ac:dyDescent="0.25">
      <c r="B8" s="11" t="s">
        <v>554</v>
      </c>
      <c r="C8" s="21">
        <v>6</v>
      </c>
    </row>
    <row r="9" spans="2:10" x14ac:dyDescent="0.25">
      <c r="B9" s="5" t="s">
        <v>520</v>
      </c>
      <c r="C9" s="21">
        <v>12</v>
      </c>
    </row>
    <row r="10" spans="2:10" ht="15.75" thickBot="1" x14ac:dyDescent="0.3">
      <c r="B10" s="11" t="s">
        <v>555</v>
      </c>
      <c r="C10" s="21">
        <v>6</v>
      </c>
    </row>
    <row r="11" spans="2:10" ht="15.75" thickBot="1" x14ac:dyDescent="0.3">
      <c r="B11" s="11" t="s">
        <v>556</v>
      </c>
      <c r="C11" s="21">
        <v>2</v>
      </c>
      <c r="I11" s="16" t="s">
        <v>532</v>
      </c>
      <c r="J11" s="17"/>
    </row>
    <row r="12" spans="2:10" x14ac:dyDescent="0.25">
      <c r="B12" s="11" t="s">
        <v>557</v>
      </c>
      <c r="C12" s="21">
        <v>4</v>
      </c>
      <c r="I12" s="2" t="s">
        <v>4</v>
      </c>
      <c r="J12" s="3" t="s">
        <v>517</v>
      </c>
    </row>
    <row r="13" spans="2:10" x14ac:dyDescent="0.25">
      <c r="B13" s="5" t="s">
        <v>521</v>
      </c>
      <c r="C13" s="21">
        <v>18</v>
      </c>
      <c r="I13" s="4" t="s">
        <v>513</v>
      </c>
      <c r="J13" s="21">
        <v>55</v>
      </c>
    </row>
    <row r="14" spans="2:10" x14ac:dyDescent="0.25">
      <c r="B14" s="11" t="s">
        <v>549</v>
      </c>
      <c r="C14" s="21">
        <v>6</v>
      </c>
      <c r="I14" s="4" t="s">
        <v>512</v>
      </c>
      <c r="J14" s="21">
        <v>57</v>
      </c>
    </row>
    <row r="15" spans="2:10" x14ac:dyDescent="0.25">
      <c r="B15" s="11" t="s">
        <v>550</v>
      </c>
      <c r="C15" s="21">
        <v>8</v>
      </c>
      <c r="I15" s="4" t="s">
        <v>514</v>
      </c>
      <c r="J15" s="21">
        <v>112</v>
      </c>
    </row>
    <row r="16" spans="2:10" ht="15.75" thickBot="1" x14ac:dyDescent="0.3">
      <c r="B16" s="11" t="s">
        <v>551</v>
      </c>
      <c r="C16" s="21">
        <v>4</v>
      </c>
    </row>
    <row r="17" spans="2:10" ht="15.75" thickBot="1" x14ac:dyDescent="0.3">
      <c r="B17" s="5" t="s">
        <v>522</v>
      </c>
      <c r="C17" s="21">
        <v>12</v>
      </c>
      <c r="I17" s="16" t="s">
        <v>533</v>
      </c>
      <c r="J17" s="17"/>
    </row>
    <row r="18" spans="2:10" x14ac:dyDescent="0.25">
      <c r="B18" s="11" t="s">
        <v>558</v>
      </c>
      <c r="C18" s="21">
        <v>2</v>
      </c>
      <c r="I18" s="2" t="s">
        <v>524</v>
      </c>
      <c r="J18" s="3" t="s">
        <v>517</v>
      </c>
    </row>
    <row r="19" spans="2:10" x14ac:dyDescent="0.25">
      <c r="B19" s="11" t="s">
        <v>559</v>
      </c>
      <c r="C19" s="21">
        <v>5</v>
      </c>
      <c r="I19" s="4" t="s">
        <v>525</v>
      </c>
      <c r="J19" s="21">
        <v>22</v>
      </c>
    </row>
    <row r="20" spans="2:10" x14ac:dyDescent="0.25">
      <c r="B20" s="11" t="s">
        <v>560</v>
      </c>
      <c r="C20" s="21">
        <v>5</v>
      </c>
      <c r="I20" s="4" t="s">
        <v>526</v>
      </c>
      <c r="J20" s="21">
        <v>30</v>
      </c>
    </row>
    <row r="21" spans="2:10" x14ac:dyDescent="0.25">
      <c r="B21" s="4" t="s">
        <v>516</v>
      </c>
      <c r="C21" s="21">
        <v>55</v>
      </c>
      <c r="I21" s="4" t="s">
        <v>527</v>
      </c>
      <c r="J21" s="21">
        <v>41</v>
      </c>
    </row>
    <row r="22" spans="2:10" x14ac:dyDescent="0.25">
      <c r="B22" s="5" t="s">
        <v>519</v>
      </c>
      <c r="C22" s="21">
        <v>16</v>
      </c>
      <c r="I22" s="4" t="s">
        <v>528</v>
      </c>
      <c r="J22" s="21">
        <v>19</v>
      </c>
    </row>
    <row r="23" spans="2:10" x14ac:dyDescent="0.25">
      <c r="B23" s="11" t="s">
        <v>552</v>
      </c>
      <c r="C23" s="21">
        <v>8</v>
      </c>
      <c r="I23" s="4" t="s">
        <v>514</v>
      </c>
      <c r="J23" s="21">
        <v>112</v>
      </c>
    </row>
    <row r="24" spans="2:10" x14ac:dyDescent="0.25">
      <c r="B24" s="11" t="s">
        <v>553</v>
      </c>
      <c r="C24" s="21">
        <v>4</v>
      </c>
    </row>
    <row r="25" spans="2:10" x14ac:dyDescent="0.25">
      <c r="B25" s="11" t="s">
        <v>554</v>
      </c>
      <c r="C25" s="21">
        <v>4</v>
      </c>
    </row>
    <row r="26" spans="2:10" x14ac:dyDescent="0.25">
      <c r="B26" s="5" t="s">
        <v>520</v>
      </c>
      <c r="C26" s="21">
        <v>10</v>
      </c>
    </row>
    <row r="27" spans="2:10" x14ac:dyDescent="0.25">
      <c r="B27" s="11" t="s">
        <v>555</v>
      </c>
      <c r="C27" s="21">
        <v>5</v>
      </c>
    </row>
    <row r="28" spans="2:10" x14ac:dyDescent="0.25">
      <c r="B28" s="11" t="s">
        <v>556</v>
      </c>
      <c r="C28" s="21">
        <v>1</v>
      </c>
    </row>
    <row r="29" spans="2:10" x14ac:dyDescent="0.25">
      <c r="B29" s="11" t="s">
        <v>557</v>
      </c>
      <c r="C29" s="21">
        <v>4</v>
      </c>
    </row>
    <row r="30" spans="2:10" x14ac:dyDescent="0.25">
      <c r="B30" s="5" t="s">
        <v>521</v>
      </c>
      <c r="C30" s="21">
        <v>14</v>
      </c>
    </row>
    <row r="31" spans="2:10" x14ac:dyDescent="0.25">
      <c r="B31" s="11" t="s">
        <v>549</v>
      </c>
      <c r="C31" s="21">
        <v>4</v>
      </c>
    </row>
    <row r="32" spans="2:10" x14ac:dyDescent="0.25">
      <c r="B32" s="11" t="s">
        <v>550</v>
      </c>
      <c r="C32" s="21">
        <v>5</v>
      </c>
    </row>
    <row r="33" spans="2:3" x14ac:dyDescent="0.25">
      <c r="B33" s="11" t="s">
        <v>551</v>
      </c>
      <c r="C33" s="21">
        <v>5</v>
      </c>
    </row>
    <row r="34" spans="2:3" x14ac:dyDescent="0.25">
      <c r="B34" s="5" t="s">
        <v>522</v>
      </c>
      <c r="C34" s="21">
        <v>15</v>
      </c>
    </row>
    <row r="35" spans="2:3" x14ac:dyDescent="0.25">
      <c r="B35" s="11" t="s">
        <v>558</v>
      </c>
      <c r="C35" s="21">
        <v>8</v>
      </c>
    </row>
    <row r="36" spans="2:3" x14ac:dyDescent="0.25">
      <c r="B36" s="11" t="s">
        <v>559</v>
      </c>
      <c r="C36" s="21">
        <v>3</v>
      </c>
    </row>
    <row r="37" spans="2:3" x14ac:dyDescent="0.25">
      <c r="B37" s="11" t="s">
        <v>560</v>
      </c>
      <c r="C37" s="21">
        <v>4</v>
      </c>
    </row>
    <row r="38" spans="2:3" x14ac:dyDescent="0.25">
      <c r="B38" s="4" t="s">
        <v>514</v>
      </c>
      <c r="C38" s="21">
        <v>112</v>
      </c>
    </row>
  </sheetData>
  <mergeCells count="5">
    <mergeCell ref="I17:J17"/>
    <mergeCell ref="I11:J11"/>
    <mergeCell ref="I2:J2"/>
    <mergeCell ref="F2:G2"/>
    <mergeCell ref="B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2DA3E-428E-4DB2-8DCA-08EAB3EB0A12}">
  <sheetPr>
    <tabColor theme="7" tint="-0.249977111117893"/>
  </sheetPr>
  <dimension ref="A1:U1"/>
  <sheetViews>
    <sheetView workbookViewId="0">
      <selection activeCell="D22" sqref="D22"/>
    </sheetView>
  </sheetViews>
  <sheetFormatPr defaultRowHeight="15" x14ac:dyDescent="0.25"/>
  <cols>
    <col min="1" max="16384" width="9.140625" style="7"/>
  </cols>
  <sheetData>
    <row r="1" spans="1:21" ht="31.5" x14ac:dyDescent="0.25">
      <c r="A1" s="18" t="s">
        <v>534</v>
      </c>
      <c r="B1" s="18"/>
      <c r="C1" s="18"/>
      <c r="D1" s="18"/>
      <c r="E1" s="18"/>
      <c r="F1" s="18"/>
      <c r="G1" s="18"/>
      <c r="H1" s="18"/>
      <c r="I1" s="18"/>
      <c r="J1" s="18"/>
      <c r="K1" s="18"/>
      <c r="L1" s="18"/>
      <c r="M1" s="18"/>
      <c r="N1" s="18"/>
      <c r="O1" s="18"/>
      <c r="P1" s="18"/>
      <c r="Q1" s="18"/>
      <c r="R1" s="18"/>
      <c r="S1" s="18"/>
      <c r="T1" s="18"/>
      <c r="U1" s="18"/>
    </row>
  </sheetData>
  <mergeCells count="1">
    <mergeCell ref="A1:U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A7CF0-7ECE-4C03-BA18-307711BDAC3B}">
  <sheetPr>
    <tabColor rgb="FF92D050"/>
  </sheetPr>
  <dimension ref="A1:C8"/>
  <sheetViews>
    <sheetView workbookViewId="0">
      <selection activeCell="A7" sqref="A7"/>
    </sheetView>
  </sheetViews>
  <sheetFormatPr defaultRowHeight="15" x14ac:dyDescent="0.25"/>
  <cols>
    <col min="1" max="1" width="26" bestFit="1" customWidth="1"/>
    <col min="2" max="2" width="22.140625" bestFit="1" customWidth="1"/>
    <col min="3" max="3" width="24.42578125" bestFit="1" customWidth="1"/>
  </cols>
  <sheetData>
    <row r="1" spans="1:3" ht="18.75" x14ac:dyDescent="0.25">
      <c r="A1" s="19" t="s">
        <v>535</v>
      </c>
      <c r="B1" s="20"/>
      <c r="C1" s="20"/>
    </row>
    <row r="2" spans="1:3" ht="15.75" x14ac:dyDescent="0.25">
      <c r="A2" s="8" t="s">
        <v>536</v>
      </c>
      <c r="B2" s="8" t="s">
        <v>537</v>
      </c>
      <c r="C2" s="8" t="s">
        <v>538</v>
      </c>
    </row>
    <row r="3" spans="1:3" x14ac:dyDescent="0.25">
      <c r="A3" s="9" t="s">
        <v>539</v>
      </c>
      <c r="B3" s="9">
        <f>GETPIVOTDATA("Patient ID",'Pivot Table'!$F$3)</f>
        <v>112</v>
      </c>
      <c r="C3" s="9" t="s">
        <v>540</v>
      </c>
    </row>
    <row r="4" spans="1:3" x14ac:dyDescent="0.25">
      <c r="A4" s="9" t="s">
        <v>541</v>
      </c>
      <c r="B4" s="9" t="str">
        <f>'Pivot Table'!F5</f>
        <v>Grand Total</v>
      </c>
      <c r="C4" s="9" t="s">
        <v>547</v>
      </c>
    </row>
    <row r="5" spans="1:3" x14ac:dyDescent="0.25">
      <c r="A5" s="9" t="s">
        <v>564</v>
      </c>
      <c r="B5" s="10">
        <f>GETPIVOTDATA("Length of Stay (Days)",'Pivot Table'!$I$3)</f>
        <v>7.1607142857142856</v>
      </c>
      <c r="C5" s="9" t="s">
        <v>542</v>
      </c>
    </row>
    <row r="6" spans="1:3" x14ac:dyDescent="0.25">
      <c r="A6" s="9" t="s">
        <v>543</v>
      </c>
      <c r="B6" s="9" t="s">
        <v>548</v>
      </c>
      <c r="C6" s="9" t="s">
        <v>544</v>
      </c>
    </row>
    <row r="7" spans="1:3" x14ac:dyDescent="0.25">
      <c r="A7" s="9" t="s">
        <v>545</v>
      </c>
      <c r="B7" s="12">
        <v>45139</v>
      </c>
      <c r="C7" s="9" t="s">
        <v>562</v>
      </c>
    </row>
    <row r="8" spans="1:3" x14ac:dyDescent="0.25">
      <c r="A8" s="9" t="s">
        <v>546</v>
      </c>
      <c r="B8" s="9" t="s">
        <v>561</v>
      </c>
      <c r="C8" s="9" t="s">
        <v>563</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Pivot Table</vt:lpstr>
      <vt:lpstr>Dashboard</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2025-04-17T09:58:17Z</dcterms:created>
  <dcterms:modified xsi:type="dcterms:W3CDTF">2025-06-23T08:44:55Z</dcterms:modified>
</cp:coreProperties>
</file>