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0"/>
  <workbookPr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34DDAB0A-6538-4101-BFC6-6FCD423D020F}" xr6:coauthVersionLast="47" xr6:coauthVersionMax="47" xr10:uidLastSave="{00000000-0000-0000-0000-000000000000}"/>
  <bookViews>
    <workbookView xWindow="-120" yWindow="-120" windowWidth="20730" windowHeight="11760" activeTab="3" xr2:uid="{00000000-000D-0000-FFFF-FFFF00000000}"/>
  </bookViews>
  <sheets>
    <sheet name="InventoryData" sheetId="1" r:id="rId1"/>
    <sheet name="Pivot_Category" sheetId="2" r:id="rId2"/>
    <sheet name="Dashboard" sheetId="5" r:id="rId3"/>
    <sheet name="Summary Report" sheetId="3" r:id="rId4"/>
  </sheets>
  <definedNames>
    <definedName name="_xlcn.WorksheetConnection_27.Medical_Inventory_Management.xlsxTable11" hidden="1">Table1[]</definedName>
    <definedName name="Slicer_Category">#N/A</definedName>
    <definedName name="Slicer_Expiry_Status">#N/A</definedName>
    <definedName name="Slicer_Restock_Status">#N/A</definedName>
    <definedName name="Slicer_Supplier">#N/A</definedName>
  </definedNames>
  <calcPr calcId="191029"/>
  <pivotCaches>
    <pivotCache cacheId="24" r:id="rId5"/>
    <pivotCache cacheId="25" r:id="rId6"/>
    <pivotCache cacheId="26" r:id="rId7"/>
    <pivotCache cacheId="27" r:id="rId8"/>
    <pivotCache cacheId="28" r:id="rId9"/>
  </pivotCaches>
  <extLst>
    <ext xmlns:x14="http://schemas.microsoft.com/office/spreadsheetml/2009/9/main" uri="{876F7934-8845-4945-9796-88D515C7AA90}">
      <x14:pivotCaches>
        <pivotCache cacheId="29"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27.Medical_Inventory_Managemen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2" i="1"/>
  <c r="B6" i="3"/>
  <c r="L2" i="1"/>
  <c r="L3" i="1"/>
  <c r="L4" i="1"/>
  <c r="L5" i="1"/>
  <c r="L6" i="1"/>
  <c r="G3" i="1"/>
  <c r="G4" i="1"/>
  <c r="G5" i="1"/>
  <c r="G6" i="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7620C5-F846-414A-BE09-F128F1147DE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79C359C-6217-479F-B53A-45D01342FF74}" name="WorksheetConnection_27.Medical_Inventory_Management.xlsx!Table1" type="102" refreshedVersion="8" minRefreshableVersion="5">
    <extLst>
      <ext xmlns:x15="http://schemas.microsoft.com/office/spreadsheetml/2010/11/main" uri="{DE250136-89BD-433C-8126-D09CA5730AF9}">
        <x15:connection id="Table1" autoDelete="1">
          <x15:rangePr sourceName="_xlcn.WorksheetConnection_27.Medical_Inventory_Management.xlsxTable11"/>
        </x15:connection>
      </ext>
    </extLst>
  </connection>
</connections>
</file>

<file path=xl/sharedStrings.xml><?xml version="1.0" encoding="utf-8"?>
<sst xmlns="http://schemas.openxmlformats.org/spreadsheetml/2006/main" count="88" uniqueCount="62">
  <si>
    <t>Item ID</t>
  </si>
  <si>
    <t>Item Name</t>
  </si>
  <si>
    <t>Category</t>
  </si>
  <si>
    <t>Quantity in Stock</t>
  </si>
  <si>
    <t>Reorder Level</t>
  </si>
  <si>
    <t>Unit Price</t>
  </si>
  <si>
    <t>Supplier</t>
  </si>
  <si>
    <t>Last Restock Date</t>
  </si>
  <si>
    <t>Next Expiry Date</t>
  </si>
  <si>
    <t>MED001</t>
  </si>
  <si>
    <t>MED002</t>
  </si>
  <si>
    <t>MED003</t>
  </si>
  <si>
    <t>MED004</t>
  </si>
  <si>
    <t>MED005</t>
  </si>
  <si>
    <t>Syringe</t>
  </si>
  <si>
    <t>Paracetamol</t>
  </si>
  <si>
    <t>Stethoscope</t>
  </si>
  <si>
    <t>Gloves</t>
  </si>
  <si>
    <t>Bandages</t>
  </si>
  <si>
    <t>Consumable</t>
  </si>
  <si>
    <t>Medicine</t>
  </si>
  <si>
    <t>Equipment</t>
  </si>
  <si>
    <t>MediSupplies Co.</t>
  </si>
  <si>
    <t>PharmaLife</t>
  </si>
  <si>
    <t>MedEquip Inc.</t>
  </si>
  <si>
    <t>SafeHands</t>
  </si>
  <si>
    <t>CareFirst</t>
  </si>
  <si>
    <t>Stock Value</t>
  </si>
  <si>
    <t>Expiry Status</t>
  </si>
  <si>
    <t>Grand Total</t>
  </si>
  <si>
    <t>Sum of Quantity in Stock</t>
  </si>
  <si>
    <t>Sum of Stock Value</t>
  </si>
  <si>
    <t>Restock Status</t>
  </si>
  <si>
    <t>Sufficient</t>
  </si>
  <si>
    <t>Count of Item ID</t>
  </si>
  <si>
    <t>Safe</t>
  </si>
  <si>
    <t>1.Stock by Category</t>
  </si>
  <si>
    <t>2.Stock by Supplier</t>
  </si>
  <si>
    <t>3.Restock Needed</t>
  </si>
  <si>
    <t>4.Expiry Status Overview</t>
  </si>
  <si>
    <t>5.Total Stock Value Summary</t>
  </si>
  <si>
    <t>Medical Inventory Dashboard</t>
  </si>
  <si>
    <t>Medical Inventory Management – Summary Report</t>
  </si>
  <si>
    <t>Summary Point</t>
  </si>
  <si>
    <t>Description</t>
  </si>
  <si>
    <t>Project Title</t>
  </si>
  <si>
    <t>Medical Inventory Management – Track and Manage Medical Supplies Efficiently</t>
  </si>
  <si>
    <t>Purpose</t>
  </si>
  <si>
    <t>To monitor stock levels, expiry dates, and reorder status of medical items.</t>
  </si>
  <si>
    <t>Total Inventory Value</t>
  </si>
  <si>
    <t>Pivot Tables Created</t>
  </si>
  <si>
    <t>1. By Category, 2. By Supplier, 3. Expiry Status, 4. Reorder Status, 5. Value</t>
  </si>
  <si>
    <t>Pivot Charts</t>
  </si>
  <si>
    <t>Slicers Used</t>
  </si>
  <si>
    <t>Category, Supplier, Expiry Status, Reorder Status</t>
  </si>
  <si>
    <t>Formulas Used</t>
  </si>
  <si>
    <t>Stock Value = Quantity * Unit Price; Expiry Status = IF Formula</t>
  </si>
  <si>
    <t>Dashboard Title</t>
  </si>
  <si>
    <t>File Name</t>
  </si>
  <si>
    <t>Medical_Inventory_Dashboard.xlsx</t>
  </si>
  <si>
    <t>No Expiry</t>
  </si>
  <si>
    <t>Column, Bar, Doughnut, Pie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</si>
</sst>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d\-mmm\-yyyy;@"/>
  </numFmts>
  <fonts count="7" x14ac:knownFonts="1">
    <font>
      <sz val="11"/>
      <color theme="1"/>
      <name val="Calibri"/>
      <family val="2"/>
      <scheme val="minor"/>
    </font>
    <font>
      <b/>
      <sz val="11"/>
      <color theme="1"/>
      <name val="Calibri"/>
      <family val="2"/>
      <scheme val="minor"/>
    </font>
    <font>
      <b/>
      <i/>
      <sz val="11"/>
      <color theme="0"/>
      <name val="Calibri"/>
      <family val="2"/>
      <scheme val="minor"/>
    </font>
    <font>
      <b/>
      <sz val="24"/>
      <color theme="0"/>
      <name val="Calibri"/>
      <family val="2"/>
      <scheme val="minor"/>
    </font>
    <font>
      <b/>
      <i/>
      <sz val="12"/>
      <color theme="1"/>
      <name val="Calibri"/>
      <family val="2"/>
      <scheme val="minor"/>
    </font>
    <font>
      <b/>
      <i/>
      <sz val="16"/>
      <color theme="0"/>
      <name val="Calibri"/>
      <family val="2"/>
      <scheme val="minor"/>
    </font>
    <font>
      <b/>
      <sz val="12"/>
      <color theme="0"/>
      <name val="Calibri"/>
      <family val="2"/>
      <scheme val="minor"/>
    </font>
  </fonts>
  <fills count="5">
    <fill>
      <patternFill patternType="none"/>
    </fill>
    <fill>
      <patternFill patternType="gray125"/>
    </fill>
    <fill>
      <patternFill patternType="solid">
        <fgColor theme="3"/>
        <bgColor indexed="64"/>
      </patternFill>
    </fill>
    <fill>
      <patternFill patternType="solid">
        <fgColor theme="4"/>
        <bgColor indexed="64"/>
      </patternFill>
    </fill>
    <fill>
      <patternFill patternType="solid">
        <fgColor theme="4"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s>
  <cellStyleXfs count="1">
    <xf numFmtId="0" fontId="0" fillId="0" borderId="0"/>
  </cellStyleXfs>
  <cellXfs count="23">
    <xf numFmtId="0" fontId="0" fillId="0" borderId="0" xfId="0"/>
    <xf numFmtId="0" fontId="1" fillId="0" borderId="1" xfId="0" applyFont="1" applyBorder="1" applyAlignment="1">
      <alignment horizontal="center" vertical="top"/>
    </xf>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Border="1" applyAlignment="1">
      <alignment horizontal="left" indent="1"/>
    </xf>
    <xf numFmtId="0" fontId="2" fillId="2" borderId="2" xfId="0" applyFont="1" applyFill="1" applyBorder="1"/>
    <xf numFmtId="0" fontId="0" fillId="2" borderId="0" xfId="0" applyFill="1"/>
    <xf numFmtId="0" fontId="4" fillId="0" borderId="0" xfId="0" applyFont="1"/>
    <xf numFmtId="0" fontId="6" fillId="2" borderId="1" xfId="0" applyFont="1" applyFill="1" applyBorder="1"/>
    <xf numFmtId="0" fontId="1" fillId="3" borderId="1" xfId="0" applyFont="1" applyFill="1" applyBorder="1"/>
    <xf numFmtId="0" fontId="0" fillId="4" borderId="1" xfId="0" applyFill="1" applyBorder="1"/>
    <xf numFmtId="164" fontId="0" fillId="0" borderId="1" xfId="0" applyNumberFormat="1" applyBorder="1"/>
    <xf numFmtId="1" fontId="0" fillId="0" borderId="1" xfId="0" applyNumberFormat="1" applyBorder="1"/>
    <xf numFmtId="164" fontId="0" fillId="4" borderId="1" xfId="0" applyNumberFormat="1" applyFill="1" applyBorder="1" applyAlignment="1">
      <alignment horizontal="left"/>
    </xf>
    <xf numFmtId="0" fontId="1" fillId="0" borderId="6" xfId="0" applyFont="1" applyBorder="1" applyAlignment="1">
      <alignment horizontal="center" vertical="top"/>
    </xf>
    <xf numFmtId="0" fontId="0" fillId="0" borderId="1" xfId="0" applyBorder="1" applyAlignment="1">
      <alignment horizontal="center"/>
    </xf>
    <xf numFmtId="165" fontId="0" fillId="0" borderId="1" xfId="0" applyNumberFormat="1" applyBorder="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3" fillId="2" borderId="0" xfId="0" applyFont="1" applyFill="1" applyAlignment="1">
      <alignment horizontal="center"/>
    </xf>
    <xf numFmtId="0" fontId="5" fillId="2" borderId="0" xfId="0" applyFont="1" applyFill="1" applyAlignment="1">
      <alignment horizontal="center"/>
    </xf>
  </cellXfs>
  <cellStyles count="1">
    <cellStyle name="Normal" xfId="0" builtinId="0"/>
  </cellStyles>
  <dxfs count="8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d\-m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d\-m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[27.Medical_Inventory_Management.xlsx]Pivot_Category!PivotTable1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1" u="none" strike="noStrike" baseline="0">
                <a:solidFill>
                  <a:schemeClr val="tx1"/>
                </a:solidFill>
              </a:rPr>
              <a:t>Inventory by Category</a:t>
            </a:r>
            <a:endParaRPr lang="en-US" b="1" i="1">
              <a:solidFill>
                <a:schemeClr val="tx1"/>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lumMod val="40000"/>
              <a:lumOff val="6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a:solidFill>
              <a:schemeClr val="tx1"/>
            </a:solidFill>
          </a:ln>
          <a:effectLst/>
        </c:spPr>
      </c:pivotFmt>
      <c:pivotFmt>
        <c:idx val="11"/>
        <c:spPr>
          <a:solidFill>
            <a:srgbClr val="00B050"/>
          </a:solidFill>
          <a:ln>
            <a:solidFill>
              <a:schemeClr val="tx1"/>
            </a:solidFill>
          </a:ln>
          <a:effectLst/>
        </c:spPr>
      </c:pivotFmt>
      <c:pivotFmt>
        <c:idx val="12"/>
        <c:spPr>
          <a:solidFill>
            <a:schemeClr val="accent3">
              <a:lumMod val="40000"/>
              <a:lumOff val="60000"/>
            </a:schemeClr>
          </a:solidFill>
          <a:ln>
            <a:solidFill>
              <a:schemeClr val="tx1"/>
            </a:solidFill>
          </a:ln>
          <a:effectLst/>
        </c:spPr>
      </c:pivotFmt>
      <c:pivotFmt>
        <c:idx val="13"/>
        <c:spPr>
          <a:solidFill>
            <a:srgbClr val="00B050"/>
          </a:solidFill>
          <a:ln>
            <a:solidFill>
              <a:schemeClr val="tx1"/>
            </a:solidFill>
          </a:ln>
          <a:effectLst/>
        </c:spPr>
      </c:pivotFmt>
      <c:pivotFmt>
        <c:idx val="14"/>
        <c:spPr>
          <a:solidFill>
            <a:schemeClr val="accent3">
              <a:lumMod val="40000"/>
              <a:lumOff val="60000"/>
            </a:schemeClr>
          </a:solidFill>
          <a:ln>
            <a:solidFill>
              <a:schemeClr val="tx1"/>
            </a:solidFill>
          </a:ln>
          <a:effectLst/>
        </c:spPr>
      </c:pivotFmt>
    </c:pivotFmts>
    <c:plotArea>
      <c:layout/>
      <c:barChart>
        <c:barDir val="col"/>
        <c:grouping val="clustered"/>
        <c:varyColors val="0"/>
        <c:ser>
          <c:idx val="0"/>
          <c:order val="0"/>
          <c:tx>
            <c:strRef>
              <c:f>Pivot_Category!$C$3</c:f>
              <c:strCache>
                <c:ptCount val="1"/>
                <c:pt idx="0">
                  <c:v>Sum of Quantity in Stock</c:v>
                </c:pt>
              </c:strCache>
            </c:strRef>
          </c:tx>
          <c:spPr>
            <a:solidFill>
              <a:schemeClr val="accent3">
                <a:lumMod val="40000"/>
                <a:lumOff val="6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Pivot_Category!$B$4:$B$7</c:f>
              <c:strCache>
                <c:ptCount val="3"/>
                <c:pt idx="0">
                  <c:v>Consumable</c:v>
                </c:pt>
                <c:pt idx="1">
                  <c:v>Equipment</c:v>
                </c:pt>
                <c:pt idx="2">
                  <c:v>Medicine</c:v>
                </c:pt>
              </c:strCache>
            </c:strRef>
          </c:cat>
          <c:val>
            <c:numRef>
              <c:f>Pivot_Category!$C$4:$C$7</c:f>
              <c:numCache>
                <c:formatCode>0</c:formatCode>
                <c:ptCount val="3"/>
                <c:pt idx="0">
                  <c:v>850</c:v>
                </c:pt>
                <c:pt idx="1">
                  <c:v>25</c:v>
                </c:pt>
                <c:pt idx="2">
                  <c:v>300</c:v>
                </c:pt>
              </c:numCache>
            </c:numRef>
          </c:val>
          <c:extLst>
            <c:ext xmlns:c16="http://schemas.microsoft.com/office/drawing/2014/chart" uri="{C3380CC4-5D6E-409C-BE32-E72D297353CC}">
              <c16:uniqueId val="{00000000-697C-4A0C-89FD-16D1499CD87A}"/>
            </c:ext>
          </c:extLst>
        </c:ser>
        <c:ser>
          <c:idx val="1"/>
          <c:order val="1"/>
          <c:tx>
            <c:strRef>
              <c:f>Pivot_Category!$D$3</c:f>
              <c:strCache>
                <c:ptCount val="1"/>
                <c:pt idx="0">
                  <c:v>Sum of Stock Value</c:v>
                </c:pt>
              </c:strCache>
            </c:strRef>
          </c:tx>
          <c:spPr>
            <a:solidFill>
              <a:srgbClr val="00B05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Pivot_Category!$B$4:$B$7</c:f>
              <c:strCache>
                <c:ptCount val="3"/>
                <c:pt idx="0">
                  <c:v>Consumable</c:v>
                </c:pt>
                <c:pt idx="1">
                  <c:v>Equipment</c:v>
                </c:pt>
                <c:pt idx="2">
                  <c:v>Medicine</c:v>
                </c:pt>
              </c:strCache>
            </c:strRef>
          </c:cat>
          <c:val>
            <c:numRef>
              <c:f>Pivot_Category!$D$4:$D$7</c:f>
              <c:numCache>
                <c:formatCode>"$"#,##0.00</c:formatCode>
                <c:ptCount val="3"/>
                <c:pt idx="0">
                  <c:v>1200</c:v>
                </c:pt>
                <c:pt idx="1">
                  <c:v>3000</c:v>
                </c:pt>
                <c:pt idx="2">
                  <c:v>750</c:v>
                </c:pt>
              </c:numCache>
            </c:numRef>
          </c:val>
          <c:extLst>
            <c:ext xmlns:c16="http://schemas.microsoft.com/office/drawing/2014/chart" uri="{C3380CC4-5D6E-409C-BE32-E72D297353CC}">
              <c16:uniqueId val="{00000001-697C-4A0C-89FD-16D1499CD87A}"/>
            </c:ext>
          </c:extLst>
        </c:ser>
        <c:dLbls>
          <c:dLblPos val="outEnd"/>
          <c:showLegendKey val="0"/>
          <c:showVal val="1"/>
          <c:showCatName val="0"/>
          <c:showSerName val="0"/>
          <c:showPercent val="0"/>
          <c:showBubbleSize val="0"/>
        </c:dLbls>
        <c:gapWidth val="219"/>
        <c:overlap val="-27"/>
        <c:axId val="1547358752"/>
        <c:axId val="1547360192"/>
      </c:barChart>
      <c:catAx>
        <c:axId val="154735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7360192"/>
        <c:crosses val="autoZero"/>
        <c:auto val="1"/>
        <c:lblAlgn val="ctr"/>
        <c:lblOffset val="100"/>
        <c:noMultiLvlLbl val="0"/>
      </c:catAx>
      <c:valAx>
        <c:axId val="1547360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7358752"/>
        <c:crosses val="autoZero"/>
        <c:crossBetween val="between"/>
      </c:valAx>
      <c:spPr>
        <a:noFill/>
        <a:ln>
          <a:noFill/>
        </a:ln>
        <a:effectLst/>
      </c:spPr>
    </c:plotArea>
    <c:legend>
      <c:legendPos val="r"/>
      <c:layout>
        <c:manualLayout>
          <c:xMode val="edge"/>
          <c:yMode val="edge"/>
          <c:x val="0.68429943132108484"/>
          <c:y val="0.44881255889616328"/>
          <c:w val="0.29903390201224844"/>
          <c:h val="0.24119836118814586"/>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[27.Medical_Inventory_Management.xlsx]Pivot_Category!PivotTable2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1" u="none" strike="noStrike" baseline="0">
                <a:solidFill>
                  <a:schemeClr val="tx1"/>
                </a:solidFill>
              </a:rPr>
              <a:t>Stock Levels by Supplier</a:t>
            </a:r>
            <a:endParaRPr lang="en-US" b="1" i="1">
              <a:solidFill>
                <a:schemeClr val="tx1"/>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Pivot_Category!$C$10</c:f>
              <c:strCache>
                <c:ptCount val="1"/>
                <c:pt idx="0">
                  <c:v>Total</c:v>
                </c:pt>
              </c:strCache>
            </c:strRef>
          </c:tx>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Pivot_Category!$B$11:$B$21</c:f>
              <c:multiLvlStrCache>
                <c:ptCount val="5"/>
                <c:lvl>
                  <c:pt idx="0">
                    <c:v>Bandages</c:v>
                  </c:pt>
                  <c:pt idx="1">
                    <c:v>Stethoscope</c:v>
                  </c:pt>
                  <c:pt idx="2">
                    <c:v>Syringe</c:v>
                  </c:pt>
                  <c:pt idx="3">
                    <c:v>Paracetamol</c:v>
                  </c:pt>
                  <c:pt idx="4">
                    <c:v>Gloves</c:v>
                  </c:pt>
                </c:lvl>
                <c:lvl>
                  <c:pt idx="0">
                    <c:v>CareFirst</c:v>
                  </c:pt>
                  <c:pt idx="1">
                    <c:v>MedEquip Inc.</c:v>
                  </c:pt>
                  <c:pt idx="2">
                    <c:v>MediSupplies Co.</c:v>
                  </c:pt>
                  <c:pt idx="3">
                    <c:v>PharmaLife</c:v>
                  </c:pt>
                  <c:pt idx="4">
                    <c:v>SafeHands</c:v>
                  </c:pt>
                </c:lvl>
              </c:multiLvlStrCache>
            </c:multiLvlStrRef>
          </c:cat>
          <c:val>
            <c:numRef>
              <c:f>Pivot_Category!$C$11:$C$21</c:f>
              <c:numCache>
                <c:formatCode>"$"#,##0.00</c:formatCode>
                <c:ptCount val="5"/>
                <c:pt idx="0">
                  <c:v>200</c:v>
                </c:pt>
                <c:pt idx="1">
                  <c:v>3000</c:v>
                </c:pt>
                <c:pt idx="2">
                  <c:v>750</c:v>
                </c:pt>
                <c:pt idx="3">
                  <c:v>750</c:v>
                </c:pt>
                <c:pt idx="4">
                  <c:v>250</c:v>
                </c:pt>
              </c:numCache>
            </c:numRef>
          </c:val>
          <c:extLst>
            <c:ext xmlns:c16="http://schemas.microsoft.com/office/drawing/2014/chart" uri="{C3380CC4-5D6E-409C-BE32-E72D297353CC}">
              <c16:uniqueId val="{00000000-F5E5-4C8A-BD88-9D4AB9F9599D}"/>
            </c:ext>
          </c:extLst>
        </c:ser>
        <c:dLbls>
          <c:dLblPos val="ctr"/>
          <c:showLegendKey val="0"/>
          <c:showVal val="1"/>
          <c:showCatName val="0"/>
          <c:showSerName val="0"/>
          <c:showPercent val="0"/>
          <c:showBubbleSize val="0"/>
        </c:dLbls>
        <c:gapWidth val="150"/>
        <c:overlap val="100"/>
        <c:axId val="1547374112"/>
        <c:axId val="1547343872"/>
      </c:barChart>
      <c:catAx>
        <c:axId val="1547374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7343872"/>
        <c:crosses val="autoZero"/>
        <c:auto val="1"/>
        <c:lblAlgn val="ctr"/>
        <c:lblOffset val="100"/>
        <c:noMultiLvlLbl val="0"/>
      </c:catAx>
      <c:valAx>
        <c:axId val="154734387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547374112"/>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[27.Medical_Inventory_Management.xlsx]Pivot_Category!PivotTable3</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1" u="none" strike="noStrike" baseline="0">
                <a:solidFill>
                  <a:schemeClr val="tx1"/>
                </a:solidFill>
              </a:rPr>
              <a:t>Restock Status: Reorder Needed</a:t>
            </a:r>
            <a:endParaRPr lang="en-US" b="1" i="1">
              <a:solidFill>
                <a:schemeClr val="tx1"/>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rgbClr val="92D050"/>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w="19050">
            <a:solidFill>
              <a:schemeClr val="tx1"/>
            </a:solidFill>
          </a:ln>
          <a:effectLst/>
        </c:spPr>
      </c:pivotFmt>
    </c:pivotFmts>
    <c:plotArea>
      <c:layout/>
      <c:pieChart>
        <c:varyColors val="1"/>
        <c:ser>
          <c:idx val="0"/>
          <c:order val="0"/>
          <c:tx>
            <c:strRef>
              <c:f>Pivot_Category!$H$3</c:f>
              <c:strCache>
                <c:ptCount val="1"/>
                <c:pt idx="0">
                  <c:v>Total</c:v>
                </c:pt>
              </c:strCache>
            </c:strRef>
          </c:tx>
          <c:spPr>
            <a:solidFill>
              <a:srgbClr val="92D050"/>
            </a:solidFill>
            <a:ln>
              <a:solidFill>
                <a:schemeClr val="tx1"/>
              </a:solidFill>
            </a:ln>
          </c:spPr>
          <c:dPt>
            <c:idx val="0"/>
            <c:bubble3D val="0"/>
            <c:spPr>
              <a:solidFill>
                <a:srgbClr val="92D050"/>
              </a:solidFill>
              <a:ln w="19050">
                <a:solidFill>
                  <a:schemeClr val="tx1"/>
                </a:solidFill>
              </a:ln>
              <a:effectLst/>
            </c:spPr>
            <c:extLst>
              <c:ext xmlns:c16="http://schemas.microsoft.com/office/drawing/2014/chart" uri="{C3380CC4-5D6E-409C-BE32-E72D297353CC}">
                <c16:uniqueId val="{00000001-C1D1-4506-B2DD-E6B33E91915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Pivot_Category!$G$4:$G$5</c:f>
              <c:strCache>
                <c:ptCount val="1"/>
                <c:pt idx="0">
                  <c:v>Sufficient</c:v>
                </c:pt>
              </c:strCache>
            </c:strRef>
          </c:cat>
          <c:val>
            <c:numRef>
              <c:f>Pivot_Category!$H$4:$H$5</c:f>
              <c:numCache>
                <c:formatCode>0</c:formatCode>
                <c:ptCount val="1"/>
                <c:pt idx="0">
                  <c:v>5</c:v>
                </c:pt>
              </c:numCache>
            </c:numRef>
          </c:val>
          <c:extLst>
            <c:ext xmlns:c16="http://schemas.microsoft.com/office/drawing/2014/chart" uri="{C3380CC4-5D6E-409C-BE32-E72D297353CC}">
              <c16:uniqueId val="{00000002-C1D1-4506-B2DD-E6B33E91915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[27.Medical_Inventory_Management.xlsx]Pivot_Category!PivotTable4</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1" u="none" strike="noStrike" baseline="0">
                <a:solidFill>
                  <a:schemeClr val="tx1"/>
                </a:solidFill>
              </a:rPr>
              <a:t>Expiry Status Overview</a:t>
            </a:r>
            <a:endParaRPr lang="en-US" b="1" i="1">
              <a:solidFill>
                <a:schemeClr val="tx1"/>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rgbClr val="92D050"/>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w="19050">
            <a:solidFill>
              <a:schemeClr val="tx1"/>
            </a:solidFill>
          </a:ln>
          <a:effectLst/>
        </c:spPr>
      </c:pivotFmt>
      <c:pivotFmt>
        <c:idx val="9"/>
        <c:spPr>
          <a:solidFill>
            <a:schemeClr val="accent1">
              <a:lumMod val="75000"/>
            </a:schemeClr>
          </a:solidFill>
          <a:ln w="19050">
            <a:solidFill>
              <a:schemeClr val="tx1"/>
            </a:solidFill>
          </a:ln>
          <a:effectLst/>
        </c:spPr>
      </c:pivotFmt>
    </c:pivotFmts>
    <c:plotArea>
      <c:layout/>
      <c:doughnutChart>
        <c:varyColors val="1"/>
        <c:ser>
          <c:idx val="0"/>
          <c:order val="0"/>
          <c:tx>
            <c:strRef>
              <c:f>Pivot_Category!$H$10</c:f>
              <c:strCache>
                <c:ptCount val="1"/>
                <c:pt idx="0">
                  <c:v>Total</c:v>
                </c:pt>
              </c:strCache>
            </c:strRef>
          </c:tx>
          <c:spPr>
            <a:solidFill>
              <a:srgbClr val="92D050"/>
            </a:solidFill>
            <a:ln>
              <a:solidFill>
                <a:schemeClr val="tx1"/>
              </a:solidFill>
            </a:ln>
          </c:spPr>
          <c:dPt>
            <c:idx val="0"/>
            <c:bubble3D val="0"/>
            <c:spPr>
              <a:solidFill>
                <a:schemeClr val="accent1">
                  <a:lumMod val="75000"/>
                </a:schemeClr>
              </a:solidFill>
              <a:ln w="19050">
                <a:solidFill>
                  <a:schemeClr val="tx1"/>
                </a:solidFill>
              </a:ln>
              <a:effectLst/>
            </c:spPr>
            <c:extLst>
              <c:ext xmlns:c16="http://schemas.microsoft.com/office/drawing/2014/chart" uri="{C3380CC4-5D6E-409C-BE32-E72D297353CC}">
                <c16:uniqueId val="{00000001-7448-478B-A5FD-22A4585DE688}"/>
              </c:ext>
            </c:extLst>
          </c:dPt>
          <c:dPt>
            <c:idx val="1"/>
            <c:bubble3D val="0"/>
            <c:spPr>
              <a:solidFill>
                <a:srgbClr val="92D050"/>
              </a:solidFill>
              <a:ln w="19050">
                <a:solidFill>
                  <a:schemeClr val="tx1"/>
                </a:solidFill>
              </a:ln>
              <a:effectLst/>
            </c:spPr>
            <c:extLst>
              <c:ext xmlns:c16="http://schemas.microsoft.com/office/drawing/2014/chart" uri="{C3380CC4-5D6E-409C-BE32-E72D297353CC}">
                <c16:uniqueId val="{00000003-D767-442B-B183-E18715E5AB7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Pivot_Category!$G$11:$G$13</c:f>
              <c:strCache>
                <c:ptCount val="2"/>
                <c:pt idx="0">
                  <c:v>No Expiry</c:v>
                </c:pt>
                <c:pt idx="1">
                  <c:v>Safe</c:v>
                </c:pt>
              </c:strCache>
            </c:strRef>
          </c:cat>
          <c:val>
            <c:numRef>
              <c:f>Pivot_Category!$H$11:$H$13</c:f>
              <c:numCache>
                <c:formatCode>0</c:formatCode>
                <c:ptCount val="2"/>
                <c:pt idx="0">
                  <c:v>1</c:v>
                </c:pt>
                <c:pt idx="1">
                  <c:v>4</c:v>
                </c:pt>
              </c:numCache>
            </c:numRef>
          </c:val>
          <c:extLst>
            <c:ext xmlns:c16="http://schemas.microsoft.com/office/drawing/2014/chart" uri="{C3380CC4-5D6E-409C-BE32-E72D297353CC}">
              <c16:uniqueId val="{00000002-7448-478B-A5FD-22A4585DE68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400049</xdr:rowOff>
    </xdr:from>
    <xdr:to>
      <xdr:col>7</xdr:col>
      <xdr:colOff>304800</xdr:colOff>
      <xdr:row>15</xdr:row>
      <xdr:rowOff>85725</xdr:rowOff>
    </xdr:to>
    <xdr:graphicFrame macro="">
      <xdr:nvGraphicFramePr>
        <xdr:cNvPr id="2" name="Chart 1">
          <a:extLst>
            <a:ext uri="{FF2B5EF4-FFF2-40B4-BE49-F238E27FC236}">
              <a16:creationId xmlns:a16="http://schemas.microsoft.com/office/drawing/2014/main" id="{C94FA9CB-E3D9-4D2B-BD5F-537414624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333375</xdr:colOff>
      <xdr:row>1</xdr:row>
      <xdr:rowOff>0</xdr:rowOff>
    </xdr:from>
    <xdr:to>
      <xdr:col>15</xdr:col>
      <xdr:colOff>28575</xdr:colOff>
      <xdr:row>15</xdr:row>
      <xdr:rowOff>76200</xdr:rowOff>
    </xdr:to>
    <xdr:graphicFrame macro="">
      <xdr:nvGraphicFramePr>
        <xdr:cNvPr id="3" name="Chart 2">
          <a:extLst>
            <a:ext uri="{FF2B5EF4-FFF2-40B4-BE49-F238E27FC236}">
              <a16:creationId xmlns:a16="http://schemas.microsoft.com/office/drawing/2014/main" id="{A9E8A638-D31A-43D1-B7F9-89F7F5691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114300</xdr:rowOff>
    </xdr:from>
    <xdr:to>
      <xdr:col>7</xdr:col>
      <xdr:colOff>304800</xdr:colOff>
      <xdr:row>30</xdr:row>
      <xdr:rowOff>0</xdr:rowOff>
    </xdr:to>
    <xdr:graphicFrame macro="">
      <xdr:nvGraphicFramePr>
        <xdr:cNvPr id="4" name="Chart 3">
          <a:extLst>
            <a:ext uri="{FF2B5EF4-FFF2-40B4-BE49-F238E27FC236}">
              <a16:creationId xmlns:a16="http://schemas.microsoft.com/office/drawing/2014/main" id="{6B8785DA-F5AC-440F-80A6-11804DDDA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333375</xdr:colOff>
      <xdr:row>15</xdr:row>
      <xdr:rowOff>114300</xdr:rowOff>
    </xdr:from>
    <xdr:to>
      <xdr:col>15</xdr:col>
      <xdr:colOff>28575</xdr:colOff>
      <xdr:row>30</xdr:row>
      <xdr:rowOff>0</xdr:rowOff>
    </xdr:to>
    <xdr:graphicFrame macro="">
      <xdr:nvGraphicFramePr>
        <xdr:cNvPr id="5" name="Chart 4">
          <a:extLst>
            <a:ext uri="{FF2B5EF4-FFF2-40B4-BE49-F238E27FC236}">
              <a16:creationId xmlns:a16="http://schemas.microsoft.com/office/drawing/2014/main" id="{3751246A-FE81-49E0-9298-173D56D8B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57150</xdr:colOff>
      <xdr:row>1</xdr:row>
      <xdr:rowOff>0</xdr:rowOff>
    </xdr:from>
    <xdr:to>
      <xdr:col>17</xdr:col>
      <xdr:colOff>552449</xdr:colOff>
      <xdr:row>9</xdr:row>
      <xdr:rowOff>180975</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B2D6CD87-38BB-4437-B59C-62CAEE4652A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201150" y="400050"/>
              <a:ext cx="1714499"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542924</xdr:colOff>
      <xdr:row>1</xdr:row>
      <xdr:rowOff>0</xdr:rowOff>
    </xdr:from>
    <xdr:to>
      <xdr:col>20</xdr:col>
      <xdr:colOff>371475</xdr:colOff>
      <xdr:row>9</xdr:row>
      <xdr:rowOff>180975</xdr:rowOff>
    </xdr:to>
    <mc:AlternateContent xmlns:mc="http://schemas.openxmlformats.org/markup-compatibility/2006" xmlns:a14="http://schemas.microsoft.com/office/drawing/2010/main">
      <mc:Choice Requires="a14">
        <xdr:graphicFrame macro="">
          <xdr:nvGraphicFramePr>
            <xdr:cNvPr id="7" name="Supplier">
              <a:extLst>
                <a:ext uri="{FF2B5EF4-FFF2-40B4-BE49-F238E27FC236}">
                  <a16:creationId xmlns:a16="http://schemas.microsoft.com/office/drawing/2014/main" id="{77FE6755-A8AC-41CC-9F56-B83EFBA302F1}"/>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mlns="">
        <xdr:sp macro="" textlink="">
          <xdr:nvSpPr>
            <xdr:cNvPr id="0" name=""/>
            <xdr:cNvSpPr>
              <a:spLocks noTextEdit="1"/>
            </xdr:cNvSpPr>
          </xdr:nvSpPr>
          <xdr:spPr>
            <a:xfrm>
              <a:off x="10906124" y="400050"/>
              <a:ext cx="1657351"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561974</xdr:colOff>
      <xdr:row>10</xdr:row>
      <xdr:rowOff>19050</xdr:rowOff>
    </xdr:from>
    <xdr:to>
      <xdr:col>20</xdr:col>
      <xdr:colOff>390525</xdr:colOff>
      <xdr:row>13</xdr:row>
      <xdr:rowOff>161925</xdr:rowOff>
    </xdr:to>
    <mc:AlternateContent xmlns:mc="http://schemas.openxmlformats.org/markup-compatibility/2006" xmlns:a14="http://schemas.microsoft.com/office/drawing/2010/main">
      <mc:Choice Requires="a14">
        <xdr:graphicFrame macro="">
          <xdr:nvGraphicFramePr>
            <xdr:cNvPr id="8" name="Restock Status">
              <a:extLst>
                <a:ext uri="{FF2B5EF4-FFF2-40B4-BE49-F238E27FC236}">
                  <a16:creationId xmlns:a16="http://schemas.microsoft.com/office/drawing/2014/main" id="{D9877B7F-3316-4DB9-9DD9-E29732C73CB3}"/>
                </a:ext>
              </a:extLst>
            </xdr:cNvPr>
            <xdr:cNvGraphicFramePr/>
          </xdr:nvGraphicFramePr>
          <xdr:xfrm>
            <a:off x="0" y="0"/>
            <a:ext cx="0" cy="0"/>
          </xdr:xfrm>
          <a:graphic>
            <a:graphicData uri="http://schemas.microsoft.com/office/drawing/2010/slicer">
              <sle:slicer xmlns:sle="http://schemas.microsoft.com/office/drawing/2010/slicer" name="Restock Status"/>
            </a:graphicData>
          </a:graphic>
        </xdr:graphicFrame>
      </mc:Choice>
      <mc:Fallback xmlns="">
        <xdr:sp macro="" textlink="">
          <xdr:nvSpPr>
            <xdr:cNvPr id="0" name=""/>
            <xdr:cNvSpPr>
              <a:spLocks noTextEdit="1"/>
            </xdr:cNvSpPr>
          </xdr:nvSpPr>
          <xdr:spPr>
            <a:xfrm>
              <a:off x="10925174" y="2133600"/>
              <a:ext cx="1657351" cy="714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47625</xdr:colOff>
      <xdr:row>10</xdr:row>
      <xdr:rowOff>19050</xdr:rowOff>
    </xdr:from>
    <xdr:to>
      <xdr:col>17</xdr:col>
      <xdr:colOff>542924</xdr:colOff>
      <xdr:row>13</xdr:row>
      <xdr:rowOff>161925</xdr:rowOff>
    </xdr:to>
    <mc:AlternateContent xmlns:mc="http://schemas.openxmlformats.org/markup-compatibility/2006" xmlns:a14="http://schemas.microsoft.com/office/drawing/2010/main">
      <mc:Choice Requires="a14">
        <xdr:graphicFrame macro="">
          <xdr:nvGraphicFramePr>
            <xdr:cNvPr id="9" name="Expiry Status">
              <a:extLst>
                <a:ext uri="{FF2B5EF4-FFF2-40B4-BE49-F238E27FC236}">
                  <a16:creationId xmlns:a16="http://schemas.microsoft.com/office/drawing/2014/main" id="{AD8287AB-6BA8-47A4-88B4-044D6B41FEE3}"/>
                </a:ext>
              </a:extLst>
            </xdr:cNvPr>
            <xdr:cNvGraphicFramePr/>
          </xdr:nvGraphicFramePr>
          <xdr:xfrm>
            <a:off x="0" y="0"/>
            <a:ext cx="0" cy="0"/>
          </xdr:xfrm>
          <a:graphic>
            <a:graphicData uri="http://schemas.microsoft.com/office/drawing/2010/slicer">
              <sle:slicer xmlns:sle="http://schemas.microsoft.com/office/drawing/2010/slicer" name="Expiry Status"/>
            </a:graphicData>
          </a:graphic>
        </xdr:graphicFrame>
      </mc:Choice>
      <mc:Fallback xmlns="">
        <xdr:sp macro="" textlink="">
          <xdr:nvSpPr>
            <xdr:cNvPr id="0" name=""/>
            <xdr:cNvSpPr>
              <a:spLocks noTextEdit="1"/>
            </xdr:cNvSpPr>
          </xdr:nvSpPr>
          <xdr:spPr>
            <a:xfrm>
              <a:off x="9191625" y="2133600"/>
              <a:ext cx="1714499" cy="714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5.62134247685" backgroundQuery="1" createdVersion="8" refreshedVersion="8" minRefreshableVersion="3" recordCount="0" supportSubquery="1" supportAdvancedDrill="1" xr:uid="{21B72F0F-29F8-438D-9C31-32D937B9DABC}">
  <cacheSource type="external" connectionId="1"/>
  <cacheFields count="6">
    <cacheField name="[Table1].[Category].[Category]" caption="Category" numFmtId="0" hierarchy="2" level="1">
      <sharedItems count="3">
        <s v="Consumable"/>
        <s v="Equipment"/>
        <s v="Medicine"/>
      </sharedItems>
    </cacheField>
    <cacheField name="[Measures].[Sum of Quantity in Stock]" caption="Sum of Quantity in Stock" numFmtId="0" hierarchy="14" level="32767"/>
    <cacheField name="[Measures].[Sum of Stock Value]" caption="Sum of Stock Value" numFmtId="0" hierarchy="15" level="32767"/>
    <cacheField name="[Table1].[Supplier].[Supplier]" caption="Supplier" numFmtId="0" hierarchy="7" level="1">
      <sharedItems containsSemiMixedTypes="0" containsNonDate="0" containsString="0"/>
    </cacheField>
    <cacheField name="[Table1].[Restock Status].[Restock Status]" caption="Restock Status" numFmtId="0" hierarchy="11" level="1">
      <sharedItems containsSemiMixedTypes="0" containsNonDate="0" containsString="0"/>
    </cacheField>
    <cacheField name="[Table1].[Expiry Status].[Expiry Status]" caption="Expiry Status" numFmtId="0" hierarchy="10" level="1">
      <sharedItems containsSemiMixedTypes="0" containsNonDate="0" containsString="0"/>
    </cacheField>
  </cacheFields>
  <cacheHierarchies count="18">
    <cacheHierarchy uniqueName="[Table1].[Item ID]" caption="Item ID" attribute="1" defaultMemberUniqueName="[Table1].[Item ID].[All]" allUniqueName="[Table1].[Item ID].[All]" dimensionUniqueName="[Table1]" displayFolder="" count="0" memberValueDatatype="130" unbalanced="0"/>
    <cacheHierarchy uniqueName="[Table1].[Item Name]" caption="Item Name" attribute="1" defaultMemberUniqueName="[Table1].[Item Name].[All]" allUniqueName="[Table1].[Item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Quantity in Stock]" caption="Quantity in Stock" attribute="1" defaultMemberUniqueName="[Table1].[Quantity in Stock].[All]" allUniqueName="[Table1].[Quantity in Stock].[All]" dimensionUniqueName="[Table1]" displayFolder="" count="0" memberValueDatatype="20" unbalanced="0"/>
    <cacheHierarchy uniqueName="[Table1].[Reorder Level]" caption="Reorder Level" attribute="1" defaultMemberUniqueName="[Table1].[Reorder Level].[All]" allUniqueName="[Table1].[Reorder Level].[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5" unbalanced="0"/>
    <cacheHierarchy uniqueName="[Table1].[Stock Value]" caption="Stock Value" attribute="1" defaultMemberUniqueName="[Table1].[Stock Value].[All]" allUniqueName="[Table1].[Stock Value].[All]" dimensionUniqueName="[Table1]" displayFolder="" count="0" memberValueDatatype="20" unbalanced="0"/>
    <cacheHierarchy uniqueName="[Table1].[Supplier]" caption="Supplier" attribute="1" defaultMemberUniqueName="[Table1].[Supplier].[All]" allUniqueName="[Table1].[Supplier].[All]" dimensionUniqueName="[Table1]" displayFolder="" count="2" memberValueDatatype="130" unbalanced="0">
      <fieldsUsage count="2">
        <fieldUsage x="-1"/>
        <fieldUsage x="3"/>
      </fieldsUsage>
    </cacheHierarchy>
    <cacheHierarchy uniqueName="[Table1].[Last Restock Date]" caption="Last Restock Date" attribute="1" time="1" defaultMemberUniqueName="[Table1].[Last Restock Date].[All]" allUniqueName="[Table1].[Last Restock Date].[All]" dimensionUniqueName="[Table1]" displayFolder="" count="0" memberValueDatatype="7" unbalanced="0"/>
    <cacheHierarchy uniqueName="[Table1].[Next Expiry Date]" caption="Next Expiry Date" attribute="1" time="1" defaultMemberUniqueName="[Table1].[Next Expiry Date].[All]" allUniqueName="[Table1].[Next Expiry Date].[All]" dimensionUniqueName="[Table1]" displayFolder="" count="0" memberValueDatatype="7" unbalanced="0"/>
    <cacheHierarchy uniqueName="[Table1].[Expiry Status]" caption="Expiry Status" attribute="1" defaultMemberUniqueName="[Table1].[Expiry Status].[All]" allUniqueName="[Table1].[Expiry Status].[All]" dimensionUniqueName="[Table1]" displayFolder="" count="2" memberValueDatatype="130" unbalanced="0">
      <fieldsUsage count="2">
        <fieldUsage x="-1"/>
        <fieldUsage x="5"/>
      </fieldsUsage>
    </cacheHierarchy>
    <cacheHierarchy uniqueName="[Table1].[Restock Status]" caption="Restock Status" attribute="1" defaultMemberUniqueName="[Table1].[Restock Status].[All]" allUniqueName="[Table1].[Restock Status].[All]" dimensionUniqueName="[Table1]" displayFolder="" count="2" memberValueDatatype="130" unbalanced="0">
      <fieldsUsage count="2">
        <fieldUsage x="-1"/>
        <fieldUsage x="4"/>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 in Stock]" caption="Sum of Quantity in Stock"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Stock Value]" caption="Sum of Stock Value"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Item Name]" caption="Count of Item Name" measure="1" displayFolder="" measureGroup="Table1" count="0" hidden="1">
      <extLst>
        <ext xmlns:x15="http://schemas.microsoft.com/office/spreadsheetml/2010/11/main" uri="{B97F6D7D-B522-45F9-BDA1-12C45D357490}">
          <x15:cacheHierarchy aggregatedColumn="1"/>
        </ext>
      </extLst>
    </cacheHierarchy>
    <cacheHierarchy uniqueName="[Measures].[Count of Item ID]" caption="Count of Item ID"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5.621345833337" backgroundQuery="1" createdVersion="8" refreshedVersion="8" minRefreshableVersion="3" recordCount="0" supportSubquery="1" supportAdvancedDrill="1" xr:uid="{02012F53-B2EC-48C0-B125-F7AB719FBE34}">
  <cacheSource type="external" connectionId="1"/>
  <cacheFields count="5">
    <cacheField name="[Table1].[Restock Status].[Restock Status]" caption="Restock Status" numFmtId="0" hierarchy="11" level="1">
      <sharedItems count="1">
        <s v="Sufficient"/>
      </sharedItems>
    </cacheField>
    <cacheField name="[Measures].[Count of Item ID]" caption="Count of Item ID" numFmtId="0" hierarchy="17" level="32767"/>
    <cacheField name="[Table1].[Supplier].[Supplier]" caption="Supplier" numFmtId="0" hierarchy="7" level="1">
      <sharedItems containsSemiMixedTypes="0" containsNonDate="0" containsString="0"/>
    </cacheField>
    <cacheField name="[Table1].[Category].[Category]" caption="Category" numFmtId="0" hierarchy="2" level="1">
      <sharedItems containsSemiMixedTypes="0" containsNonDate="0" containsString="0"/>
    </cacheField>
    <cacheField name="[Table1].[Expiry Status].[Expiry Status]" caption="Expiry Status" numFmtId="0" hierarchy="10" level="1">
      <sharedItems containsSemiMixedTypes="0" containsNonDate="0" containsString="0"/>
    </cacheField>
  </cacheFields>
  <cacheHierarchies count="18">
    <cacheHierarchy uniqueName="[Table1].[Item ID]" caption="Item ID" attribute="1" defaultMemberUniqueName="[Table1].[Item ID].[All]" allUniqueName="[Table1].[Item ID].[All]" dimensionUniqueName="[Table1]" displayFolder="" count="0" memberValueDatatype="130" unbalanced="0"/>
    <cacheHierarchy uniqueName="[Table1].[Item Name]" caption="Item Name" attribute="1" defaultMemberUniqueName="[Table1].[Item Name].[All]" allUniqueName="[Table1].[Item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3"/>
      </fieldsUsage>
    </cacheHierarchy>
    <cacheHierarchy uniqueName="[Table1].[Quantity in Stock]" caption="Quantity in Stock" attribute="1" defaultMemberUniqueName="[Table1].[Quantity in Stock].[All]" allUniqueName="[Table1].[Quantity in Stock].[All]" dimensionUniqueName="[Table1]" displayFolder="" count="0" memberValueDatatype="20" unbalanced="0"/>
    <cacheHierarchy uniqueName="[Table1].[Reorder Level]" caption="Reorder Level" attribute="1" defaultMemberUniqueName="[Table1].[Reorder Level].[All]" allUniqueName="[Table1].[Reorder Level].[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5" unbalanced="0"/>
    <cacheHierarchy uniqueName="[Table1].[Stock Value]" caption="Stock Value" attribute="1" defaultMemberUniqueName="[Table1].[Stock Value].[All]" allUniqueName="[Table1].[Stock Value].[All]" dimensionUniqueName="[Table1]" displayFolder="" count="0" memberValueDatatype="20" unbalanced="0"/>
    <cacheHierarchy uniqueName="[Table1].[Supplier]" caption="Supplier" attribute="1" defaultMemberUniqueName="[Table1].[Supplier].[All]" allUniqueName="[Table1].[Supplier].[All]" dimensionUniqueName="[Table1]" displayFolder="" count="2" memberValueDatatype="130" unbalanced="0">
      <fieldsUsage count="2">
        <fieldUsage x="-1"/>
        <fieldUsage x="2"/>
      </fieldsUsage>
    </cacheHierarchy>
    <cacheHierarchy uniqueName="[Table1].[Last Restock Date]" caption="Last Restock Date" attribute="1" time="1" defaultMemberUniqueName="[Table1].[Last Restock Date].[All]" allUniqueName="[Table1].[Last Restock Date].[All]" dimensionUniqueName="[Table1]" displayFolder="" count="0" memberValueDatatype="7" unbalanced="0"/>
    <cacheHierarchy uniqueName="[Table1].[Next Expiry Date]" caption="Next Expiry Date" attribute="1" time="1" defaultMemberUniqueName="[Table1].[Next Expiry Date].[All]" allUniqueName="[Table1].[Next Expiry Date].[All]" dimensionUniqueName="[Table1]" displayFolder="" count="0" memberValueDatatype="7" unbalanced="0"/>
    <cacheHierarchy uniqueName="[Table1].[Expiry Status]" caption="Expiry Status" attribute="1" defaultMemberUniqueName="[Table1].[Expiry Status].[All]" allUniqueName="[Table1].[Expiry Status].[All]" dimensionUniqueName="[Table1]" displayFolder="" count="2" memberValueDatatype="130" unbalanced="0">
      <fieldsUsage count="2">
        <fieldUsage x="-1"/>
        <fieldUsage x="4"/>
      </fieldsUsage>
    </cacheHierarchy>
    <cacheHierarchy uniqueName="[Table1].[Restock Status]" caption="Restock Status" attribute="1" defaultMemberUniqueName="[Table1].[Restock Status].[All]" allUniqueName="[Table1].[Restock Status].[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 in Stock]" caption="Sum of Quantity in Stock" measure="1" displayFolder="" measureGroup="Table1" count="0" hidden="1">
      <extLst>
        <ext xmlns:x15="http://schemas.microsoft.com/office/spreadsheetml/2010/11/main" uri="{B97F6D7D-B522-45F9-BDA1-12C45D357490}">
          <x15:cacheHierarchy aggregatedColumn="3"/>
        </ext>
      </extLst>
    </cacheHierarchy>
    <cacheHierarchy uniqueName="[Measures].[Sum of Stock Value]" caption="Sum of Stock Value" measure="1" displayFolder="" measureGroup="Table1" count="0" hidden="1">
      <extLst>
        <ext xmlns:x15="http://schemas.microsoft.com/office/spreadsheetml/2010/11/main" uri="{B97F6D7D-B522-45F9-BDA1-12C45D357490}">
          <x15:cacheHierarchy aggregatedColumn="6"/>
        </ext>
      </extLst>
    </cacheHierarchy>
    <cacheHierarchy uniqueName="[Measures].[Count of Item Name]" caption="Count of Item Name" measure="1" displayFolder="" measureGroup="Table1" count="0" hidden="1">
      <extLst>
        <ext xmlns:x15="http://schemas.microsoft.com/office/spreadsheetml/2010/11/main" uri="{B97F6D7D-B522-45F9-BDA1-12C45D357490}">
          <x15:cacheHierarchy aggregatedColumn="1"/>
        </ext>
      </extLst>
    </cacheHierarchy>
    <cacheHierarchy uniqueName="[Measures].[Count of Item ID]" caption="Count of Item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5.621349074077" backgroundQuery="1" createdVersion="8" refreshedVersion="8" minRefreshableVersion="3" recordCount="0" supportSubquery="1" supportAdvancedDrill="1" xr:uid="{7C9534D3-E0FA-419F-804F-BFE2638AB309}">
  <cacheSource type="external" connectionId="1"/>
  <cacheFields count="5">
    <cacheField name="[Table1].[Expiry Status].[Expiry Status]" caption="Expiry Status" numFmtId="0" hierarchy="10" level="1">
      <sharedItems count="2">
        <s v="No Expiry"/>
        <s v="Safe"/>
      </sharedItems>
    </cacheField>
    <cacheField name="[Measures].[Count of Item ID]" caption="Count of Item ID" numFmtId="0" hierarchy="17" level="32767"/>
    <cacheField name="[Table1].[Supplier].[Supplier]" caption="Supplier" numFmtId="0" hierarchy="7" level="1">
      <sharedItems containsSemiMixedTypes="0" containsNonDate="0" containsString="0"/>
    </cacheField>
    <cacheField name="[Table1].[Category].[Category]" caption="Category" numFmtId="0" hierarchy="2" level="1">
      <sharedItems containsSemiMixedTypes="0" containsNonDate="0" containsString="0"/>
    </cacheField>
    <cacheField name="[Table1].[Restock Status].[Restock Status]" caption="Restock Status" numFmtId="0" hierarchy="11" level="1">
      <sharedItems containsSemiMixedTypes="0" containsNonDate="0" containsString="0"/>
    </cacheField>
  </cacheFields>
  <cacheHierarchies count="18">
    <cacheHierarchy uniqueName="[Table1].[Item ID]" caption="Item ID" attribute="1" defaultMemberUniqueName="[Table1].[Item ID].[All]" allUniqueName="[Table1].[Item ID].[All]" dimensionUniqueName="[Table1]" displayFolder="" count="0" memberValueDatatype="130" unbalanced="0"/>
    <cacheHierarchy uniqueName="[Table1].[Item Name]" caption="Item Name" attribute="1" defaultMemberUniqueName="[Table1].[Item Name].[All]" allUniqueName="[Table1].[Item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3"/>
      </fieldsUsage>
    </cacheHierarchy>
    <cacheHierarchy uniqueName="[Table1].[Quantity in Stock]" caption="Quantity in Stock" attribute="1" defaultMemberUniqueName="[Table1].[Quantity in Stock].[All]" allUniqueName="[Table1].[Quantity in Stock].[All]" dimensionUniqueName="[Table1]" displayFolder="" count="0" memberValueDatatype="20" unbalanced="0"/>
    <cacheHierarchy uniqueName="[Table1].[Reorder Level]" caption="Reorder Level" attribute="1" defaultMemberUniqueName="[Table1].[Reorder Level].[All]" allUniqueName="[Table1].[Reorder Level].[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5" unbalanced="0"/>
    <cacheHierarchy uniqueName="[Table1].[Stock Value]" caption="Stock Value" attribute="1" defaultMemberUniqueName="[Table1].[Stock Value].[All]" allUniqueName="[Table1].[Stock Value].[All]" dimensionUniqueName="[Table1]" displayFolder="" count="0" memberValueDatatype="20" unbalanced="0"/>
    <cacheHierarchy uniqueName="[Table1].[Supplier]" caption="Supplier" attribute="1" defaultMemberUniqueName="[Table1].[Supplier].[All]" allUniqueName="[Table1].[Supplier].[All]" dimensionUniqueName="[Table1]" displayFolder="" count="2" memberValueDatatype="130" unbalanced="0">
      <fieldsUsage count="2">
        <fieldUsage x="-1"/>
        <fieldUsage x="2"/>
      </fieldsUsage>
    </cacheHierarchy>
    <cacheHierarchy uniqueName="[Table1].[Last Restock Date]" caption="Last Restock Date" attribute="1" time="1" defaultMemberUniqueName="[Table1].[Last Restock Date].[All]" allUniqueName="[Table1].[Last Restock Date].[All]" dimensionUniqueName="[Table1]" displayFolder="" count="0" memberValueDatatype="7" unbalanced="0"/>
    <cacheHierarchy uniqueName="[Table1].[Next Expiry Date]" caption="Next Expiry Date" attribute="1" time="1" defaultMemberUniqueName="[Table1].[Next Expiry Date].[All]" allUniqueName="[Table1].[Next Expiry Date].[All]" dimensionUniqueName="[Table1]" displayFolder="" count="0" memberValueDatatype="7" unbalanced="0"/>
    <cacheHierarchy uniqueName="[Table1].[Expiry Status]" caption="Expiry Status" attribute="1" defaultMemberUniqueName="[Table1].[Expiry Status].[All]" allUniqueName="[Table1].[Expiry Status].[All]" dimensionUniqueName="[Table1]" displayFolder="" count="2" memberValueDatatype="130" unbalanced="0">
      <fieldsUsage count="2">
        <fieldUsage x="-1"/>
        <fieldUsage x="0"/>
      </fieldsUsage>
    </cacheHierarchy>
    <cacheHierarchy uniqueName="[Table1].[Restock Status]" caption="Restock Status" attribute="1" defaultMemberUniqueName="[Table1].[Restock Status].[All]" allUniqueName="[Table1].[Restock Status].[All]" dimensionUniqueName="[Table1]" displayFolder="" count="2" memberValueDatatype="130" unbalanced="0">
      <fieldsUsage count="2">
        <fieldUsage x="-1"/>
        <fieldUsage x="4"/>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 in Stock]" caption="Sum of Quantity in Stock" measure="1" displayFolder="" measureGroup="Table1" count="0" hidden="1">
      <extLst>
        <ext xmlns:x15="http://schemas.microsoft.com/office/spreadsheetml/2010/11/main" uri="{B97F6D7D-B522-45F9-BDA1-12C45D357490}">
          <x15:cacheHierarchy aggregatedColumn="3"/>
        </ext>
      </extLst>
    </cacheHierarchy>
    <cacheHierarchy uniqueName="[Measures].[Sum of Stock Value]" caption="Sum of Stock Value" measure="1" displayFolder="" measureGroup="Table1" count="0" hidden="1">
      <extLst>
        <ext xmlns:x15="http://schemas.microsoft.com/office/spreadsheetml/2010/11/main" uri="{B97F6D7D-B522-45F9-BDA1-12C45D357490}">
          <x15:cacheHierarchy aggregatedColumn="6"/>
        </ext>
      </extLst>
    </cacheHierarchy>
    <cacheHierarchy uniqueName="[Measures].[Count of Item Name]" caption="Count of Item Name" measure="1" displayFolder="" measureGroup="Table1" count="0" hidden="1">
      <extLst>
        <ext xmlns:x15="http://schemas.microsoft.com/office/spreadsheetml/2010/11/main" uri="{B97F6D7D-B522-45F9-BDA1-12C45D357490}">
          <x15:cacheHierarchy aggregatedColumn="1"/>
        </ext>
      </extLst>
    </cacheHierarchy>
    <cacheHierarchy uniqueName="[Measures].[Count of Item ID]" caption="Count of Item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5.621351851849" backgroundQuery="1" createdVersion="8" refreshedVersion="8" minRefreshableVersion="3" recordCount="0" supportSubquery="1" supportAdvancedDrill="1" xr:uid="{CCAF479C-9D14-4701-B4F8-E42349067258}">
  <cacheSource type="external" connectionId="1"/>
  <cacheFields count="5">
    <cacheField name="[Measures].[Sum of Stock Value]" caption="Sum of Stock Value" numFmtId="0" hierarchy="15" level="32767"/>
    <cacheField name="[Table1].[Supplier].[Supplier]" caption="Supplier" numFmtId="0" hierarchy="7" level="1">
      <sharedItems containsSemiMixedTypes="0" containsNonDate="0" containsString="0"/>
    </cacheField>
    <cacheField name="[Table1].[Category].[Category]" caption="Category" numFmtId="0" hierarchy="2" level="1">
      <sharedItems containsSemiMixedTypes="0" containsNonDate="0" containsString="0"/>
    </cacheField>
    <cacheField name="[Table1].[Restock Status].[Restock Status]" caption="Restock Status" numFmtId="0" hierarchy="11" level="1">
      <sharedItems containsSemiMixedTypes="0" containsNonDate="0" containsString="0"/>
    </cacheField>
    <cacheField name="[Table1].[Expiry Status].[Expiry Status]" caption="Expiry Status" numFmtId="0" hierarchy="10" level="1">
      <sharedItems containsSemiMixedTypes="0" containsNonDate="0" containsString="0"/>
    </cacheField>
  </cacheFields>
  <cacheHierarchies count="18">
    <cacheHierarchy uniqueName="[Table1].[Item ID]" caption="Item ID" attribute="1" defaultMemberUniqueName="[Table1].[Item ID].[All]" allUniqueName="[Table1].[Item ID].[All]" dimensionUniqueName="[Table1]" displayFolder="" count="0" memberValueDatatype="130" unbalanced="0"/>
    <cacheHierarchy uniqueName="[Table1].[Item Name]" caption="Item Name" attribute="1" defaultMemberUniqueName="[Table1].[Item Name].[All]" allUniqueName="[Table1].[Item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2"/>
      </fieldsUsage>
    </cacheHierarchy>
    <cacheHierarchy uniqueName="[Table1].[Quantity in Stock]" caption="Quantity in Stock" attribute="1" defaultMemberUniqueName="[Table1].[Quantity in Stock].[All]" allUniqueName="[Table1].[Quantity in Stock].[All]" dimensionUniqueName="[Table1]" displayFolder="" count="0" memberValueDatatype="20" unbalanced="0"/>
    <cacheHierarchy uniqueName="[Table1].[Reorder Level]" caption="Reorder Level" attribute="1" defaultMemberUniqueName="[Table1].[Reorder Level].[All]" allUniqueName="[Table1].[Reorder Level].[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5" unbalanced="0"/>
    <cacheHierarchy uniqueName="[Table1].[Stock Value]" caption="Stock Value" attribute="1" defaultMemberUniqueName="[Table1].[Stock Value].[All]" allUniqueName="[Table1].[Stock Value].[All]" dimensionUniqueName="[Table1]" displayFolder="" count="0" memberValueDatatype="20" unbalanced="0"/>
    <cacheHierarchy uniqueName="[Table1].[Supplier]" caption="Supplier" attribute="1" defaultMemberUniqueName="[Table1].[Supplier].[All]" allUniqueName="[Table1].[Supplier].[All]" dimensionUniqueName="[Table1]" displayFolder="" count="2" memberValueDatatype="130" unbalanced="0">
      <fieldsUsage count="2">
        <fieldUsage x="-1"/>
        <fieldUsage x="1"/>
      </fieldsUsage>
    </cacheHierarchy>
    <cacheHierarchy uniqueName="[Table1].[Last Restock Date]" caption="Last Restock Date" attribute="1" time="1" defaultMemberUniqueName="[Table1].[Last Restock Date].[All]" allUniqueName="[Table1].[Last Restock Date].[All]" dimensionUniqueName="[Table1]" displayFolder="" count="0" memberValueDatatype="7" unbalanced="0"/>
    <cacheHierarchy uniqueName="[Table1].[Next Expiry Date]" caption="Next Expiry Date" attribute="1" time="1" defaultMemberUniqueName="[Table1].[Next Expiry Date].[All]" allUniqueName="[Table1].[Next Expiry Date].[All]" dimensionUniqueName="[Table1]" displayFolder="" count="0" memberValueDatatype="7" unbalanced="0"/>
    <cacheHierarchy uniqueName="[Table1].[Expiry Status]" caption="Expiry Status" attribute="1" defaultMemberUniqueName="[Table1].[Expiry Status].[All]" allUniqueName="[Table1].[Expiry Status].[All]" dimensionUniqueName="[Table1]" displayFolder="" count="2" memberValueDatatype="130" unbalanced="0">
      <fieldsUsage count="2">
        <fieldUsage x="-1"/>
        <fieldUsage x="4"/>
      </fieldsUsage>
    </cacheHierarchy>
    <cacheHierarchy uniqueName="[Table1].[Restock Status]" caption="Restock Status" attribute="1" defaultMemberUniqueName="[Table1].[Restock Status].[All]" allUniqueName="[Table1].[Restock Status].[All]" dimensionUniqueName="[Table1]" displayFolder="" count="2" memberValueDatatype="130" unbalanced="0">
      <fieldsUsage count="2">
        <fieldUsage x="-1"/>
        <fieldUsage x="3"/>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 in Stock]" caption="Sum of Quantity in Stock" measure="1" displayFolder="" measureGroup="Table1" count="0" hidden="1">
      <extLst>
        <ext xmlns:x15="http://schemas.microsoft.com/office/spreadsheetml/2010/11/main" uri="{B97F6D7D-B522-45F9-BDA1-12C45D357490}">
          <x15:cacheHierarchy aggregatedColumn="3"/>
        </ext>
      </extLst>
    </cacheHierarchy>
    <cacheHierarchy uniqueName="[Measures].[Sum of Stock Value]" caption="Sum of Stock Value"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Item Name]" caption="Count of Item Name" measure="1" displayFolder="" measureGroup="Table1" count="0" hidden="1">
      <extLst>
        <ext xmlns:x15="http://schemas.microsoft.com/office/spreadsheetml/2010/11/main" uri="{B97F6D7D-B522-45F9-BDA1-12C45D357490}">
          <x15:cacheHierarchy aggregatedColumn="1"/>
        </ext>
      </extLst>
    </cacheHierarchy>
    <cacheHierarchy uniqueName="[Measures].[Count of Item ID]" caption="Count of Item ID"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5.62135509259" backgroundQuery="1" createdVersion="8" refreshedVersion="8" minRefreshableVersion="3" recordCount="0" supportSubquery="1" supportAdvancedDrill="1" xr:uid="{7F33125D-E40A-4B2D-8DB9-106945C764E9}">
  <cacheSource type="external" connectionId="1"/>
  <cacheFields count="6">
    <cacheField name="[Table1].[Supplier].[Supplier]" caption="Supplier" numFmtId="0" hierarchy="7" level="1">
      <sharedItems count="5">
        <s v="CareFirst"/>
        <s v="MedEquip Inc."/>
        <s v="MediSupplies Co."/>
        <s v="PharmaLife"/>
        <s v="SafeHands"/>
      </sharedItems>
    </cacheField>
    <cacheField name="[Measures].[Sum of Stock Value]" caption="Sum of Stock Value" numFmtId="0" hierarchy="15" level="32767"/>
    <cacheField name="[Table1].[Item Name].[Item Name]" caption="Item Name" numFmtId="0" hierarchy="1" level="1">
      <sharedItems count="5">
        <s v="Bandages"/>
        <s v="Stethoscope"/>
        <s v="Syringe"/>
        <s v="Paracetamol"/>
        <s v="Gloves"/>
      </sharedItems>
    </cacheField>
    <cacheField name="[Table1].[Category].[Category]" caption="Category" numFmtId="0" hierarchy="2" level="1">
      <sharedItems containsSemiMixedTypes="0" containsNonDate="0" containsString="0"/>
    </cacheField>
    <cacheField name="[Table1].[Restock Status].[Restock Status]" caption="Restock Status" numFmtId="0" hierarchy="11" level="1">
      <sharedItems containsSemiMixedTypes="0" containsNonDate="0" containsString="0"/>
    </cacheField>
    <cacheField name="[Table1].[Expiry Status].[Expiry Status]" caption="Expiry Status" numFmtId="0" hierarchy="10" level="1">
      <sharedItems containsSemiMixedTypes="0" containsNonDate="0" containsString="0"/>
    </cacheField>
  </cacheFields>
  <cacheHierarchies count="18">
    <cacheHierarchy uniqueName="[Table1].[Item ID]" caption="Item ID" attribute="1" defaultMemberUniqueName="[Table1].[Item ID].[All]" allUniqueName="[Table1].[Item ID].[All]" dimensionUniqueName="[Table1]" displayFolder="" count="0" memberValueDatatype="130" unbalanced="0"/>
    <cacheHierarchy uniqueName="[Table1].[Item Name]" caption="Item Name" attribute="1" defaultMemberUniqueName="[Table1].[Item Name].[All]" allUniqueName="[Table1].[Item Name].[All]" dimensionUniqueName="[Table1]" displayFolder="" count="2" memberValueDatatype="130" unbalanced="0">
      <fieldsUsage count="2">
        <fieldUsage x="-1"/>
        <fieldUsage x="2"/>
      </fieldsUsage>
    </cacheHierarchy>
    <cacheHierarchy uniqueName="[Table1].[Category]" caption="Category" attribute="1" defaultMemberUniqueName="[Table1].[Category].[All]" allUniqueName="[Table1].[Category].[All]" dimensionUniqueName="[Table1]" displayFolder="" count="2" memberValueDatatype="130" unbalanced="0">
      <fieldsUsage count="2">
        <fieldUsage x="-1"/>
        <fieldUsage x="3"/>
      </fieldsUsage>
    </cacheHierarchy>
    <cacheHierarchy uniqueName="[Table1].[Quantity in Stock]" caption="Quantity in Stock" attribute="1" defaultMemberUniqueName="[Table1].[Quantity in Stock].[All]" allUniqueName="[Table1].[Quantity in Stock].[All]" dimensionUniqueName="[Table1]" displayFolder="" count="0" memberValueDatatype="20" unbalanced="0"/>
    <cacheHierarchy uniqueName="[Table1].[Reorder Level]" caption="Reorder Level" attribute="1" defaultMemberUniqueName="[Table1].[Reorder Level].[All]" allUniqueName="[Table1].[Reorder Level].[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5" unbalanced="0"/>
    <cacheHierarchy uniqueName="[Table1].[Stock Value]" caption="Stock Value" attribute="1" defaultMemberUniqueName="[Table1].[Stock Value].[All]" allUniqueName="[Table1].[Stock Value].[All]" dimensionUniqueName="[Table1]" displayFolder="" count="0" memberValueDatatype="20" unbalanced="0"/>
    <cacheHierarchy uniqueName="[Table1].[Supplier]" caption="Supplier" attribute="1" defaultMemberUniqueName="[Table1].[Supplier].[All]" allUniqueName="[Table1].[Supplier].[All]" dimensionUniqueName="[Table1]" displayFolder="" count="2" memberValueDatatype="130" unbalanced="0">
      <fieldsUsage count="2">
        <fieldUsage x="-1"/>
        <fieldUsage x="0"/>
      </fieldsUsage>
    </cacheHierarchy>
    <cacheHierarchy uniqueName="[Table1].[Last Restock Date]" caption="Last Restock Date" attribute="1" time="1" defaultMemberUniqueName="[Table1].[Last Restock Date].[All]" allUniqueName="[Table1].[Last Restock Date].[All]" dimensionUniqueName="[Table1]" displayFolder="" count="0" memberValueDatatype="7" unbalanced="0"/>
    <cacheHierarchy uniqueName="[Table1].[Next Expiry Date]" caption="Next Expiry Date" attribute="1" time="1" defaultMemberUniqueName="[Table1].[Next Expiry Date].[All]" allUniqueName="[Table1].[Next Expiry Date].[All]" dimensionUniqueName="[Table1]" displayFolder="" count="0" memberValueDatatype="7" unbalanced="0"/>
    <cacheHierarchy uniqueName="[Table1].[Expiry Status]" caption="Expiry Status" attribute="1" defaultMemberUniqueName="[Table1].[Expiry Status].[All]" allUniqueName="[Table1].[Expiry Status].[All]" dimensionUniqueName="[Table1]" displayFolder="" count="2" memberValueDatatype="130" unbalanced="0">
      <fieldsUsage count="2">
        <fieldUsage x="-1"/>
        <fieldUsage x="5"/>
      </fieldsUsage>
    </cacheHierarchy>
    <cacheHierarchy uniqueName="[Table1].[Restock Status]" caption="Restock Status" attribute="1" defaultMemberUniqueName="[Table1].[Restock Status].[All]" allUniqueName="[Table1].[Restock Status].[All]" dimensionUniqueName="[Table1]" displayFolder="" count="2" memberValueDatatype="130" unbalanced="0">
      <fieldsUsage count="2">
        <fieldUsage x="-1"/>
        <fieldUsage x="4"/>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 in Stock]" caption="Sum of Quantity in Stock" measure="1" displayFolder="" measureGroup="Table1" count="0" hidden="1">
      <extLst>
        <ext xmlns:x15="http://schemas.microsoft.com/office/spreadsheetml/2010/11/main" uri="{B97F6D7D-B522-45F9-BDA1-12C45D357490}">
          <x15:cacheHierarchy aggregatedColumn="3"/>
        </ext>
      </extLst>
    </cacheHierarchy>
    <cacheHierarchy uniqueName="[Measures].[Sum of Stock Value]" caption="Sum of Stock Value"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Item Name]" caption="Count of Item Name" measure="1" displayFolder="" measureGroup="Table1" count="0" hidden="1">
      <extLst>
        <ext xmlns:x15="http://schemas.microsoft.com/office/spreadsheetml/2010/11/main" uri="{B97F6D7D-B522-45F9-BDA1-12C45D357490}">
          <x15:cacheHierarchy aggregatedColumn="1"/>
        </ext>
      </extLst>
    </cacheHierarchy>
    <cacheHierarchy uniqueName="[Measures].[Count of Item ID]" caption="Count of Item ID"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5.621335185184" backgroundQuery="1" createdVersion="3" refreshedVersion="8" minRefreshableVersion="3" recordCount="0" supportSubquery="1" supportAdvancedDrill="1" xr:uid="{3E0A9B4F-FC76-4192-B36B-5623D7C79284}">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Table1].[Item ID]" caption="Item ID" attribute="1" defaultMemberUniqueName="[Table1].[Item ID].[All]" allUniqueName="[Table1].[Item ID].[All]" dimensionUniqueName="[Table1]" displayFolder="" count="0" memberValueDatatype="130" unbalanced="0"/>
    <cacheHierarchy uniqueName="[Table1].[Item Name]" caption="Item Name" attribute="1" defaultMemberUniqueName="[Table1].[Item Name].[All]" allUniqueName="[Table1].[Item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Quantity in Stock]" caption="Quantity in Stock" attribute="1" defaultMemberUniqueName="[Table1].[Quantity in Stock].[All]" allUniqueName="[Table1].[Quantity in Stock].[All]" dimensionUniqueName="[Table1]" displayFolder="" count="0" memberValueDatatype="20" unbalanced="0"/>
    <cacheHierarchy uniqueName="[Table1].[Reorder Level]" caption="Reorder Level" attribute="1" defaultMemberUniqueName="[Table1].[Reorder Level].[All]" allUniqueName="[Table1].[Reorder Level].[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5" unbalanced="0"/>
    <cacheHierarchy uniqueName="[Table1].[Stock Value]" caption="Stock Value" attribute="1" defaultMemberUniqueName="[Table1].[Stock Value].[All]" allUniqueName="[Table1].[Stock Value].[All]" dimensionUniqueName="[Table1]" displayFolder="" count="0" memberValueDatatype="20" unbalanced="0"/>
    <cacheHierarchy uniqueName="[Table1].[Supplier]" caption="Supplier" attribute="1" defaultMemberUniqueName="[Table1].[Supplier].[All]" allUniqueName="[Table1].[Supplier].[All]" dimensionUniqueName="[Table1]" displayFolder="" count="2" memberValueDatatype="130" unbalanced="0"/>
    <cacheHierarchy uniqueName="[Table1].[Last Restock Date]" caption="Last Restock Date" attribute="1" time="1" defaultMemberUniqueName="[Table1].[Last Restock Date].[All]" allUniqueName="[Table1].[Last Restock Date].[All]" dimensionUniqueName="[Table1]" displayFolder="" count="0" memberValueDatatype="7" unbalanced="0"/>
    <cacheHierarchy uniqueName="[Table1].[Next Expiry Date]" caption="Next Expiry Date" attribute="1" time="1" defaultMemberUniqueName="[Table1].[Next Expiry Date].[All]" allUniqueName="[Table1].[Next Expiry Date].[All]" dimensionUniqueName="[Table1]" displayFolder="" count="0" memberValueDatatype="7" unbalanced="0"/>
    <cacheHierarchy uniqueName="[Table1].[Expiry Status]" caption="Expiry Status" attribute="1" defaultMemberUniqueName="[Table1].[Expiry Status].[All]" allUniqueName="[Table1].[Expiry Status].[All]" dimensionUniqueName="[Table1]" displayFolder="" count="2" memberValueDatatype="130" unbalanced="0"/>
    <cacheHierarchy uniqueName="[Table1].[Restock Status]" caption="Restock Status" attribute="1" defaultMemberUniqueName="[Table1].[Restock Status].[All]" allUniqueName="[Table1].[Restock Status].[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 in Stock]" caption="Sum of Quantity in Stock" measure="1" displayFolder="" measureGroup="Table1" count="0" hidden="1">
      <extLst>
        <ext xmlns:x15="http://schemas.microsoft.com/office/spreadsheetml/2010/11/main" uri="{B97F6D7D-B522-45F9-BDA1-12C45D357490}">
          <x15:cacheHierarchy aggregatedColumn="3"/>
        </ext>
      </extLst>
    </cacheHierarchy>
    <cacheHierarchy uniqueName="[Measures].[Sum of Stock Value]" caption="Sum of Stock Value" measure="1" displayFolder="" measureGroup="Table1" count="0" hidden="1">
      <extLst>
        <ext xmlns:x15="http://schemas.microsoft.com/office/spreadsheetml/2010/11/main" uri="{B97F6D7D-B522-45F9-BDA1-12C45D357490}">
          <x15:cacheHierarchy aggregatedColumn="6"/>
        </ext>
      </extLst>
    </cacheHierarchy>
    <cacheHierarchy uniqueName="[Measures].[Count of Item Name]" caption="Count of Item Name" measure="1" displayFolder="" measureGroup="Table1" count="0" hidden="1">
      <extLst>
        <ext xmlns:x15="http://schemas.microsoft.com/office/spreadsheetml/2010/11/main" uri="{B97F6D7D-B522-45F9-BDA1-12C45D357490}">
          <x15:cacheHierarchy aggregatedColumn="1"/>
        </ext>
      </extLst>
    </cacheHierarchy>
    <cacheHierarchy uniqueName="[Measures].[Count of Item ID]" caption="Count of Item ID" measure="1" displayFolder="" measureGroup="Table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472745507"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14119D-73D0-453D-A0B0-9CC5BCB8037E}"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estock Status">
  <location ref="G3:H5"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Item ID" fld="1" subtotal="count" baseField="0" baseItem="0" numFmtId="1"/>
  </dataFields>
  <formats count="7">
    <format dxfId="45">
      <pivotArea type="all" dataOnly="0" outline="0" fieldPosition="0"/>
    </format>
    <format dxfId="44">
      <pivotArea outline="0" collapsedLevelsAreSubtotals="1" fieldPosition="0"/>
    </format>
    <format dxfId="43">
      <pivotArea field="0" type="button" dataOnly="0" labelOnly="1" outline="0" axis="axisRow" fieldPosition="0"/>
    </format>
    <format dxfId="42">
      <pivotArea dataOnly="0" labelOnly="1" fieldPosition="0">
        <references count="1">
          <reference field="0" count="0"/>
        </references>
      </pivotArea>
    </format>
    <format dxfId="41">
      <pivotArea dataOnly="0" labelOnly="1" grandRow="1" outline="0" fieldPosition="0"/>
    </format>
    <format dxfId="40">
      <pivotArea dataOnly="0" labelOnly="1" outline="0" axis="axisValues" fieldPosition="0"/>
    </format>
    <format dxfId="39">
      <pivotArea outline="0" collapsedLevelsAreSubtotals="1" fieldPosition="0"/>
    </format>
  </formats>
  <chartFormats count="2">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s>
  <pivotHierarchies count="18">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7.Medical_Inventory_Managemen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347911-EBAE-4658-9892-05EBD23F587E}"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upplier">
  <location ref="B10:C21" firstHeaderRow="1" firstDataRow="1" firstDataCol="1"/>
  <pivotFields count="6">
    <pivotField axis="axisRow" allDrilled="1" subtotalTop="0" showAll="0"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2"/>
  </rowFields>
  <rowItems count="11">
    <i>
      <x/>
    </i>
    <i r="1">
      <x/>
    </i>
    <i>
      <x v="1"/>
    </i>
    <i r="1">
      <x v="1"/>
    </i>
    <i>
      <x v="2"/>
    </i>
    <i r="1">
      <x v="2"/>
    </i>
    <i>
      <x v="3"/>
    </i>
    <i r="1">
      <x v="3"/>
    </i>
    <i>
      <x v="4"/>
    </i>
    <i r="1">
      <x v="4"/>
    </i>
    <i t="grand">
      <x/>
    </i>
  </rowItems>
  <colItems count="1">
    <i/>
  </colItems>
  <dataFields count="1">
    <dataField name="Sum of Stock Value" fld="1" baseField="0" baseItem="0" numFmtId="164"/>
  </dataFields>
  <formats count="12">
    <format dxfId="57">
      <pivotArea type="all" dataOnly="0" outline="0" fieldPosition="0"/>
    </format>
    <format dxfId="56">
      <pivotArea outline="0" collapsedLevelsAreSubtotals="1" fieldPosition="0"/>
    </format>
    <format dxfId="55">
      <pivotArea field="0" type="button" dataOnly="0" labelOnly="1" outline="0" axis="axisRow" fieldPosition="0"/>
    </format>
    <format dxfId="54">
      <pivotArea dataOnly="0" labelOnly="1" fieldPosition="0">
        <references count="1">
          <reference field="0" count="0"/>
        </references>
      </pivotArea>
    </format>
    <format dxfId="53">
      <pivotArea dataOnly="0" labelOnly="1" grandRow="1" outline="0" fieldPosition="0"/>
    </format>
    <format dxfId="52">
      <pivotArea dataOnly="0" labelOnly="1" fieldPosition="0">
        <references count="2">
          <reference field="0" count="1" selected="0">
            <x v="0"/>
          </reference>
          <reference field="2" count="1">
            <x v="0"/>
          </reference>
        </references>
      </pivotArea>
    </format>
    <format dxfId="51">
      <pivotArea dataOnly="0" labelOnly="1" fieldPosition="0">
        <references count="2">
          <reference field="0" count="1" selected="0">
            <x v="1"/>
          </reference>
          <reference field="2" count="1">
            <x v="1"/>
          </reference>
        </references>
      </pivotArea>
    </format>
    <format dxfId="50">
      <pivotArea dataOnly="0" labelOnly="1" fieldPosition="0">
        <references count="2">
          <reference field="0" count="1" selected="0">
            <x v="2"/>
          </reference>
          <reference field="2" count="1">
            <x v="2"/>
          </reference>
        </references>
      </pivotArea>
    </format>
    <format dxfId="49">
      <pivotArea dataOnly="0" labelOnly="1" fieldPosition="0">
        <references count="2">
          <reference field="0" count="1" selected="0">
            <x v="3"/>
          </reference>
          <reference field="2" count="1">
            <x v="3"/>
          </reference>
        </references>
      </pivotArea>
    </format>
    <format dxfId="48">
      <pivotArea dataOnly="0" labelOnly="1" fieldPosition="0">
        <references count="2">
          <reference field="0" count="1" selected="0">
            <x v="4"/>
          </reference>
          <reference field="2" count="1">
            <x v="4"/>
          </reference>
        </references>
      </pivotArea>
    </format>
    <format dxfId="47">
      <pivotArea dataOnly="0" labelOnly="1" outline="0" axis="axisValues" fieldPosition="0"/>
    </format>
    <format dxfId="46">
      <pivotArea outline="0" collapsedLevelsAreSubtotals="1" fieldPosition="0"/>
    </format>
  </formats>
  <chartFormats count="1">
    <chartFormat chart="4" format="4" series="1">
      <pivotArea type="data" outline="0" fieldPosition="0">
        <references count="1">
          <reference field="4294967294" count="1" selected="0">
            <x v="0"/>
          </reference>
        </references>
      </pivotArea>
    </chartFormat>
  </chartFormats>
  <pivotHierarchies count="18">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7.Medical_Inventory_Managemen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7C073B-7902-42B6-9582-723F010CF8FA}"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ategory">
  <location ref="B3:D7" firstHeaderRow="0" firstDataRow="1" firstDataCol="1"/>
  <pivotFields count="6">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Sum of Quantity in Stock" fld="1" baseField="0" baseItem="0" numFmtId="1"/>
    <dataField name="Sum of Stock Value" fld="2" baseField="0" baseItem="0" numFmtId="164"/>
  </dataFields>
  <formats count="8">
    <format dxfId="65">
      <pivotArea type="all" dataOnly="0" outline="0" fieldPosition="0"/>
    </format>
    <format dxfId="64">
      <pivotArea outline="0" collapsedLevelsAreSubtotals="1" fieldPosition="0"/>
    </format>
    <format dxfId="63">
      <pivotArea field="0" type="button" dataOnly="0" labelOnly="1" outline="0" axis="axisRow" fieldPosition="0"/>
    </format>
    <format dxfId="62">
      <pivotArea dataOnly="0" labelOnly="1" fieldPosition="0">
        <references count="1">
          <reference field="0" count="0"/>
        </references>
      </pivotArea>
    </format>
    <format dxfId="61">
      <pivotArea dataOnly="0" labelOnly="1" grandRow="1" outline="0" fieldPosition="0"/>
    </format>
    <format dxfId="60">
      <pivotArea dataOnly="0" labelOnly="1" outline="0" fieldPosition="0">
        <references count="1">
          <reference field="4294967294" count="2">
            <x v="0"/>
            <x v="1"/>
          </reference>
        </references>
      </pivotArea>
    </format>
    <format dxfId="59">
      <pivotArea outline="0" collapsedLevelsAreSubtotals="1" fieldPosition="0">
        <references count="1">
          <reference field="4294967294" count="1" selected="0">
            <x v="1"/>
          </reference>
        </references>
      </pivotArea>
    </format>
    <format dxfId="58">
      <pivotArea outline="0" collapsedLevelsAreSubtotals="1" fieldPosition="0">
        <references count="1">
          <reference field="4294967294" count="1" selected="0">
            <x v="0"/>
          </reference>
        </references>
      </pivotArea>
    </format>
  </formats>
  <chartFormats count="7">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pivotArea type="data" outline="0" fieldPosition="0">
        <references count="2">
          <reference field="4294967294" count="1" selected="0">
            <x v="1"/>
          </reference>
          <reference field="0" count="1" selected="0">
            <x v="2"/>
          </reference>
        </references>
      </pivotArea>
    </chartFormat>
    <chartFormat chart="4" format="11">
      <pivotArea type="data" outline="0" fieldPosition="0">
        <references count="2">
          <reference field="4294967294" count="1" selected="0">
            <x v="1"/>
          </reference>
          <reference field="0" count="1" selected="0">
            <x v="1"/>
          </reference>
        </references>
      </pivotArea>
    </chartFormat>
    <chartFormat chart="4" format="12">
      <pivotArea type="data" outline="0" fieldPosition="0">
        <references count="2">
          <reference field="4294967294" count="1" selected="0">
            <x v="0"/>
          </reference>
          <reference field="0" count="1" selected="0">
            <x v="1"/>
          </reference>
        </references>
      </pivotArea>
    </chartFormat>
    <chartFormat chart="4" format="13">
      <pivotArea type="data" outline="0" fieldPosition="0">
        <references count="2">
          <reference field="4294967294" count="1" selected="0">
            <x v="1"/>
          </reference>
          <reference field="0" count="1" selected="0">
            <x v="0"/>
          </reference>
        </references>
      </pivotArea>
    </chartFormat>
    <chartFormat chart="4" format="14">
      <pivotArea type="data" outline="0" fieldPosition="0">
        <references count="2">
          <reference field="4294967294" count="1" selected="0">
            <x v="0"/>
          </reference>
          <reference field="0" count="1" selected="0">
            <x v="0"/>
          </reference>
        </references>
      </pivotArea>
    </chartFormat>
  </chartFormats>
  <pivotHierarchies count="18">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7.Medical_Inventory_Managemen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82395F-AAFD-4F96-B381-36C315663228}"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8:G19"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Stock Value" fld="0" baseField="0" baseItem="0" numFmtId="164"/>
  </dataFields>
  <formats count="4">
    <format dxfId="69">
      <pivotArea type="all" dataOnly="0" outline="0" fieldPosition="0"/>
    </format>
    <format dxfId="68">
      <pivotArea outline="0" collapsedLevelsAreSubtotals="1" fieldPosition="0"/>
    </format>
    <format dxfId="67">
      <pivotArea dataOnly="0" labelOnly="1" outline="0" axis="axisValues" fieldPosition="0"/>
    </format>
    <format dxfId="66">
      <pivotArea outline="0" collapsedLevelsAreSubtotals="1" fieldPosition="0"/>
    </format>
  </formats>
  <pivotHierarchies count="18">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7.Medical_Inventory_Managemen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F7A19E-296E-4A53-A02A-B72997EFACC4}"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Expiry Status">
  <location ref="G10:H13" firstHeaderRow="1"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Item ID" fld="1" subtotal="count" baseField="0" baseItem="0" numFmtId="1"/>
  </dataFields>
  <formats count="7">
    <format dxfId="76">
      <pivotArea type="all" dataOnly="0" outline="0" fieldPosition="0"/>
    </format>
    <format dxfId="75">
      <pivotArea outline="0" collapsedLevelsAreSubtotals="1" fieldPosition="0"/>
    </format>
    <format dxfId="74">
      <pivotArea field="0" type="button" dataOnly="0" labelOnly="1" outline="0" axis="axisRow" fieldPosition="0"/>
    </format>
    <format dxfId="73">
      <pivotArea dataOnly="0" labelOnly="1" fieldPosition="0">
        <references count="1">
          <reference field="0" count="0"/>
        </references>
      </pivotArea>
    </format>
    <format dxfId="72">
      <pivotArea dataOnly="0" labelOnly="1" grandRow="1" outline="0" fieldPosition="0"/>
    </format>
    <format dxfId="71">
      <pivotArea dataOnly="0" labelOnly="1" outline="0" axis="axisValues" fieldPosition="0"/>
    </format>
    <format dxfId="70">
      <pivotArea outline="0" collapsedLevelsAreSubtotals="1" fieldPosition="0"/>
    </format>
  </formats>
  <chartFormats count="3">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s>
  <pivotHierarchies count="18">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7.Medical_Inventory_Managemen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A76D007-1377-4E32-8946-FD5922E966FF}" sourceName="[Table1].[Category]">
  <pivotTables>
    <pivotTable tabId="2" name="PivotTable1"/>
    <pivotTable tabId="2" name="PivotTable2"/>
    <pivotTable tabId="2" name="PivotTable3"/>
    <pivotTable tabId="2" name="PivotTable4"/>
    <pivotTable tabId="2" name="PivotTable5"/>
  </pivotTables>
  <data>
    <olap pivotCacheId="1472745507">
      <levels count="2">
        <level uniqueName="[Table1].[Category].[(All)]" sourceCaption="(All)" count="0"/>
        <level uniqueName="[Table1].[Category].[Category]" sourceCaption="Category" count="3">
          <ranges>
            <range startItem="0">
              <i n="[Table1].[Category].&amp;[Consumable]" c="Consumable"/>
              <i n="[Table1].[Category].&amp;[Equipment]" c="Equipment"/>
              <i n="[Table1].[Category].&amp;[Medicine]" c="Medicine"/>
            </range>
          </ranges>
        </level>
      </levels>
      <selections count="1">
        <selection n="[Table1].[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78791CB1-F03A-481B-A7EB-0D99D4C7FF8B}" sourceName="[Table1].[Supplier]">
  <pivotTables>
    <pivotTable tabId="2" name="PivotTable1"/>
    <pivotTable tabId="2" name="PivotTable2"/>
    <pivotTable tabId="2" name="PivotTable3"/>
    <pivotTable tabId="2" name="PivotTable4"/>
    <pivotTable tabId="2" name="PivotTable5"/>
  </pivotTables>
  <data>
    <olap pivotCacheId="1472745507">
      <levels count="2">
        <level uniqueName="[Table1].[Supplier].[(All)]" sourceCaption="(All)" count="0"/>
        <level uniqueName="[Table1].[Supplier].[Supplier]" sourceCaption="Supplier" count="5">
          <ranges>
            <range startItem="0">
              <i n="[Table1].[Supplier].&amp;[CareFirst]" c="CareFirst"/>
              <i n="[Table1].[Supplier].&amp;[MedEquip Inc.]" c="MedEquip Inc."/>
              <i n="[Table1].[Supplier].&amp;[MediSupplies Co.]" c="MediSupplies Co."/>
              <i n="[Table1].[Supplier].&amp;[PharmaLife]" c="PharmaLife"/>
              <i n="[Table1].[Supplier].&amp;[SafeHands]" c="SafeHands"/>
            </range>
          </ranges>
        </level>
      </levels>
      <selections count="1">
        <selection n="[Table1].[Suppli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ock_Status" xr10:uid="{0D64E617-03E7-4BD6-98C0-0EF34530D8A4}" sourceName="[Table1].[Restock Status]">
  <pivotTables>
    <pivotTable tabId="2" name="PivotTable1"/>
    <pivotTable tabId="2" name="PivotTable2"/>
    <pivotTable tabId="2" name="PivotTable3"/>
    <pivotTable tabId="2" name="PivotTable4"/>
    <pivotTable tabId="2" name="PivotTable5"/>
  </pivotTables>
  <data>
    <olap pivotCacheId="1472745507">
      <levels count="2">
        <level uniqueName="[Table1].[Restock Status].[(All)]" sourceCaption="(All)" count="0"/>
        <level uniqueName="[Table1].[Restock Status].[Restock Status]" sourceCaption="Restock Status" count="1">
          <ranges>
            <range startItem="0">
              <i n="[Table1].[Restock Status].&amp;[Sufficient]" c="Sufficient"/>
            </range>
          </ranges>
        </level>
      </levels>
      <selections count="1">
        <selection n="[Table1].[Restock 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iry_Status" xr10:uid="{D86E394E-3278-437D-A292-0EA70A9B74DA}" sourceName="[Table1].[Expiry Status]">
  <pivotTables>
    <pivotTable tabId="2" name="PivotTable1"/>
    <pivotTable tabId="2" name="PivotTable2"/>
    <pivotTable tabId="2" name="PivotTable3"/>
    <pivotTable tabId="2" name="PivotTable4"/>
    <pivotTable tabId="2" name="PivotTable5"/>
  </pivotTables>
  <data>
    <olap pivotCacheId="1472745507">
      <levels count="2">
        <level uniqueName="[Table1].[Expiry Status].[(All)]" sourceCaption="(All)" count="0"/>
        <level uniqueName="[Table1].[Expiry Status].[Expiry Status]" sourceCaption="Expiry Status" count="2">
          <ranges>
            <range startItem="0">
              <i n="[Table1].[Expiry Status].&amp;[No Expiry]" c="No Expiry"/>
              <i n="[Table1].[Expiry Status].&amp;[Safe]" c="Safe"/>
            </range>
          </ranges>
        </level>
      </levels>
      <selections count="1">
        <selection n="[Table1].[Expiry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15FC40A-8A75-40B7-9E72-381B3FDD6E81}" cache="Slicer_Category" caption="Category" level="1" rowHeight="241300"/>
  <slicer name="Supplier" xr10:uid="{5C97279D-31A8-444E-9658-7C1BC439D953}" cache="Slicer_Supplier" caption="Supplier" level="1" rowHeight="241300"/>
  <slicer name="Restock Status" xr10:uid="{7D6CC595-B290-4FEC-8EB8-8C6758418B93}" cache="Slicer_Restock_Status" caption="Restock Status" level="1" rowHeight="241300"/>
  <slicer name="Expiry Status" xr10:uid="{74033B19-9304-41FE-A3A0-B830FFC9F960}" cache="Slicer_Expiry_Status" caption="Expiry Status"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5DB8D0-13F1-4A13-9DA0-5BFF39C0D0CE}" name="Table1" displayName="Table1" ref="A1:L6" totalsRowShown="0" headerRowDxfId="88">
  <autoFilter ref="A1:L6" xr:uid="{A45DB8D0-13F1-4A13-9DA0-5BFF39C0D0CE}"/>
  <tableColumns count="12">
    <tableColumn id="1" xr3:uid="{D5EF7E28-6DF0-4EAB-821C-FE5029415EAF}" name="Item ID"/>
    <tableColumn id="2" xr3:uid="{F92C7B43-62E0-4632-808B-B1F5E92F3B70}" name="Item Name" dataDxfId="87"/>
    <tableColumn id="3" xr3:uid="{06988573-5CA8-4380-9D20-DA624D2D0D1B}" name="Category" dataDxfId="86"/>
    <tableColumn id="4" xr3:uid="{E62B358F-DBA5-4FA2-BBD0-DDDE395A48FD}" name="Quantity in Stock" dataDxfId="85"/>
    <tableColumn id="5" xr3:uid="{736DCCEE-0613-4CC4-BCC2-8DBCBCF0DB53}" name="Reorder Level" dataDxfId="84"/>
    <tableColumn id="6" xr3:uid="{62F8811C-73BF-4F90-B087-1E807C9A78B3}" name="Unit Price" dataDxfId="83"/>
    <tableColumn id="7" xr3:uid="{CFD544AD-B9DD-4E16-A65D-E1204B40F62A}" name="Stock Value" dataDxfId="82">
      <calculatedColumnFormula>D2*F2</calculatedColumnFormula>
    </tableColumn>
    <tableColumn id="8" xr3:uid="{5125B0F5-26EA-4FB0-AC25-51C5D1934C83}" name="Supplier" dataDxfId="81"/>
    <tableColumn id="9" xr3:uid="{49A9B03B-7261-4CA3-A5FB-D2121C735440}" name="Last Restock Date" dataDxfId="80"/>
    <tableColumn id="10" xr3:uid="{01226922-979E-4E61-9BFD-1C00338D80A8}" name="Next Expiry Date" dataDxfId="79"/>
    <tableColumn id="11" xr3:uid="{1EF8D9EB-DFC3-4476-ABBC-5CFE286FCB88}" name="Expiry Status" dataDxfId="78">
      <calculatedColumnFormula>IF(J2="", "No Expiry", IF(J2&lt;TODAY(), "Expired", "Safe"))</calculatedColumnFormula>
    </tableColumn>
    <tableColumn id="12" xr3:uid="{626A76C1-0B42-47A2-8303-4DFB478D57D9}" name="Restock Status" dataDxfId="77">
      <calculatedColumnFormula>IF(Table1[[#This Row],[Quantity in Stock]]&lt;=Table1[[#This Row],[Reorder Level]], "Restock Needed", "Sufficient")</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L6"/>
  <sheetViews>
    <sheetView topLeftCell="B1" workbookViewId="0">
      <selection activeCell="F13" sqref="F13"/>
    </sheetView>
  </sheetViews>
  <sheetFormatPr defaultRowHeight="15" x14ac:dyDescent="0.25"/>
  <cols>
    <col min="1" max="1" width="12" bestFit="1" customWidth="1"/>
    <col min="2" max="2" width="15.42578125" bestFit="1" customWidth="1"/>
    <col min="3" max="3" width="13.42578125" bestFit="1" customWidth="1"/>
    <col min="4" max="4" width="20.7109375" bestFit="1" customWidth="1"/>
    <col min="5" max="5" width="18" bestFit="1" customWidth="1"/>
    <col min="6" max="6" width="14.28515625" bestFit="1" customWidth="1"/>
    <col min="7" max="7" width="13.5703125" bestFit="1" customWidth="1"/>
    <col min="8" max="8" width="16.5703125" bestFit="1" customWidth="1"/>
    <col min="9" max="9" width="21" bestFit="1" customWidth="1"/>
    <col min="10" max="10" width="20.42578125" bestFit="1" customWidth="1"/>
    <col min="11" max="11" width="17.5703125" bestFit="1" customWidth="1"/>
    <col min="12" max="12" width="18.42578125" bestFit="1" customWidth="1"/>
  </cols>
  <sheetData>
    <row r="1" spans="1:12" x14ac:dyDescent="0.25">
      <c r="A1" s="15" t="s">
        <v>0</v>
      </c>
      <c r="B1" s="1" t="s">
        <v>1</v>
      </c>
      <c r="C1" s="1" t="s">
        <v>2</v>
      </c>
      <c r="D1" s="1" t="s">
        <v>3</v>
      </c>
      <c r="E1" s="1" t="s">
        <v>4</v>
      </c>
      <c r="F1" s="1" t="s">
        <v>5</v>
      </c>
      <c r="G1" s="16" t="s">
        <v>27</v>
      </c>
      <c r="H1" s="1" t="s">
        <v>6</v>
      </c>
      <c r="I1" s="1" t="s">
        <v>7</v>
      </c>
      <c r="J1" s="1" t="s">
        <v>8</v>
      </c>
      <c r="K1" s="16" t="s">
        <v>28</v>
      </c>
      <c r="L1" s="1" t="s">
        <v>32</v>
      </c>
    </row>
    <row r="2" spans="1:12" x14ac:dyDescent="0.25">
      <c r="A2" t="s">
        <v>9</v>
      </c>
      <c r="B2" s="3" t="s">
        <v>14</v>
      </c>
      <c r="C2" s="3" t="s">
        <v>19</v>
      </c>
      <c r="D2" s="13">
        <v>150</v>
      </c>
      <c r="E2" s="13">
        <v>50</v>
      </c>
      <c r="F2" s="12">
        <v>5</v>
      </c>
      <c r="G2" s="12">
        <f>D2*F2</f>
        <v>750</v>
      </c>
      <c r="H2" s="3" t="s">
        <v>22</v>
      </c>
      <c r="I2" s="17">
        <v>45748</v>
      </c>
      <c r="J2" s="17">
        <v>46113</v>
      </c>
      <c r="K2" s="3" t="str">
        <f t="shared" ref="K2:K6" ca="1" si="0">IF(J2="", "No Expiry", IF(J2&lt;TODAY(), "Expired", "Safe"))</f>
        <v>Safe</v>
      </c>
      <c r="L2" s="3" t="str">
        <f>IF(Table1[[#This Row],[Quantity in Stock]]&lt;=Table1[[#This Row],[Reorder Level]], "Restock Needed", "Sufficient")</f>
        <v>Sufficient</v>
      </c>
    </row>
    <row r="3" spans="1:12" x14ac:dyDescent="0.25">
      <c r="A3" t="s">
        <v>10</v>
      </c>
      <c r="B3" s="3" t="s">
        <v>15</v>
      </c>
      <c r="C3" s="3" t="s">
        <v>20</v>
      </c>
      <c r="D3" s="13">
        <v>300</v>
      </c>
      <c r="E3" s="13">
        <v>100</v>
      </c>
      <c r="F3" s="12">
        <v>2.5</v>
      </c>
      <c r="G3" s="12">
        <f>D3*F3</f>
        <v>750</v>
      </c>
      <c r="H3" s="3" t="s">
        <v>23</v>
      </c>
      <c r="I3" s="17">
        <v>45744</v>
      </c>
      <c r="J3" s="17">
        <v>45870</v>
      </c>
      <c r="K3" s="3" t="str">
        <f t="shared" ca="1" si="0"/>
        <v>Safe</v>
      </c>
      <c r="L3" s="3" t="str">
        <f>IF(Table1[[#This Row],[Quantity in Stock]]&lt;=Table1[[#This Row],[Reorder Level]], "Restock Needed", "Sufficient")</f>
        <v>Sufficient</v>
      </c>
    </row>
    <row r="4" spans="1:12" x14ac:dyDescent="0.25">
      <c r="A4" t="s">
        <v>11</v>
      </c>
      <c r="B4" s="3" t="s">
        <v>16</v>
      </c>
      <c r="C4" s="3" t="s">
        <v>21</v>
      </c>
      <c r="D4" s="13">
        <v>25</v>
      </c>
      <c r="E4" s="13">
        <v>10</v>
      </c>
      <c r="F4" s="12">
        <v>120</v>
      </c>
      <c r="G4" s="12">
        <f>D4*F4</f>
        <v>3000</v>
      </c>
      <c r="H4" s="3" t="s">
        <v>24</v>
      </c>
      <c r="I4" s="17">
        <v>45703</v>
      </c>
      <c r="J4" s="17"/>
      <c r="K4" s="3" t="str">
        <f t="shared" ca="1" si="0"/>
        <v>No Expiry</v>
      </c>
      <c r="L4" s="3" t="str">
        <f>IF(Table1[[#This Row],[Quantity in Stock]]&lt;=Table1[[#This Row],[Reorder Level]], "Restock Needed", "Sufficient")</f>
        <v>Sufficient</v>
      </c>
    </row>
    <row r="5" spans="1:12" x14ac:dyDescent="0.25">
      <c r="A5" t="s">
        <v>12</v>
      </c>
      <c r="B5" s="3" t="s">
        <v>17</v>
      </c>
      <c r="C5" s="3" t="s">
        <v>19</v>
      </c>
      <c r="D5" s="13">
        <v>500</v>
      </c>
      <c r="E5" s="13">
        <v>100</v>
      </c>
      <c r="F5" s="12">
        <v>0.5</v>
      </c>
      <c r="G5" s="12">
        <f>D5*F5</f>
        <v>250</v>
      </c>
      <c r="H5" s="3" t="s">
        <v>25</v>
      </c>
      <c r="I5" s="17">
        <v>45757</v>
      </c>
      <c r="J5" s="17">
        <v>45992</v>
      </c>
      <c r="K5" s="3" t="str">
        <f t="shared" ca="1" si="0"/>
        <v>Safe</v>
      </c>
      <c r="L5" s="3" t="str">
        <f>IF(Table1[[#This Row],[Quantity in Stock]]&lt;=Table1[[#This Row],[Reorder Level]], "Restock Needed", "Sufficient")</f>
        <v>Sufficient</v>
      </c>
    </row>
    <row r="6" spans="1:12" x14ac:dyDescent="0.25">
      <c r="A6" t="s">
        <v>13</v>
      </c>
      <c r="B6" s="3" t="s">
        <v>18</v>
      </c>
      <c r="C6" s="3" t="s">
        <v>19</v>
      </c>
      <c r="D6" s="13">
        <v>200</v>
      </c>
      <c r="E6" s="13">
        <v>50</v>
      </c>
      <c r="F6" s="12">
        <v>1</v>
      </c>
      <c r="G6" s="12">
        <f>D6*F6</f>
        <v>200</v>
      </c>
      <c r="H6" s="3" t="s">
        <v>26</v>
      </c>
      <c r="I6" s="17">
        <v>45746</v>
      </c>
      <c r="J6" s="17">
        <v>45976</v>
      </c>
      <c r="K6" s="3" t="str">
        <f t="shared" ca="1" si="0"/>
        <v>Safe</v>
      </c>
      <c r="L6" s="3" t="str">
        <f>IF(Table1[[#This Row],[Quantity in Stock]]&lt;=Table1[[#This Row],[Reorder Level]], "Restock Needed", "Sufficient")</f>
        <v>Sufficient</v>
      </c>
    </row>
  </sheetData>
  <conditionalFormatting sqref="D2">
    <cfRule type="expression" dxfId="38" priority="5">
      <formula>$D$2&lt;=$E$2</formula>
    </cfRule>
  </conditionalFormatting>
  <conditionalFormatting sqref="D3">
    <cfRule type="expression" dxfId="37" priority="4">
      <formula>$D$3&lt;=$E$3</formula>
    </cfRule>
  </conditionalFormatting>
  <conditionalFormatting sqref="D4">
    <cfRule type="expression" dxfId="36" priority="3">
      <formula>$D$4&lt;=$E$4</formula>
    </cfRule>
  </conditionalFormatting>
  <conditionalFormatting sqref="D5">
    <cfRule type="expression" dxfId="35" priority="2">
      <formula>$D$5&lt;$E$5</formula>
    </cfRule>
  </conditionalFormatting>
  <conditionalFormatting sqref="D6">
    <cfRule type="expression" dxfId="34" priority="1">
      <formula>$D$6&lt;=$E$6</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5C789-8E86-4F5D-AE01-84F54D796135}">
  <sheetPr>
    <tabColor theme="5" tint="0.39997558519241921"/>
  </sheetPr>
  <dimension ref="B1:H21"/>
  <sheetViews>
    <sheetView workbookViewId="0">
      <selection activeCell="B4" sqref="B4"/>
    </sheetView>
  </sheetViews>
  <sheetFormatPr defaultColWidth="9" defaultRowHeight="15" x14ac:dyDescent="0.25"/>
  <cols>
    <col min="2" max="2" width="18.5703125" bestFit="1" customWidth="1"/>
    <col min="3" max="3" width="23" bestFit="1" customWidth="1"/>
    <col min="4" max="4" width="18.140625" bestFit="1" customWidth="1"/>
    <col min="7" max="7" width="27.85546875" bestFit="1" customWidth="1"/>
    <col min="8" max="8" width="15.5703125" bestFit="1" customWidth="1"/>
  </cols>
  <sheetData>
    <row r="1" spans="2:8" ht="15.75" thickBot="1" x14ac:dyDescent="0.3"/>
    <row r="2" spans="2:8" ht="15.75" thickBot="1" x14ac:dyDescent="0.3">
      <c r="B2" s="18" t="s">
        <v>36</v>
      </c>
      <c r="C2" s="19"/>
      <c r="D2" s="20"/>
      <c r="G2" s="18" t="s">
        <v>38</v>
      </c>
      <c r="H2" s="20"/>
    </row>
    <row r="3" spans="2:8" x14ac:dyDescent="0.25">
      <c r="B3" s="2" t="s">
        <v>2</v>
      </c>
      <c r="C3" s="3" t="s">
        <v>30</v>
      </c>
      <c r="D3" s="3" t="s">
        <v>31</v>
      </c>
      <c r="G3" s="2" t="s">
        <v>32</v>
      </c>
      <c r="H3" s="3" t="s">
        <v>34</v>
      </c>
    </row>
    <row r="4" spans="2:8" x14ac:dyDescent="0.25">
      <c r="B4" s="4" t="s">
        <v>19</v>
      </c>
      <c r="C4" s="13">
        <v>850</v>
      </c>
      <c r="D4" s="12">
        <v>1200</v>
      </c>
      <c r="G4" s="4" t="s">
        <v>33</v>
      </c>
      <c r="H4" s="13">
        <v>5</v>
      </c>
    </row>
    <row r="5" spans="2:8" x14ac:dyDescent="0.25">
      <c r="B5" s="4" t="s">
        <v>21</v>
      </c>
      <c r="C5" s="13">
        <v>25</v>
      </c>
      <c r="D5" s="12">
        <v>3000</v>
      </c>
      <c r="G5" s="4" t="s">
        <v>29</v>
      </c>
      <c r="H5" s="13">
        <v>5</v>
      </c>
    </row>
    <row r="6" spans="2:8" x14ac:dyDescent="0.25">
      <c r="B6" s="4" t="s">
        <v>20</v>
      </c>
      <c r="C6" s="13">
        <v>300</v>
      </c>
      <c r="D6" s="12">
        <v>750</v>
      </c>
    </row>
    <row r="7" spans="2:8" x14ac:dyDescent="0.25">
      <c r="B7" s="4" t="s">
        <v>29</v>
      </c>
      <c r="C7" s="13">
        <v>1175</v>
      </c>
      <c r="D7" s="12">
        <v>4950</v>
      </c>
    </row>
    <row r="8" spans="2:8" ht="15.75" thickBot="1" x14ac:dyDescent="0.3"/>
    <row r="9" spans="2:8" ht="15.75" thickBot="1" x14ac:dyDescent="0.3">
      <c r="B9" s="18" t="s">
        <v>37</v>
      </c>
      <c r="C9" s="20"/>
      <c r="G9" s="18" t="s">
        <v>39</v>
      </c>
      <c r="H9" s="20"/>
    </row>
    <row r="10" spans="2:8" x14ac:dyDescent="0.25">
      <c r="B10" s="2" t="s">
        <v>6</v>
      </c>
      <c r="C10" s="3" t="s">
        <v>31</v>
      </c>
      <c r="G10" s="2" t="s">
        <v>28</v>
      </c>
      <c r="H10" s="3" t="s">
        <v>34</v>
      </c>
    </row>
    <row r="11" spans="2:8" x14ac:dyDescent="0.25">
      <c r="B11" s="4" t="s">
        <v>26</v>
      </c>
      <c r="C11" s="12"/>
      <c r="G11" s="4" t="s">
        <v>60</v>
      </c>
      <c r="H11" s="13">
        <v>1</v>
      </c>
    </row>
    <row r="12" spans="2:8" x14ac:dyDescent="0.25">
      <c r="B12" s="5" t="s">
        <v>18</v>
      </c>
      <c r="C12" s="12">
        <v>200</v>
      </c>
      <c r="G12" s="4" t="s">
        <v>35</v>
      </c>
      <c r="H12" s="13">
        <v>4</v>
      </c>
    </row>
    <row r="13" spans="2:8" x14ac:dyDescent="0.25">
      <c r="B13" s="4" t="s">
        <v>24</v>
      </c>
      <c r="C13" s="12"/>
      <c r="G13" s="4" t="s">
        <v>29</v>
      </c>
      <c r="H13" s="13">
        <v>5</v>
      </c>
    </row>
    <row r="14" spans="2:8" x14ac:dyDescent="0.25">
      <c r="B14" s="5" t="s">
        <v>16</v>
      </c>
      <c r="C14" s="12">
        <v>3000</v>
      </c>
    </row>
    <row r="15" spans="2:8" x14ac:dyDescent="0.25">
      <c r="B15" s="4" t="s">
        <v>22</v>
      </c>
      <c r="C15" s="12"/>
    </row>
    <row r="16" spans="2:8" ht="15.75" thickBot="1" x14ac:dyDescent="0.3">
      <c r="B16" s="5" t="s">
        <v>14</v>
      </c>
      <c r="C16" s="12">
        <v>750</v>
      </c>
    </row>
    <row r="17" spans="2:7" ht="15.75" thickBot="1" x14ac:dyDescent="0.3">
      <c r="B17" s="4" t="s">
        <v>23</v>
      </c>
      <c r="C17" s="12"/>
      <c r="G17" s="6" t="s">
        <v>40</v>
      </c>
    </row>
    <row r="18" spans="2:7" x14ac:dyDescent="0.25">
      <c r="B18" s="5" t="s">
        <v>15</v>
      </c>
      <c r="C18" s="12">
        <v>750</v>
      </c>
      <c r="G18" s="3" t="s">
        <v>31</v>
      </c>
    </row>
    <row r="19" spans="2:7" x14ac:dyDescent="0.25">
      <c r="B19" s="4" t="s">
        <v>25</v>
      </c>
      <c r="C19" s="12"/>
      <c r="G19" s="12">
        <v>4950</v>
      </c>
    </row>
    <row r="20" spans="2:7" x14ac:dyDescent="0.25">
      <c r="B20" s="5" t="s">
        <v>17</v>
      </c>
      <c r="C20" s="12">
        <v>250</v>
      </c>
    </row>
    <row r="21" spans="2:7" x14ac:dyDescent="0.25">
      <c r="B21" s="4" t="s">
        <v>29</v>
      </c>
      <c r="C21" s="12">
        <v>4950</v>
      </c>
    </row>
  </sheetData>
  <mergeCells count="4">
    <mergeCell ref="B2:D2"/>
    <mergeCell ref="B9:C9"/>
    <mergeCell ref="G2:H2"/>
    <mergeCell ref="G9:H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ECA7F-1239-4B77-A53A-C66497888E87}">
  <sheetPr>
    <tabColor theme="8" tint="-0.249977111117893"/>
  </sheetPr>
  <dimension ref="A1:U1"/>
  <sheetViews>
    <sheetView workbookViewId="0">
      <selection activeCell="P33" sqref="P33"/>
    </sheetView>
  </sheetViews>
  <sheetFormatPr defaultRowHeight="15" x14ac:dyDescent="0.25"/>
  <cols>
    <col min="1" max="16384" width="9.140625" style="7"/>
  </cols>
  <sheetData>
    <row r="1" spans="1:21" ht="31.5" x14ac:dyDescent="0.5">
      <c r="A1" s="21" t="s">
        <v>41</v>
      </c>
      <c r="B1" s="21"/>
      <c r="C1" s="21"/>
      <c r="D1" s="21"/>
      <c r="E1" s="21"/>
      <c r="F1" s="21"/>
      <c r="G1" s="21"/>
      <c r="H1" s="21"/>
      <c r="I1" s="21"/>
      <c r="J1" s="21"/>
      <c r="K1" s="21"/>
      <c r="L1" s="21"/>
      <c r="M1" s="21"/>
      <c r="N1" s="21"/>
      <c r="O1" s="21"/>
      <c r="P1" s="21"/>
      <c r="Q1" s="21"/>
      <c r="R1" s="21"/>
      <c r="S1" s="21"/>
      <c r="T1" s="21"/>
      <c r="U1" s="21"/>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36072-784A-484E-A9BA-4308DB4BCF35}">
  <sheetPr>
    <tabColor theme="3" tint="-0.249977111117893"/>
  </sheetPr>
  <dimension ref="A1:F12"/>
  <sheetViews>
    <sheetView tabSelected="1" workbookViewId="0">
      <selection activeCell="B9" sqref="B9"/>
    </sheetView>
  </sheetViews>
  <sheetFormatPr defaultRowHeight="15" x14ac:dyDescent="0.25"/>
  <cols>
    <col min="1" max="1" width="20.28515625" bestFit="1" customWidth="1"/>
    <col min="2" max="2" width="73.7109375" bestFit="1" customWidth="1"/>
  </cols>
  <sheetData>
    <row r="1" spans="1:6" ht="21" x14ac:dyDescent="0.35">
      <c r="A1" s="22" t="s">
        <v>42</v>
      </c>
      <c r="B1" s="22"/>
      <c r="C1" s="8"/>
      <c r="D1" s="8"/>
      <c r="E1" s="8"/>
      <c r="F1" s="8"/>
    </row>
    <row r="3" spans="1:6" ht="15.75" x14ac:dyDescent="0.25">
      <c r="A3" s="9" t="s">
        <v>43</v>
      </c>
      <c r="B3" s="9" t="s">
        <v>44</v>
      </c>
    </row>
    <row r="4" spans="1:6" x14ac:dyDescent="0.25">
      <c r="A4" s="10" t="s">
        <v>45</v>
      </c>
      <c r="B4" s="11" t="s">
        <v>46</v>
      </c>
    </row>
    <row r="5" spans="1:6" x14ac:dyDescent="0.25">
      <c r="A5" s="10" t="s">
        <v>47</v>
      </c>
      <c r="B5" s="11" t="s">
        <v>48</v>
      </c>
    </row>
    <row r="6" spans="1:6" x14ac:dyDescent="0.25">
      <c r="A6" s="10" t="s">
        <v>49</v>
      </c>
      <c r="B6" s="14">
        <f>SUM(Table1[Stock Value])</f>
        <v>4950</v>
      </c>
    </row>
    <row r="7" spans="1:6" x14ac:dyDescent="0.25">
      <c r="A7" s="10" t="s">
        <v>50</v>
      </c>
      <c r="B7" s="11" t="s">
        <v>51</v>
      </c>
    </row>
    <row r="8" spans="1:6" x14ac:dyDescent="0.25">
      <c r="A8" s="10" t="s">
        <v>52</v>
      </c>
      <c r="B8" s="11" t="s">
        <v>61</v>
      </c>
    </row>
    <row r="9" spans="1:6" x14ac:dyDescent="0.25">
      <c r="A9" s="10" t="s">
        <v>53</v>
      </c>
      <c r="B9" s="11" t="s">
        <v>54</v>
      </c>
    </row>
    <row r="10" spans="1:6" x14ac:dyDescent="0.25">
      <c r="A10" s="10" t="s">
        <v>55</v>
      </c>
      <c r="B10" s="11" t="s">
        <v>56</v>
      </c>
    </row>
    <row r="11" spans="1:6" x14ac:dyDescent="0.25">
      <c r="A11" s="10" t="s">
        <v>57</v>
      </c>
      <c r="B11" s="11" t="s">
        <v>41</v>
      </c>
    </row>
    <row r="12" spans="1:6" x14ac:dyDescent="0.25">
      <c r="A12" s="10" t="s">
        <v>58</v>
      </c>
      <c r="B12" s="11" t="s">
        <v>59</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InventoryData</vt:lpstr>
      <vt:lpstr>Pivot_Category</vt:lpstr>
      <vt:lpstr>Dashboard</vt:lpstr>
      <vt:lpstr>Summary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2025-04-17T17:01:12Z</dcterms:created>
  <dcterms:modified xsi:type="dcterms:W3CDTF">2025-04-25T05:26:55Z</dcterms:modified>
</cp:coreProperties>
</file>