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BAFAE85D-716C-45D7-A8DE-D287812C8A9B}" xr6:coauthVersionLast="47" xr6:coauthVersionMax="47" xr10:uidLastSave="{00000000-0000-0000-0000-000000000000}"/>
  <bookViews>
    <workbookView xWindow="-120" yWindow="-120" windowWidth="20730" windowHeight="11760" firstSheet="2" activeTab="5" xr2:uid="{00000000-000D-0000-FFFF-FFFF00000000}"/>
  </bookViews>
  <sheets>
    <sheet name="Patient Database" sheetId="1" r:id="rId1"/>
    <sheet name="Billing Data" sheetId="2" r:id="rId2"/>
    <sheet name="Payment Tracker" sheetId="3" r:id="rId3"/>
    <sheet name="Pivot Tables" sheetId="4" r:id="rId4"/>
    <sheet name="Dashboard" sheetId="5" r:id="rId5"/>
    <sheet name="Summary Report" sheetId="6" r:id="rId6"/>
  </sheets>
  <definedNames>
    <definedName name="_xlcn.WorksheetConnection_29.Patient_Billing_Expense_Tracker.xlsxTable11" hidden="1">Table1[]</definedName>
    <definedName name="_xlcn.WorksheetConnection_29.Patient_Billing_Expense_Tracker.xlsxTable21" hidden="1">Table2[]</definedName>
    <definedName name="Slicer_Date_of_Service">#N/A</definedName>
    <definedName name="Slicer_Doctor_Assigned">#N/A</definedName>
    <definedName name="Slicer_Patient_ID">#N/A</definedName>
    <definedName name="Slicer_Payment_Method">#N/A</definedName>
    <definedName name="Slicer_Payment_Status">#N/A</definedName>
    <definedName name="Slicer_Service_Type">#N/A</definedName>
  </definedNames>
  <calcPr calcId="191029"/>
  <pivotCaches>
    <pivotCache cacheId="9" r:id="rId7"/>
    <pivotCache cacheId="10" r:id="rId8"/>
    <pivotCache cacheId="11" r:id="rId9"/>
    <pivotCache cacheId="12" r:id="rId10"/>
    <pivotCache cacheId="13" r:id="rId11"/>
    <pivotCache cacheId="14" r:id="rId12"/>
    <pivotCache cacheId="15" r:id="rId13"/>
  </pivotCaches>
  <extLst>
    <ext xmlns:x14="http://schemas.microsoft.com/office/spreadsheetml/2009/9/main" uri="{876F7934-8845-4945-9796-88D515C7AA90}">
      <x14:pivotCaches>
        <pivotCache cacheId="1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29.Patient_Billing_Expense_Tracker.xlsx!Table2"/>
          <x15:modelTable id="Table1" name="Table1" connection="WorksheetConnection_29.Patient_Billing_Expense_Tracker.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2" l="1"/>
  <c r="I20" i="2"/>
  <c r="I19" i="2"/>
  <c r="I18" i="2"/>
  <c r="I17" i="2"/>
  <c r="I16" i="2"/>
  <c r="I15" i="2"/>
  <c r="I14" i="2"/>
  <c r="I13" i="2"/>
  <c r="I12" i="2"/>
  <c r="I11" i="2"/>
  <c r="I10" i="2"/>
  <c r="I9" i="2"/>
  <c r="I8" i="2"/>
  <c r="I7" i="2"/>
  <c r="I6" i="2"/>
  <c r="I5" i="2"/>
  <c r="I4" i="2"/>
  <c r="I3"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726205-4EED-4657-BE82-D9397A869A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95B058-4E21-476C-A71C-8982F9C971E4}" name="WorksheetConnection_29.Patient_Billing_Expense_Tracker.xlsx!Table1" type="102" refreshedVersion="8" minRefreshableVersion="5">
    <extLst>
      <ext xmlns:x15="http://schemas.microsoft.com/office/spreadsheetml/2010/11/main" uri="{DE250136-89BD-433C-8126-D09CA5730AF9}">
        <x15:connection id="Table1" autoDelete="1">
          <x15:rangePr sourceName="_xlcn.WorksheetConnection_29.Patient_Billing_Expense_Tracker.xlsxTable11"/>
        </x15:connection>
      </ext>
    </extLst>
  </connection>
  <connection id="3" xr16:uid="{36DC656E-8E15-4ECB-8188-98368DE349BC}" name="WorksheetConnection_29.Patient_Billing_Expense_Tracker.xlsx!Table2" type="102" refreshedVersion="8" minRefreshableVersion="5">
    <extLst>
      <ext xmlns:x15="http://schemas.microsoft.com/office/spreadsheetml/2010/11/main" uri="{DE250136-89BD-433C-8126-D09CA5730AF9}">
        <x15:connection id="Table2" autoDelete="1">
          <x15:rangePr sourceName="_xlcn.WorksheetConnection_29.Patient_Billing_Expense_Tracker.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Payment Status].[All]}"/>
  </metadataStrings>
  <mdxMetadata count="1">
    <mdx n="0" f="s">
      <ms ns="1" c="0"/>
    </mdx>
  </mdxMetadata>
  <valueMetadata count="1">
    <bk>
      <rc t="1" v="0"/>
    </bk>
  </valueMetadata>
</metadata>
</file>

<file path=xl/sharedStrings.xml><?xml version="1.0" encoding="utf-8"?>
<sst xmlns="http://schemas.openxmlformats.org/spreadsheetml/2006/main" count="299" uniqueCount="118">
  <si>
    <t>Patient ID</t>
  </si>
  <si>
    <t>Name</t>
  </si>
  <si>
    <t>Gender</t>
  </si>
  <si>
    <t>Age</t>
  </si>
  <si>
    <t>Contact</t>
  </si>
  <si>
    <t>Insurance</t>
  </si>
  <si>
    <t>Admission Date</t>
  </si>
  <si>
    <t>Discharge Date</t>
  </si>
  <si>
    <t>Doctor Assigned</t>
  </si>
  <si>
    <t>P1000</t>
  </si>
  <si>
    <t>P1001</t>
  </si>
  <si>
    <t>P1002</t>
  </si>
  <si>
    <t>P1003</t>
  </si>
  <si>
    <t>P1004</t>
  </si>
  <si>
    <t>P1005</t>
  </si>
  <si>
    <t>P1006</t>
  </si>
  <si>
    <t>P1007</t>
  </si>
  <si>
    <t>P1008</t>
  </si>
  <si>
    <t>P1009</t>
  </si>
  <si>
    <t>John Doe</t>
  </si>
  <si>
    <t>Jane Smith</t>
  </si>
  <si>
    <t>Alice Brown</t>
  </si>
  <si>
    <t>Bob White</t>
  </si>
  <si>
    <t>Eve Black</t>
  </si>
  <si>
    <t>Tom Grey</t>
  </si>
  <si>
    <t>Lisa Blue</t>
  </si>
  <si>
    <t>Mark Green</t>
  </si>
  <si>
    <t>Nina Red</t>
  </si>
  <si>
    <t>Sam Gold</t>
  </si>
  <si>
    <t>Yes</t>
  </si>
  <si>
    <t>No</t>
  </si>
  <si>
    <t>Dr. A</t>
  </si>
  <si>
    <t>Dr. B</t>
  </si>
  <si>
    <t>Dr. C</t>
  </si>
  <si>
    <t>Billing ID</t>
  </si>
  <si>
    <t>Service Type</t>
  </si>
  <si>
    <t>Date of Service</t>
  </si>
  <si>
    <t>Cost of Service</t>
  </si>
  <si>
    <t>Insurance Covered Amount</t>
  </si>
  <si>
    <t>Out-of-Pocket Amount</t>
  </si>
  <si>
    <t>Payment Status</t>
  </si>
  <si>
    <t>B2000</t>
  </si>
  <si>
    <t>B2001</t>
  </si>
  <si>
    <t>B2002</t>
  </si>
  <si>
    <t>B2003</t>
  </si>
  <si>
    <t>B2004</t>
  </si>
  <si>
    <t>B2005</t>
  </si>
  <si>
    <t>B2006</t>
  </si>
  <si>
    <t>B2007</t>
  </si>
  <si>
    <t>B2008</t>
  </si>
  <si>
    <t>B2009</t>
  </si>
  <si>
    <t>B2010</t>
  </si>
  <si>
    <t>B2011</t>
  </si>
  <si>
    <t>B2012</t>
  </si>
  <si>
    <t>B2013</t>
  </si>
  <si>
    <t>B2014</t>
  </si>
  <si>
    <t>B2015</t>
  </si>
  <si>
    <t>B2016</t>
  </si>
  <si>
    <t>B2017</t>
  </si>
  <si>
    <t>B2018</t>
  </si>
  <si>
    <t>B2019</t>
  </si>
  <si>
    <t>Surgery</t>
  </si>
  <si>
    <t>Medication</t>
  </si>
  <si>
    <t>Consultation</t>
  </si>
  <si>
    <t>Lab Test</t>
  </si>
  <si>
    <t>Unpaid</t>
  </si>
  <si>
    <t>Partial</t>
  </si>
  <si>
    <t>Paid</t>
  </si>
  <si>
    <t>Payment ID</t>
  </si>
  <si>
    <t>Payment Date</t>
  </si>
  <si>
    <t>Amount Paid</t>
  </si>
  <si>
    <t>Payment Method</t>
  </si>
  <si>
    <t>PM3000</t>
  </si>
  <si>
    <t>PM3001</t>
  </si>
  <si>
    <t>PM3002</t>
  </si>
  <si>
    <t>PM3003</t>
  </si>
  <si>
    <t>PM3004</t>
  </si>
  <si>
    <t>PM3005</t>
  </si>
  <si>
    <t>PM3006</t>
  </si>
  <si>
    <t>PM3007</t>
  </si>
  <si>
    <t>PM3008</t>
  </si>
  <si>
    <t>PM3009</t>
  </si>
  <si>
    <t>PM3010</t>
  </si>
  <si>
    <t>PM3011</t>
  </si>
  <si>
    <t>PM3012</t>
  </si>
  <si>
    <t>PM3013</t>
  </si>
  <si>
    <t>PM3014</t>
  </si>
  <si>
    <t>Cash</t>
  </si>
  <si>
    <t>Card</t>
  </si>
  <si>
    <t>Male</t>
  </si>
  <si>
    <t>Female</t>
  </si>
  <si>
    <t>Grand Total</t>
  </si>
  <si>
    <t>Sum of Cost of Service</t>
  </si>
  <si>
    <t>2: Total Out-of-Pocket by Patient</t>
  </si>
  <si>
    <t>Sum of Out-of-Pocket Amount</t>
  </si>
  <si>
    <t>All</t>
  </si>
  <si>
    <t>3: Payments by Method</t>
  </si>
  <si>
    <t>Sum of Amount Paid</t>
  </si>
  <si>
    <t>4: Outstanding Balances by Patient</t>
  </si>
  <si>
    <t>5: Total Revenue by Doctor</t>
  </si>
  <si>
    <t>6: Daily Billing Trend</t>
  </si>
  <si>
    <t>Healthcare Billing &amp; Expense Tracker Dashboard</t>
  </si>
  <si>
    <t>Track patient billing, payments, outstanding balances &amp; service trends in one view.</t>
  </si>
  <si>
    <t>1: Total Billing by Patient</t>
  </si>
  <si>
    <t>7: Top Services by Cost</t>
  </si>
  <si>
    <t>📊 Healthcare Billing &amp; Expense Tracker - Summary Report</t>
  </si>
  <si>
    <t>This report provides an overview of key metrics, charts, and slicers used in the dashboard.</t>
  </si>
  <si>
    <t>Report Date: April 20, 2025</t>
  </si>
  <si>
    <t>Patient ID, Doctor Assigned, Payment Status, Service Type, Payment Method, Date of Service</t>
  </si>
  <si>
    <t>1. Total Billing by Patient
2. Patient Out-of-Pocket Expenses
3. Payments by Method
4. Patients with Outstanding Balances
5. Revenue Earned by Doctor
6. Daily Billing Trend</t>
  </si>
  <si>
    <t>Dashboard Title:</t>
  </si>
  <si>
    <t>Subtitle:</t>
  </si>
  <si>
    <t>Total Pivot Tables:</t>
  </si>
  <si>
    <t xml:space="preserve">Total Pivot Charts:  </t>
  </si>
  <si>
    <t>Total Slicers:</t>
  </si>
  <si>
    <t>Slicer Fields:</t>
  </si>
  <si>
    <t>Chart Titles: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</si>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</sst>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b/>
      <sz val="12"/>
      <color theme="0"/>
      <name val="Calibri"/>
      <family val="2"/>
      <scheme val="minor"/>
    </font>
    <font>
      <b/>
      <i/>
      <sz val="11"/>
      <color theme="0"/>
      <name val="Calibri"/>
      <family val="2"/>
      <scheme val="minor"/>
    </font>
    <font>
      <b/>
      <sz val="11"/>
      <name val="Calibri"/>
      <family val="2"/>
    </font>
    <font>
      <b/>
      <sz val="14"/>
      <color theme="0"/>
      <name val="Calibri"/>
      <family val="2"/>
    </font>
    <font>
      <i/>
      <sz val="11"/>
      <color theme="0"/>
      <name val="Calibri"/>
      <family val="2"/>
    </font>
    <font>
      <b/>
      <sz val="11"/>
      <color theme="0"/>
      <name val="Calibri"/>
      <family val="2"/>
    </font>
  </fonts>
  <fills count="6">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s>
  <borders count="8">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6">
    <xf numFmtId="0" fontId="0" fillId="0" borderId="0" xfId="0"/>
    <xf numFmtId="164"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applyAlignment="1">
      <alignment horizontal="left"/>
    </xf>
    <xf numFmtId="0" fontId="3" fillId="2" borderId="0" xfId="0" applyFont="1" applyFill="1"/>
    <xf numFmtId="0" fontId="0" fillId="0" borderId="2" xfId="0" pivotButton="1" applyBorder="1"/>
    <xf numFmtId="0" fontId="0" fillId="0" borderId="2" xfId="0" applyBorder="1"/>
    <xf numFmtId="0" fontId="0" fillId="0" borderId="2" xfId="0" applyBorder="1" applyAlignment="1">
      <alignment horizontal="left"/>
    </xf>
    <xf numFmtId="14" fontId="0" fillId="0" borderId="2" xfId="0" applyNumberFormat="1" applyBorder="1" applyAlignment="1">
      <alignment horizontal="left"/>
    </xf>
    <xf numFmtId="1" fontId="0" fillId="0" borderId="2" xfId="0" applyNumberFormat="1" applyBorder="1"/>
    <xf numFmtId="0" fontId="0" fillId="2" borderId="0" xfId="0" applyFill="1"/>
    <xf numFmtId="0" fontId="9" fillId="3" borderId="0" xfId="0" applyFont="1" applyFill="1"/>
    <xf numFmtId="0" fontId="2" fillId="3" borderId="0" xfId="0" applyFont="1" applyFill="1"/>
    <xf numFmtId="0" fontId="8" fillId="2" borderId="3" xfId="0" applyFont="1" applyFill="1" applyBorder="1"/>
    <xf numFmtId="0" fontId="10" fillId="2" borderId="6" xfId="0" applyFont="1" applyFill="1" applyBorder="1"/>
    <xf numFmtId="0" fontId="10" fillId="2" borderId="7" xfId="0" applyFont="1" applyFill="1" applyBorder="1"/>
    <xf numFmtId="0" fontId="0" fillId="4" borderId="2" xfId="0" applyFill="1" applyBorder="1"/>
    <xf numFmtId="0" fontId="0" fillId="4" borderId="2" xfId="0" applyFill="1" applyBorder="1" applyAlignment="1">
      <alignment horizontal="center"/>
    </xf>
    <xf numFmtId="0" fontId="0" fillId="4" borderId="2" xfId="0" applyFill="1" applyBorder="1" applyAlignment="1">
      <alignment wrapText="1"/>
    </xf>
    <xf numFmtId="0" fontId="7" fillId="5" borderId="0" xfId="0" applyFont="1" applyFill="1"/>
    <xf numFmtId="0" fontId="0" fillId="5" borderId="0" xfId="0" applyFill="1"/>
    <xf numFmtId="0" fontId="6" fillId="2" borderId="4" xfId="0" applyFont="1" applyFill="1" applyBorder="1" applyAlignment="1">
      <alignment horizontal="center"/>
    </xf>
    <xf numFmtId="0" fontId="6" fillId="2" borderId="5" xfId="0" applyFont="1" applyFill="1" applyBorder="1" applyAlignment="1">
      <alignment horizontal="center"/>
    </xf>
    <xf numFmtId="0" fontId="4" fillId="2"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10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409]d\-m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409]d\-mmm\-yyyy;@"/>
    </dxf>
    <dxf>
      <numFmt numFmtId="164" formatCode="[$-409]d\-m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sheetMetadata" Target="metadata.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pivotCacheDefinition" Target="pivotCache/pivotCacheDefinition4.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Tables!PivotTable1</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1" u="none" strike="noStrike" baseline="0">
                <a:solidFill>
                  <a:sysClr val="windowText" lastClr="000000"/>
                </a:solidFill>
              </a:rPr>
              <a:t>Total Billing by Patient</a:t>
            </a:r>
            <a:endParaRPr lang="en-US" b="1" i="1">
              <a:solidFill>
                <a:sysClr val="windowText" lastClr="000000"/>
              </a:solidFill>
            </a:endParaRPr>
          </a:p>
        </c:rich>
      </c:tx>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a:glow rad="127000">
              <a:schemeClr val="accent1">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rgbClr val="00B050"/>
            </a:solidFill>
            <a:ln>
              <a:solidFill>
                <a:schemeClr val="tx1"/>
              </a:solidFill>
            </a:ln>
            <a:effectLst>
              <a:glow rad="127000">
                <a:schemeClr val="accent1">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Tables'!$B$4:$B$13</c:f>
              <c:strCache>
                <c:ptCount val="9"/>
                <c:pt idx="0">
                  <c:v>P1000</c:v>
                </c:pt>
                <c:pt idx="1">
                  <c:v>P1001</c:v>
                </c:pt>
                <c:pt idx="2">
                  <c:v>P1002</c:v>
                </c:pt>
                <c:pt idx="3">
                  <c:v>P1003</c:v>
                </c:pt>
                <c:pt idx="4">
                  <c:v>P1004</c:v>
                </c:pt>
                <c:pt idx="5">
                  <c:v>P1005</c:v>
                </c:pt>
                <c:pt idx="6">
                  <c:v>P1006</c:v>
                </c:pt>
                <c:pt idx="7">
                  <c:v>P1008</c:v>
                </c:pt>
                <c:pt idx="8">
                  <c:v>P1009</c:v>
                </c:pt>
              </c:strCache>
            </c:strRef>
          </c:cat>
          <c:val>
            <c:numRef>
              <c:f>'Pivot Tables'!$C$4:$C$13</c:f>
              <c:numCache>
                <c:formatCode>General</c:formatCode>
                <c:ptCount val="9"/>
                <c:pt idx="0">
                  <c:v>542</c:v>
                </c:pt>
                <c:pt idx="1">
                  <c:v>404</c:v>
                </c:pt>
                <c:pt idx="2">
                  <c:v>447</c:v>
                </c:pt>
                <c:pt idx="3">
                  <c:v>7856</c:v>
                </c:pt>
                <c:pt idx="4">
                  <c:v>3690</c:v>
                </c:pt>
                <c:pt idx="5">
                  <c:v>3064</c:v>
                </c:pt>
                <c:pt idx="6">
                  <c:v>1364</c:v>
                </c:pt>
                <c:pt idx="7">
                  <c:v>1376</c:v>
                </c:pt>
                <c:pt idx="8">
                  <c:v>2189</c:v>
                </c:pt>
              </c:numCache>
            </c:numRef>
          </c:val>
          <c:extLst>
            <c:ext xmlns:c16="http://schemas.microsoft.com/office/drawing/2014/chart" uri="{C3380CC4-5D6E-409C-BE32-E72D297353CC}">
              <c16:uniqueId val="{00000000-05C6-4B8B-8B7E-C6913A3792EB}"/>
            </c:ext>
          </c:extLst>
        </c:ser>
        <c:dLbls>
          <c:dLblPos val="outEnd"/>
          <c:showLegendKey val="0"/>
          <c:showVal val="1"/>
          <c:showCatName val="0"/>
          <c:showSerName val="0"/>
          <c:showPercent val="0"/>
          <c:showBubbleSize val="0"/>
        </c:dLbls>
        <c:gapWidth val="219"/>
        <c:overlap val="-27"/>
        <c:axId val="82779407"/>
        <c:axId val="82772687"/>
      </c:barChart>
      <c:catAx>
        <c:axId val="827794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772687"/>
        <c:crosses val="autoZero"/>
        <c:auto val="1"/>
        <c:lblAlgn val="ctr"/>
        <c:lblOffset val="100"/>
        <c:noMultiLvlLbl val="0"/>
      </c:catAx>
      <c:valAx>
        <c:axId val="82772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7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1" u="none" strike="noStrike" baseline="0">
                <a:solidFill>
                  <a:sysClr val="windowText" lastClr="000000"/>
                </a:solidFill>
              </a:rPr>
              <a:t>Patient Out-of-Pocket Expenses</a:t>
            </a:r>
            <a:endParaRPr lang="en-US" b="1" i="1">
              <a:solidFill>
                <a:sysClr val="windowText" lastClr="000000"/>
              </a:solidFill>
            </a:endParaRPr>
          </a:p>
        </c:rich>
      </c:tx>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a:glow rad="127000">
              <a:schemeClr val="accent5">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Tables'!$C$18</c:f>
              <c:strCache>
                <c:ptCount val="1"/>
                <c:pt idx="0">
                  <c:v>Total</c:v>
                </c:pt>
              </c:strCache>
            </c:strRef>
          </c:tx>
          <c:spPr>
            <a:solidFill>
              <a:schemeClr val="accent1"/>
            </a:solidFill>
            <a:ln>
              <a:solidFill>
                <a:schemeClr val="tx1"/>
              </a:solidFill>
            </a:ln>
            <a:effectLst>
              <a:glow rad="127000">
                <a:schemeClr val="accent5">
                  <a:lumMod val="60000"/>
                  <a:lumOff val="40000"/>
                </a:schemeClr>
              </a:glow>
            </a:effectLst>
          </c:spPr>
          <c:invertIfNegative val="0"/>
          <c:cat>
            <c:strRef>
              <c:f>'Pivot Tables'!$B$19:$B$28</c:f>
              <c:strCache>
                <c:ptCount val="9"/>
                <c:pt idx="0">
                  <c:v>P1000</c:v>
                </c:pt>
                <c:pt idx="1">
                  <c:v>P1001</c:v>
                </c:pt>
                <c:pt idx="2">
                  <c:v>P1002</c:v>
                </c:pt>
                <c:pt idx="3">
                  <c:v>P1003</c:v>
                </c:pt>
                <c:pt idx="4">
                  <c:v>P1004</c:v>
                </c:pt>
                <c:pt idx="5">
                  <c:v>P1005</c:v>
                </c:pt>
                <c:pt idx="6">
                  <c:v>P1006</c:v>
                </c:pt>
                <c:pt idx="7">
                  <c:v>P1008</c:v>
                </c:pt>
                <c:pt idx="8">
                  <c:v>P1009</c:v>
                </c:pt>
              </c:strCache>
            </c:strRef>
          </c:cat>
          <c:val>
            <c:numRef>
              <c:f>'Pivot Tables'!$C$19:$C$28</c:f>
              <c:numCache>
                <c:formatCode>0</c:formatCode>
                <c:ptCount val="9"/>
                <c:pt idx="0">
                  <c:v>108.4</c:v>
                </c:pt>
                <c:pt idx="1">
                  <c:v>404</c:v>
                </c:pt>
                <c:pt idx="2">
                  <c:v>223.5</c:v>
                </c:pt>
                <c:pt idx="3">
                  <c:v>5020.8</c:v>
                </c:pt>
                <c:pt idx="4">
                  <c:v>2358</c:v>
                </c:pt>
                <c:pt idx="5">
                  <c:v>1056.5</c:v>
                </c:pt>
                <c:pt idx="6">
                  <c:v>1244.8</c:v>
                </c:pt>
                <c:pt idx="7">
                  <c:v>275.2</c:v>
                </c:pt>
                <c:pt idx="8">
                  <c:v>2019</c:v>
                </c:pt>
              </c:numCache>
            </c:numRef>
          </c:val>
          <c:extLst>
            <c:ext xmlns:c16="http://schemas.microsoft.com/office/drawing/2014/chart" uri="{C3380CC4-5D6E-409C-BE32-E72D297353CC}">
              <c16:uniqueId val="{00000000-C2B8-4D62-AC9F-181B3366C04B}"/>
            </c:ext>
          </c:extLst>
        </c:ser>
        <c:dLbls>
          <c:showLegendKey val="0"/>
          <c:showVal val="0"/>
          <c:showCatName val="0"/>
          <c:showSerName val="0"/>
          <c:showPercent val="0"/>
          <c:showBubbleSize val="0"/>
        </c:dLbls>
        <c:gapWidth val="150"/>
        <c:overlap val="100"/>
        <c:axId val="82777967"/>
        <c:axId val="82783247"/>
      </c:barChart>
      <c:catAx>
        <c:axId val="827779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783247"/>
        <c:crosses val="autoZero"/>
        <c:auto val="1"/>
        <c:lblAlgn val="ctr"/>
        <c:lblOffset val="100"/>
        <c:noMultiLvlLbl val="0"/>
      </c:catAx>
      <c:valAx>
        <c:axId val="82783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77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t>Payments by Method</a:t>
            </a:r>
            <a:endParaRPr lang="en-US"/>
          </a:p>
        </c:rich>
      </c:tx>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tx1"/>
            </a:solidFill>
          </a:ln>
          <a:effectLst>
            <a:softEdge rad="0"/>
          </a:effectLst>
        </c:spPr>
        <c:marker>
          <c:symbol val="none"/>
        </c:marker>
        <c:dLbl>
          <c:idx val="0"/>
          <c:spPr>
            <a:noFill/>
            <a:ln>
              <a:noFill/>
            </a:ln>
            <a:effectLst>
              <a:softEdge rad="0"/>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tx1"/>
            </a:solidFill>
          </a:ln>
          <a:effectLst>
            <a:glow rad="127000">
              <a:schemeClr val="accent2">
                <a:lumMod val="60000"/>
                <a:lumOff val="40000"/>
              </a:schemeClr>
            </a:glow>
            <a:softEdge rad="0"/>
          </a:effectLst>
        </c:spPr>
      </c:pivotFmt>
      <c:pivotFmt>
        <c:idx val="15"/>
        <c:spPr>
          <a:solidFill>
            <a:schemeClr val="accent1"/>
          </a:solidFill>
          <a:ln w="19050">
            <a:solidFill>
              <a:schemeClr val="tx1"/>
            </a:solidFill>
          </a:ln>
          <a:effectLst>
            <a:glow rad="127000">
              <a:schemeClr val="accent6">
                <a:lumMod val="60000"/>
                <a:lumOff val="40000"/>
              </a:schemeClr>
            </a:glow>
            <a:softEdge rad="0"/>
          </a:effectLst>
        </c:spPr>
      </c:pivotFmt>
      <c:pivotFmt>
        <c:idx val="16"/>
        <c:spPr>
          <a:solidFill>
            <a:schemeClr val="accent1"/>
          </a:solidFill>
          <a:ln w="19050">
            <a:solidFill>
              <a:schemeClr val="tx1"/>
            </a:solidFill>
          </a:ln>
          <a:effectLst>
            <a:glow rad="127000">
              <a:schemeClr val="accent5">
                <a:lumMod val="60000"/>
                <a:lumOff val="40000"/>
              </a:schemeClr>
            </a:glow>
            <a:softEdge rad="0"/>
          </a:effectLst>
        </c:spPr>
      </c:pivotFmt>
    </c:pivotFmts>
    <c:plotArea>
      <c:layout/>
      <c:doughnutChart>
        <c:varyColors val="1"/>
        <c:ser>
          <c:idx val="0"/>
          <c:order val="0"/>
          <c:tx>
            <c:strRef>
              <c:f>'Pivot Tables'!$F$3</c:f>
              <c:strCache>
                <c:ptCount val="1"/>
                <c:pt idx="0">
                  <c:v>Total</c:v>
                </c:pt>
              </c:strCache>
            </c:strRef>
          </c:tx>
          <c:spPr>
            <a:ln>
              <a:solidFill>
                <a:schemeClr val="tx1"/>
              </a:solidFill>
            </a:ln>
            <a:effectLst>
              <a:softEdge rad="0"/>
            </a:effectLst>
          </c:spPr>
          <c:dPt>
            <c:idx val="0"/>
            <c:bubble3D val="0"/>
            <c:spPr>
              <a:solidFill>
                <a:schemeClr val="accent1"/>
              </a:solidFill>
              <a:ln w="19050">
                <a:solidFill>
                  <a:schemeClr val="tx1"/>
                </a:solidFill>
              </a:ln>
              <a:effectLst>
                <a:glow rad="127000">
                  <a:schemeClr val="accent2">
                    <a:lumMod val="60000"/>
                    <a:lumOff val="40000"/>
                  </a:schemeClr>
                </a:glow>
                <a:softEdge rad="0"/>
              </a:effectLst>
            </c:spPr>
            <c:extLst>
              <c:ext xmlns:c16="http://schemas.microsoft.com/office/drawing/2014/chart" uri="{C3380CC4-5D6E-409C-BE32-E72D297353CC}">
                <c16:uniqueId val="{00000001-5ABD-4081-8EB4-EDD81BBEA168}"/>
              </c:ext>
            </c:extLst>
          </c:dPt>
          <c:dPt>
            <c:idx val="1"/>
            <c:bubble3D val="0"/>
            <c:spPr>
              <a:solidFill>
                <a:schemeClr val="accent2"/>
              </a:solidFill>
              <a:ln w="19050">
                <a:solidFill>
                  <a:schemeClr val="tx1"/>
                </a:solidFill>
              </a:ln>
              <a:effectLst>
                <a:glow rad="127000">
                  <a:schemeClr val="accent6">
                    <a:lumMod val="60000"/>
                    <a:lumOff val="40000"/>
                  </a:schemeClr>
                </a:glow>
                <a:softEdge rad="0"/>
              </a:effectLst>
            </c:spPr>
            <c:extLst>
              <c:ext xmlns:c16="http://schemas.microsoft.com/office/drawing/2014/chart" uri="{C3380CC4-5D6E-409C-BE32-E72D297353CC}">
                <c16:uniqueId val="{00000003-5ABD-4081-8EB4-EDD81BBEA168}"/>
              </c:ext>
            </c:extLst>
          </c:dPt>
          <c:dPt>
            <c:idx val="2"/>
            <c:bubble3D val="0"/>
            <c:spPr>
              <a:solidFill>
                <a:schemeClr val="accent3"/>
              </a:solidFill>
              <a:ln w="19050">
                <a:solidFill>
                  <a:schemeClr val="tx1"/>
                </a:solidFill>
              </a:ln>
              <a:effectLst>
                <a:glow rad="127000">
                  <a:schemeClr val="accent5">
                    <a:lumMod val="60000"/>
                    <a:lumOff val="40000"/>
                  </a:schemeClr>
                </a:glow>
                <a:softEdge rad="0"/>
              </a:effectLst>
            </c:spPr>
            <c:extLst>
              <c:ext xmlns:c16="http://schemas.microsoft.com/office/drawing/2014/chart" uri="{C3380CC4-5D6E-409C-BE32-E72D297353CC}">
                <c16:uniqueId val="{00000005-5ABD-4081-8EB4-EDD81BBEA168}"/>
              </c:ext>
            </c:extLst>
          </c:dPt>
          <c:dLbls>
            <c:spPr>
              <a:noFill/>
              <a:ln>
                <a:noFill/>
              </a:ln>
              <a:effectLst>
                <a:softEdge rad="0"/>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Tables'!$E$4:$E$7</c:f>
              <c:strCache>
                <c:ptCount val="3"/>
                <c:pt idx="0">
                  <c:v>Card</c:v>
                </c:pt>
                <c:pt idx="1">
                  <c:v>Cash</c:v>
                </c:pt>
                <c:pt idx="2">
                  <c:v>Insurance</c:v>
                </c:pt>
              </c:strCache>
            </c:strRef>
          </c:cat>
          <c:val>
            <c:numRef>
              <c:f>'Pivot Tables'!$F$4:$F$7</c:f>
              <c:numCache>
                <c:formatCode>General</c:formatCode>
                <c:ptCount val="3"/>
                <c:pt idx="0">
                  <c:v>1076</c:v>
                </c:pt>
                <c:pt idx="1">
                  <c:v>1142</c:v>
                </c:pt>
                <c:pt idx="2">
                  <c:v>6999</c:v>
                </c:pt>
              </c:numCache>
            </c:numRef>
          </c:val>
          <c:extLst>
            <c:ext xmlns:c16="http://schemas.microsoft.com/office/drawing/2014/chart" uri="{C3380CC4-5D6E-409C-BE32-E72D297353CC}">
              <c16:uniqueId val="{00000006-5ABD-4081-8EB4-EDD81BBEA16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Tables!PivotTable4</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t>Patients with Outstanding Balances</a:t>
            </a:r>
            <a:endParaRPr lang="en-US"/>
          </a:p>
        </c:rich>
      </c:tx>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glow rad="127000">
              <a:schemeClr val="accent2">
                <a:lumMod val="60000"/>
                <a:lumOff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Tables'!$F$12</c:f>
              <c:strCache>
                <c:ptCount val="1"/>
                <c:pt idx="0">
                  <c:v>Total</c:v>
                </c:pt>
              </c:strCache>
            </c:strRef>
          </c:tx>
          <c:spPr>
            <a:solidFill>
              <a:srgbClr val="FF0000"/>
            </a:solidFill>
            <a:ln>
              <a:solidFill>
                <a:schemeClr val="tx1"/>
              </a:solidFill>
            </a:ln>
            <a:effectLst>
              <a:glow rad="127000">
                <a:schemeClr val="accent2">
                  <a:lumMod val="60000"/>
                  <a:lumOff val="40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Tables'!$E$13:$E$22</c:f>
              <c:strCache>
                <c:ptCount val="9"/>
                <c:pt idx="0">
                  <c:v>P1000</c:v>
                </c:pt>
                <c:pt idx="1">
                  <c:v>P1001</c:v>
                </c:pt>
                <c:pt idx="2">
                  <c:v>P1002</c:v>
                </c:pt>
                <c:pt idx="3">
                  <c:v>P1003</c:v>
                </c:pt>
                <c:pt idx="4">
                  <c:v>P1004</c:v>
                </c:pt>
                <c:pt idx="5">
                  <c:v>P1005</c:v>
                </c:pt>
                <c:pt idx="6">
                  <c:v>P1006</c:v>
                </c:pt>
                <c:pt idx="7">
                  <c:v>P1008</c:v>
                </c:pt>
                <c:pt idx="8">
                  <c:v>P1009</c:v>
                </c:pt>
              </c:strCache>
            </c:strRef>
          </c:cat>
          <c:val>
            <c:numRef>
              <c:f>'Pivot Tables'!$F$13:$F$22</c:f>
              <c:numCache>
                <c:formatCode>0</c:formatCode>
                <c:ptCount val="9"/>
                <c:pt idx="0">
                  <c:v>108.4</c:v>
                </c:pt>
                <c:pt idx="1">
                  <c:v>404</c:v>
                </c:pt>
                <c:pt idx="2">
                  <c:v>223.5</c:v>
                </c:pt>
                <c:pt idx="3">
                  <c:v>5020.8</c:v>
                </c:pt>
                <c:pt idx="4">
                  <c:v>2358</c:v>
                </c:pt>
                <c:pt idx="5">
                  <c:v>1056.5</c:v>
                </c:pt>
                <c:pt idx="6">
                  <c:v>1244.8</c:v>
                </c:pt>
                <c:pt idx="7">
                  <c:v>275.2</c:v>
                </c:pt>
                <c:pt idx="8">
                  <c:v>2019</c:v>
                </c:pt>
              </c:numCache>
            </c:numRef>
          </c:val>
          <c:extLst>
            <c:ext xmlns:c16="http://schemas.microsoft.com/office/drawing/2014/chart" uri="{C3380CC4-5D6E-409C-BE32-E72D297353CC}">
              <c16:uniqueId val="{00000000-DA13-4E3A-AC6C-09D99DCB0259}"/>
            </c:ext>
          </c:extLst>
        </c:ser>
        <c:dLbls>
          <c:showLegendKey val="0"/>
          <c:showVal val="0"/>
          <c:showCatName val="0"/>
          <c:showSerName val="0"/>
          <c:showPercent val="0"/>
          <c:showBubbleSize val="0"/>
        </c:dLbls>
        <c:gapWidth val="182"/>
        <c:axId val="443777583"/>
        <c:axId val="443770863"/>
      </c:barChart>
      <c:catAx>
        <c:axId val="44377758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3770863"/>
        <c:crosses val="autoZero"/>
        <c:auto val="1"/>
        <c:lblAlgn val="ctr"/>
        <c:lblOffset val="100"/>
        <c:noMultiLvlLbl val="0"/>
      </c:catAx>
      <c:valAx>
        <c:axId val="443770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37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Tables!PivotTable5</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t>Revenue Earned by Doctor</a:t>
            </a:r>
            <a:endParaRPr lang="en-US"/>
          </a:p>
        </c:rich>
      </c:tx>
      <c:layout>
        <c:manualLayout>
          <c:xMode val="edge"/>
          <c:yMode val="edge"/>
          <c:x val="0.3223416060334231"/>
          <c:y val="7.3053368328958895E-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a:glow rad="127000">
              <a:schemeClr val="bg2">
                <a:lumMod val="90000"/>
              </a:schemeClr>
            </a:glow>
          </a:effectLst>
        </c:spPr>
      </c:pivotFmt>
      <c:pivotFmt>
        <c:idx val="6"/>
        <c:spPr>
          <a:solidFill>
            <a:schemeClr val="accent5">
              <a:lumMod val="75000"/>
            </a:schemeClr>
          </a:solidFill>
          <a:ln>
            <a:noFill/>
          </a:ln>
          <a:effectLst>
            <a:glow rad="127000">
              <a:schemeClr val="accent5">
                <a:lumMod val="60000"/>
                <a:lumOff val="40000"/>
              </a:schemeClr>
            </a:glow>
          </a:effectLst>
        </c:spPr>
      </c:pivotFmt>
      <c:pivotFmt>
        <c:idx val="7"/>
        <c:spPr>
          <a:solidFill>
            <a:schemeClr val="accent6">
              <a:lumMod val="75000"/>
            </a:schemeClr>
          </a:solidFill>
          <a:ln>
            <a:noFill/>
          </a:ln>
          <a:effectLst>
            <a:glow rad="127000">
              <a:schemeClr val="accent6">
                <a:lumMod val="60000"/>
                <a:lumOff val="40000"/>
              </a:schemeClr>
            </a:glow>
          </a:effectLst>
        </c:spPr>
      </c:pivotFmt>
    </c:pivotFmts>
    <c:plotArea>
      <c:layout/>
      <c:barChart>
        <c:barDir val="col"/>
        <c:grouping val="clustered"/>
        <c:varyColors val="0"/>
        <c:ser>
          <c:idx val="0"/>
          <c:order val="0"/>
          <c:tx>
            <c:strRef>
              <c:f>'Pivot Tables'!$F$25</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a:glow rad="127000">
                  <a:schemeClr val="accent6">
                    <a:lumMod val="60000"/>
                    <a:lumOff val="40000"/>
                  </a:schemeClr>
                </a:glow>
              </a:effectLst>
            </c:spPr>
            <c:extLst>
              <c:ext xmlns:c16="http://schemas.microsoft.com/office/drawing/2014/chart" uri="{C3380CC4-5D6E-409C-BE32-E72D297353CC}">
                <c16:uniqueId val="{00000003-F6FC-4F73-9728-D480ADB5A551}"/>
              </c:ext>
            </c:extLst>
          </c:dPt>
          <c:dPt>
            <c:idx val="1"/>
            <c:invertIfNegative val="0"/>
            <c:bubble3D val="0"/>
            <c:spPr>
              <a:solidFill>
                <a:schemeClr val="accent5">
                  <a:lumMod val="75000"/>
                </a:schemeClr>
              </a:solidFill>
              <a:ln>
                <a:noFill/>
              </a:ln>
              <a:effectLst>
                <a:glow rad="127000">
                  <a:schemeClr val="accent5">
                    <a:lumMod val="60000"/>
                    <a:lumOff val="40000"/>
                  </a:schemeClr>
                </a:glow>
              </a:effectLst>
            </c:spPr>
            <c:extLst>
              <c:ext xmlns:c16="http://schemas.microsoft.com/office/drawing/2014/chart" uri="{C3380CC4-5D6E-409C-BE32-E72D297353CC}">
                <c16:uniqueId val="{00000002-F6FC-4F73-9728-D480ADB5A551}"/>
              </c:ext>
            </c:extLst>
          </c:dPt>
          <c:dPt>
            <c:idx val="2"/>
            <c:invertIfNegative val="0"/>
            <c:bubble3D val="0"/>
            <c:spPr>
              <a:solidFill>
                <a:schemeClr val="tx1">
                  <a:lumMod val="50000"/>
                  <a:lumOff val="50000"/>
                </a:schemeClr>
              </a:solidFill>
              <a:ln>
                <a:noFill/>
              </a:ln>
              <a:effectLst>
                <a:glow rad="127000">
                  <a:schemeClr val="bg2">
                    <a:lumMod val="90000"/>
                  </a:schemeClr>
                </a:glow>
              </a:effectLst>
            </c:spPr>
            <c:extLst>
              <c:ext xmlns:c16="http://schemas.microsoft.com/office/drawing/2014/chart" uri="{C3380CC4-5D6E-409C-BE32-E72D297353CC}">
                <c16:uniqueId val="{00000001-F6FC-4F73-9728-D480ADB5A551}"/>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Tables'!$E$26:$E$29</c:f>
              <c:strCache>
                <c:ptCount val="3"/>
                <c:pt idx="0">
                  <c:v>Dr. A</c:v>
                </c:pt>
                <c:pt idx="1">
                  <c:v>Dr. B</c:v>
                </c:pt>
                <c:pt idx="2">
                  <c:v>Dr. C</c:v>
                </c:pt>
              </c:strCache>
            </c:strRef>
          </c:cat>
          <c:val>
            <c:numRef>
              <c:f>'Pivot Tables'!$F$26:$F$29</c:f>
              <c:numCache>
                <c:formatCode>General</c:formatCode>
                <c:ptCount val="3"/>
                <c:pt idx="0">
                  <c:v>5429</c:v>
                </c:pt>
                <c:pt idx="1">
                  <c:v>4094</c:v>
                </c:pt>
                <c:pt idx="2">
                  <c:v>11409</c:v>
                </c:pt>
              </c:numCache>
            </c:numRef>
          </c:val>
          <c:extLst>
            <c:ext xmlns:c16="http://schemas.microsoft.com/office/drawing/2014/chart" uri="{C3380CC4-5D6E-409C-BE32-E72D297353CC}">
              <c16:uniqueId val="{00000000-F6FC-4F73-9728-D480ADB5A551}"/>
            </c:ext>
          </c:extLst>
        </c:ser>
        <c:dLbls>
          <c:dLblPos val="outEnd"/>
          <c:showLegendKey val="0"/>
          <c:showVal val="1"/>
          <c:showCatName val="0"/>
          <c:showSerName val="0"/>
          <c:showPercent val="0"/>
          <c:showBubbleSize val="0"/>
        </c:dLbls>
        <c:gapWidth val="219"/>
        <c:overlap val="-27"/>
        <c:axId val="1043906703"/>
        <c:axId val="1043920143"/>
      </c:barChart>
      <c:catAx>
        <c:axId val="104390670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3920143"/>
        <c:crosses val="autoZero"/>
        <c:auto val="1"/>
        <c:lblAlgn val="ctr"/>
        <c:lblOffset val="100"/>
        <c:noMultiLvlLbl val="0"/>
      </c:catAx>
      <c:valAx>
        <c:axId val="104392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39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[29.Patient_Billing_Expense_Tracker.xlsx]Pivot Tables!PivotTable6</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u="none" strike="noStrike" baseline="0"/>
              <a:t>Daily Billing Trend</a:t>
            </a:r>
            <a:endParaRPr lang="en-US"/>
          </a:p>
        </c:rich>
      </c:tx>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a:glow rad="127000">
              <a:schemeClr val="accent5">
                <a:lumMod val="20000"/>
                <a:lumOff val="80000"/>
              </a:schemeClr>
            </a:glow>
          </a:effectLst>
        </c:spPr>
        <c:marker>
          <c:symbol val="circle"/>
          <c:size val="5"/>
          <c:spPr>
            <a:solidFill>
              <a:schemeClr val="accent1"/>
            </a:solidFill>
            <a:ln w="9525">
              <a:solidFill>
                <a:schemeClr val="accent1"/>
              </a:solidFill>
            </a:ln>
            <a:effectLst>
              <a:glow rad="127000">
                <a:schemeClr val="accent5">
                  <a:lumMod val="20000"/>
                  <a:lumOff val="8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Tables'!$I$11</c:f>
              <c:strCache>
                <c:ptCount val="1"/>
                <c:pt idx="0">
                  <c:v>Total</c:v>
                </c:pt>
              </c:strCache>
            </c:strRef>
          </c:tx>
          <c:spPr>
            <a:ln w="28575" cap="rnd">
              <a:solidFill>
                <a:schemeClr val="accent1"/>
              </a:solidFill>
              <a:round/>
            </a:ln>
            <a:effectLst>
              <a:glow rad="127000">
                <a:schemeClr val="accent5">
                  <a:lumMod val="20000"/>
                  <a:lumOff val="80000"/>
                </a:schemeClr>
              </a:glow>
            </a:effectLst>
          </c:spPr>
          <c:marker>
            <c:symbol val="circle"/>
            <c:size val="5"/>
            <c:spPr>
              <a:solidFill>
                <a:schemeClr val="accent1"/>
              </a:solidFill>
              <a:ln w="9525">
                <a:solidFill>
                  <a:schemeClr val="accent1"/>
                </a:solidFill>
              </a:ln>
              <a:effectLst>
                <a:glow rad="127000">
                  <a:schemeClr val="accent5">
                    <a:lumMod val="20000"/>
                    <a:lumOff val="80000"/>
                  </a:schemeClr>
                </a:glow>
              </a:effectLst>
            </c:spPr>
          </c:marker>
          <c:cat>
            <c:strRef>
              <c:f>'Pivot Tables'!$H$12:$H$32</c:f>
              <c:strCache>
                <c:ptCount val="20"/>
                <c:pt idx="0">
                  <c:v>4/1/2025</c:v>
                </c:pt>
                <c:pt idx="1">
                  <c:v>4/2/2025</c:v>
                </c:pt>
                <c:pt idx="2">
                  <c:v>4/3/2025</c:v>
                </c:pt>
                <c:pt idx="3">
                  <c:v>4/4/2025</c:v>
                </c:pt>
                <c:pt idx="4">
                  <c:v>4/5/2025</c:v>
                </c:pt>
                <c:pt idx="5">
                  <c:v>4/6/2025</c:v>
                </c:pt>
                <c:pt idx="6">
                  <c:v>4/7/2025</c:v>
                </c:pt>
                <c:pt idx="7">
                  <c:v>4/8/2025</c:v>
                </c:pt>
                <c:pt idx="8">
                  <c:v>4/9/2025</c:v>
                </c:pt>
                <c:pt idx="9">
                  <c:v>4/10/2025</c:v>
                </c:pt>
                <c:pt idx="10">
                  <c:v>4/11/2025</c:v>
                </c:pt>
                <c:pt idx="11">
                  <c:v>4/12/2025</c:v>
                </c:pt>
                <c:pt idx="12">
                  <c:v>4/13/2025</c:v>
                </c:pt>
                <c:pt idx="13">
                  <c:v>4/14/2025</c:v>
                </c:pt>
                <c:pt idx="14">
                  <c:v>4/15/2025</c:v>
                </c:pt>
                <c:pt idx="15">
                  <c:v>4/16/2025</c:v>
                </c:pt>
                <c:pt idx="16">
                  <c:v>4/17/2025</c:v>
                </c:pt>
                <c:pt idx="17">
                  <c:v>4/18/2025</c:v>
                </c:pt>
                <c:pt idx="18">
                  <c:v>4/19/2025</c:v>
                </c:pt>
                <c:pt idx="19">
                  <c:v>4/20/2025</c:v>
                </c:pt>
              </c:strCache>
            </c:strRef>
          </c:cat>
          <c:val>
            <c:numRef>
              <c:f>'Pivot Tables'!$I$12:$I$32</c:f>
              <c:numCache>
                <c:formatCode>General</c:formatCode>
                <c:ptCount val="20"/>
                <c:pt idx="0">
                  <c:v>149</c:v>
                </c:pt>
                <c:pt idx="1">
                  <c:v>404</c:v>
                </c:pt>
                <c:pt idx="2">
                  <c:v>1640</c:v>
                </c:pt>
                <c:pt idx="3">
                  <c:v>1585</c:v>
                </c:pt>
                <c:pt idx="4">
                  <c:v>471</c:v>
                </c:pt>
                <c:pt idx="5">
                  <c:v>1376</c:v>
                </c:pt>
                <c:pt idx="6">
                  <c:v>1999</c:v>
                </c:pt>
                <c:pt idx="7">
                  <c:v>1026</c:v>
                </c:pt>
                <c:pt idx="8">
                  <c:v>821</c:v>
                </c:pt>
                <c:pt idx="9">
                  <c:v>1904</c:v>
                </c:pt>
                <c:pt idx="10">
                  <c:v>542</c:v>
                </c:pt>
                <c:pt idx="11">
                  <c:v>340</c:v>
                </c:pt>
                <c:pt idx="12">
                  <c:v>1479</c:v>
                </c:pt>
                <c:pt idx="13">
                  <c:v>1028</c:v>
                </c:pt>
                <c:pt idx="14">
                  <c:v>1739</c:v>
                </c:pt>
                <c:pt idx="15">
                  <c:v>395</c:v>
                </c:pt>
                <c:pt idx="16">
                  <c:v>447</c:v>
                </c:pt>
                <c:pt idx="17">
                  <c:v>1447</c:v>
                </c:pt>
                <c:pt idx="18">
                  <c:v>925</c:v>
                </c:pt>
                <c:pt idx="19">
                  <c:v>1215</c:v>
                </c:pt>
              </c:numCache>
            </c:numRef>
          </c:val>
          <c:smooth val="0"/>
          <c:extLst>
            <c:ext xmlns:c16="http://schemas.microsoft.com/office/drawing/2014/chart" uri="{C3380CC4-5D6E-409C-BE32-E72D297353CC}">
              <c16:uniqueId val="{00000000-AFA4-4F7A-83E8-D3233F554559}"/>
            </c:ext>
          </c:extLst>
        </c:ser>
        <c:dLbls>
          <c:showLegendKey val="0"/>
          <c:showVal val="0"/>
          <c:showCatName val="0"/>
          <c:showSerName val="0"/>
          <c:showPercent val="0"/>
          <c:showBubbleSize val="0"/>
        </c:dLbls>
        <c:marker val="1"/>
        <c:smooth val="0"/>
        <c:axId val="1043918703"/>
        <c:axId val="1043916303"/>
      </c:lineChart>
      <c:catAx>
        <c:axId val="104391870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3916303"/>
        <c:crosses val="autoZero"/>
        <c:auto val="1"/>
        <c:lblAlgn val="ctr"/>
        <c:lblOffset val="100"/>
        <c:noMultiLvlLbl val="0"/>
      </c:catAx>
      <c:valAx>
        <c:axId val="104391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391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3</xdr:col>
      <xdr:colOff>0</xdr:colOff>
      <xdr:row>9</xdr:row>
      <xdr:rowOff>114300</xdr:rowOff>
    </xdr:to>
    <mc:AlternateContent xmlns:mc="http://schemas.openxmlformats.org/markup-compatibility/2006" xmlns:a14="http://schemas.microsoft.com/office/drawing/2010/main">
      <mc:Choice Requires="a14">
        <xdr:graphicFrame macro="">
          <xdr:nvGraphicFramePr>
            <xdr:cNvPr id="2" name="Patient ID">
              <a:extLst>
                <a:ext uri="{FF2B5EF4-FFF2-40B4-BE49-F238E27FC236}">
                  <a16:creationId xmlns:a16="http://schemas.microsoft.com/office/drawing/2014/main" id="{6C96F476-E84D-47E6-85D6-9F60AD441F7F}"/>
                </a:ext>
              </a:extLst>
            </xdr:cNvPr>
            <xdr:cNvGraphicFramePr/>
          </xdr:nvGraphicFramePr>
          <xdr:xfrm>
            <a:off x="0" y="0"/>
            <a:ext cx="0" cy="0"/>
          </xdr:xfrm>
          <a:graphic>
            <a:graphicData uri="http://schemas.microsoft.com/office/drawing/2010/slicer">
              <sle:slicer xmlns:sle="http://schemas.microsoft.com/office/drawing/2010/slicer" name="Patient ID"/>
            </a:graphicData>
          </a:graphic>
        </xdr:graphicFrame>
      </mc:Choice>
      <mc:Fallback xmlns="">
        <xdr:sp macro="" textlink="">
          <xdr:nvSpPr>
            <xdr:cNvPr id="0" name=""/>
            <xdr:cNvSpPr>
              <a:spLocks noTextEdit="1"/>
            </xdr:cNvSpPr>
          </xdr:nvSpPr>
          <xdr:spPr>
            <a:xfrm>
              <a:off x="0" y="6096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xdr:row>
      <xdr:rowOff>9525</xdr:rowOff>
    </xdr:from>
    <xdr:to>
      <xdr:col>6</xdr:col>
      <xdr:colOff>0</xdr:colOff>
      <xdr:row>9</xdr:row>
      <xdr:rowOff>114300</xdr:rowOff>
    </xdr:to>
    <mc:AlternateContent xmlns:mc="http://schemas.openxmlformats.org/markup-compatibility/2006" xmlns:a14="http://schemas.microsoft.com/office/drawing/2010/main">
      <mc:Choice Requires="a14">
        <xdr:graphicFrame macro="">
          <xdr:nvGraphicFramePr>
            <xdr:cNvPr id="3" name="Doctor Assigned">
              <a:extLst>
                <a:ext uri="{FF2B5EF4-FFF2-40B4-BE49-F238E27FC236}">
                  <a16:creationId xmlns:a16="http://schemas.microsoft.com/office/drawing/2014/main" id="{56BB39A1-DAAD-4BE5-B292-14F13074E9AC}"/>
                </a:ext>
              </a:extLst>
            </xdr:cNvPr>
            <xdr:cNvGraphicFramePr/>
          </xdr:nvGraphicFramePr>
          <xdr:xfrm>
            <a:off x="0" y="0"/>
            <a:ext cx="0" cy="0"/>
          </xdr:xfrm>
          <a:graphic>
            <a:graphicData uri="http://schemas.microsoft.com/office/drawing/2010/slicer">
              <sle:slicer xmlns:sle="http://schemas.microsoft.com/office/drawing/2010/slicer" name="Doctor Assigned"/>
            </a:graphicData>
          </a:graphic>
        </xdr:graphicFrame>
      </mc:Choice>
      <mc:Fallback xmlns="">
        <xdr:sp macro="" textlink="">
          <xdr:nvSpPr>
            <xdr:cNvPr id="0" name=""/>
            <xdr:cNvSpPr>
              <a:spLocks noTextEdit="1"/>
            </xdr:cNvSpPr>
          </xdr:nvSpPr>
          <xdr:spPr>
            <a:xfrm>
              <a:off x="1828800" y="6096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17</xdr:row>
      <xdr:rowOff>123825</xdr:rowOff>
    </xdr:from>
    <xdr:to>
      <xdr:col>6</xdr:col>
      <xdr:colOff>9525</xdr:colOff>
      <xdr:row>25</xdr:row>
      <xdr:rowOff>38100</xdr:rowOff>
    </xdr:to>
    <mc:AlternateContent xmlns:mc="http://schemas.openxmlformats.org/markup-compatibility/2006" xmlns:a14="http://schemas.microsoft.com/office/drawing/2010/main">
      <mc:Choice Requires="a14">
        <xdr:graphicFrame macro="">
          <xdr:nvGraphicFramePr>
            <xdr:cNvPr id="4" name="Payment Status">
              <a:extLst>
                <a:ext uri="{FF2B5EF4-FFF2-40B4-BE49-F238E27FC236}">
                  <a16:creationId xmlns:a16="http://schemas.microsoft.com/office/drawing/2014/main" id="{CADCB2EF-395E-4565-BCDB-162A1C616BAB}"/>
                </a:ext>
              </a:extLst>
            </xdr:cNvPr>
            <xdr:cNvGraphicFramePr/>
          </xdr:nvGraphicFramePr>
          <xdr:xfrm>
            <a:off x="0" y="0"/>
            <a:ext cx="0" cy="0"/>
          </xdr:xfrm>
          <a:graphic>
            <a:graphicData uri="http://schemas.microsoft.com/office/drawing/2010/slicer">
              <sle:slicer xmlns:sle="http://schemas.microsoft.com/office/drawing/2010/slicer" name="Payment Status"/>
            </a:graphicData>
          </a:graphic>
        </xdr:graphicFrame>
      </mc:Choice>
      <mc:Fallback xmlns="">
        <xdr:sp macro="" textlink="">
          <xdr:nvSpPr>
            <xdr:cNvPr id="0" name=""/>
            <xdr:cNvSpPr>
              <a:spLocks noTextEdit="1"/>
            </xdr:cNvSpPr>
          </xdr:nvSpPr>
          <xdr:spPr>
            <a:xfrm>
              <a:off x="1838325" y="35814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123825</xdr:rowOff>
    </xdr:from>
    <xdr:to>
      <xdr:col>3</xdr:col>
      <xdr:colOff>9525</xdr:colOff>
      <xdr:row>25</xdr:row>
      <xdr:rowOff>38100</xdr:rowOff>
    </xdr:to>
    <mc:AlternateContent xmlns:mc="http://schemas.openxmlformats.org/markup-compatibility/2006" xmlns:a14="http://schemas.microsoft.com/office/drawing/2010/main">
      <mc:Choice Requires="a14">
        <xdr:graphicFrame macro="">
          <xdr:nvGraphicFramePr>
            <xdr:cNvPr id="5" name="Service Type">
              <a:extLst>
                <a:ext uri="{FF2B5EF4-FFF2-40B4-BE49-F238E27FC236}">
                  <a16:creationId xmlns:a16="http://schemas.microsoft.com/office/drawing/2014/main" id="{76B05B33-1146-4C50-B3DA-68C71DAE6E1C}"/>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9525" y="35814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152400</xdr:rowOff>
    </xdr:from>
    <xdr:to>
      <xdr:col>3</xdr:col>
      <xdr:colOff>9525</xdr:colOff>
      <xdr:row>17</xdr:row>
      <xdr:rowOff>66675</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0AD4B2FF-E1D9-4BC8-BD90-8FAA14EFF1A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525" y="20859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9</xdr:row>
      <xdr:rowOff>152400</xdr:rowOff>
    </xdr:from>
    <xdr:to>
      <xdr:col>6</xdr:col>
      <xdr:colOff>9525</xdr:colOff>
      <xdr:row>17</xdr:row>
      <xdr:rowOff>66675</xdr:rowOff>
    </xdr:to>
    <mc:AlternateContent xmlns:mc="http://schemas.openxmlformats.org/markup-compatibility/2006" xmlns:a14="http://schemas.microsoft.com/office/drawing/2010/main">
      <mc:Choice Requires="a14">
        <xdr:graphicFrame macro="">
          <xdr:nvGraphicFramePr>
            <xdr:cNvPr id="7" name="Date of Service">
              <a:extLst>
                <a:ext uri="{FF2B5EF4-FFF2-40B4-BE49-F238E27FC236}">
                  <a16:creationId xmlns:a16="http://schemas.microsoft.com/office/drawing/2014/main" id="{290F1CAA-BBE8-4735-8C45-C2C1CBD676F8}"/>
                </a:ext>
              </a:extLst>
            </xdr:cNvPr>
            <xdr:cNvGraphicFramePr/>
          </xdr:nvGraphicFramePr>
          <xdr:xfrm>
            <a:off x="0" y="0"/>
            <a:ext cx="0" cy="0"/>
          </xdr:xfrm>
          <a:graphic>
            <a:graphicData uri="http://schemas.microsoft.com/office/drawing/2010/slicer">
              <sle:slicer xmlns:sle="http://schemas.microsoft.com/office/drawing/2010/slicer" name="Date of Service"/>
            </a:graphicData>
          </a:graphic>
        </xdr:graphicFrame>
      </mc:Choice>
      <mc:Fallback xmlns="">
        <xdr:sp macro="" textlink="">
          <xdr:nvSpPr>
            <xdr:cNvPr id="0" name=""/>
            <xdr:cNvSpPr>
              <a:spLocks noTextEdit="1"/>
            </xdr:cNvSpPr>
          </xdr:nvSpPr>
          <xdr:spPr>
            <a:xfrm>
              <a:off x="1838325" y="20859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xdr:row>
      <xdr:rowOff>0</xdr:rowOff>
    </xdr:from>
    <xdr:to>
      <xdr:col>13</xdr:col>
      <xdr:colOff>247650</xdr:colOff>
      <xdr:row>16</xdr:row>
      <xdr:rowOff>76200</xdr:rowOff>
    </xdr:to>
    <xdr:graphicFrame macro="">
      <xdr:nvGraphicFramePr>
        <xdr:cNvPr id="8" name="Chart 7">
          <a:extLst>
            <a:ext uri="{FF2B5EF4-FFF2-40B4-BE49-F238E27FC236}">
              <a16:creationId xmlns:a16="http://schemas.microsoft.com/office/drawing/2014/main" id="{4DE70222-02C3-421A-A2EA-FA58C06DD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2</xdr:row>
      <xdr:rowOff>0</xdr:rowOff>
    </xdr:from>
    <xdr:to>
      <xdr:col>20</xdr:col>
      <xdr:colOff>581025</xdr:colOff>
      <xdr:row>16</xdr:row>
      <xdr:rowOff>76200</xdr:rowOff>
    </xdr:to>
    <xdr:graphicFrame macro="">
      <xdr:nvGraphicFramePr>
        <xdr:cNvPr id="9" name="Chart 8">
          <a:extLst>
            <a:ext uri="{FF2B5EF4-FFF2-40B4-BE49-F238E27FC236}">
              <a16:creationId xmlns:a16="http://schemas.microsoft.com/office/drawing/2014/main" id="{E5F90208-C15A-4EB2-9D9F-FA2B57390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16</xdr:row>
      <xdr:rowOff>95250</xdr:rowOff>
    </xdr:from>
    <xdr:to>
      <xdr:col>13</xdr:col>
      <xdr:colOff>247650</xdr:colOff>
      <xdr:row>30</xdr:row>
      <xdr:rowOff>171450</xdr:rowOff>
    </xdr:to>
    <xdr:graphicFrame macro="">
      <xdr:nvGraphicFramePr>
        <xdr:cNvPr id="10" name="Chart 9">
          <a:extLst>
            <a:ext uri="{FF2B5EF4-FFF2-40B4-BE49-F238E27FC236}">
              <a16:creationId xmlns:a16="http://schemas.microsoft.com/office/drawing/2014/main" id="{78E6908C-369A-49C8-B406-A6BF6E471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276225</xdr:colOff>
      <xdr:row>16</xdr:row>
      <xdr:rowOff>95250</xdr:rowOff>
    </xdr:from>
    <xdr:to>
      <xdr:col>20</xdr:col>
      <xdr:colOff>581025</xdr:colOff>
      <xdr:row>30</xdr:row>
      <xdr:rowOff>171450</xdr:rowOff>
    </xdr:to>
    <xdr:graphicFrame macro="">
      <xdr:nvGraphicFramePr>
        <xdr:cNvPr id="11" name="Chart 10">
          <a:extLst>
            <a:ext uri="{FF2B5EF4-FFF2-40B4-BE49-F238E27FC236}">
              <a16:creationId xmlns:a16="http://schemas.microsoft.com/office/drawing/2014/main" id="{31C29E98-4DCC-4081-8C32-AA5C70021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31</xdr:row>
      <xdr:rowOff>0</xdr:rowOff>
    </xdr:from>
    <xdr:to>
      <xdr:col>13</xdr:col>
      <xdr:colOff>247650</xdr:colOff>
      <xdr:row>45</xdr:row>
      <xdr:rowOff>76200</xdr:rowOff>
    </xdr:to>
    <xdr:graphicFrame macro="">
      <xdr:nvGraphicFramePr>
        <xdr:cNvPr id="12" name="Chart 11">
          <a:extLst>
            <a:ext uri="{FF2B5EF4-FFF2-40B4-BE49-F238E27FC236}">
              <a16:creationId xmlns:a16="http://schemas.microsoft.com/office/drawing/2014/main" id="{00AD241B-CBB0-4F0D-B893-A0EE12BC9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276225</xdr:colOff>
      <xdr:row>31</xdr:row>
      <xdr:rowOff>0</xdr:rowOff>
    </xdr:from>
    <xdr:to>
      <xdr:col>20</xdr:col>
      <xdr:colOff>581025</xdr:colOff>
      <xdr:row>45</xdr:row>
      <xdr:rowOff>76200</xdr:rowOff>
    </xdr:to>
    <xdr:graphicFrame macro="">
      <xdr:nvGraphicFramePr>
        <xdr:cNvPr id="13" name="Chart 12">
          <a:extLst>
            <a:ext uri="{FF2B5EF4-FFF2-40B4-BE49-F238E27FC236}">
              <a16:creationId xmlns:a16="http://schemas.microsoft.com/office/drawing/2014/main" id="{F8AB38B4-C03B-4FEF-810A-46360E525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798495369" backgroundQuery="1" createdVersion="8" refreshedVersion="8" minRefreshableVersion="3" recordCount="0" supportSubquery="1" supportAdvancedDrill="1" xr:uid="{7B136BF4-BF20-4826-9312-EA93D4D537A2}">
  <cacheSource type="external" connectionId="1"/>
  <cacheFields count="3">
    <cacheField name="[Table2].[Patient ID].[Patient ID]" caption="Patient ID" numFmtId="0" hierarchy="7" level="1">
      <sharedItems count="9">
        <s v="P1000"/>
        <s v="P1001"/>
        <s v="P1002"/>
        <s v="P1003"/>
        <s v="P1004"/>
        <s v="P1005"/>
        <s v="P1006"/>
        <s v="P1008"/>
        <s v="P1009"/>
      </sharedItems>
    </cacheField>
    <cacheField name="[Measures].[Sum of Cost of Service]" caption="Sum of Cost of Service" numFmtId="0" hierarchy="18"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2"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2" memberValueDatatype="130" unbalanced="0"/>
    <cacheHierarchy uniqueName="[Table1].[Payment Date]" caption="Payment Date" attribute="1" time="1" defaultMemberUniqueName="[Table1].[Payment Date].[All]" allUniqueName="[Table1].[Payment Date].[All]" dimensionUniqueName="[Table1]" displayFolder="" count="2" memberValueDatatype="7" unbalanced="0"/>
    <cacheHierarchy uniqueName="[Table1].[Amount Paid]" caption="Amount Paid" attribute="1" defaultMemberUniqueName="[Table1].[Amount Paid].[All]" allUniqueName="[Table1].[Amount Paid].[All]" dimensionUniqueName="[Table1]" displayFolder="" count="2"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2" memberValueDatatype="130" unbalanced="0"/>
    <cacheHierarchy uniqueName="[Table2].[Patient ID]" caption="Patient ID" attribute="1" defaultMemberUniqueName="[Table2].[Patient ID].[All]" allUniqueName="[Table2].[Patient ID].[All]" dimensionUniqueName="[Table2]" displayFolder="" count="2" memberValueDatatype="130" unbalanced="0">
      <fieldsUsage count="2">
        <fieldUsage x="-1"/>
        <fieldUsage x="0"/>
      </fieldsUsage>
    </cacheHierarchy>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2"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2" memberValueDatatype="5" unbalanced="0"/>
    <cacheHierarchy uniqueName="[Table2].[Out-of-Pocket Amount]" caption="Out-of-Pocket Amount" attribute="1" defaultMemberUniqueName="[Table2].[Out-of-Pocket Amount].[All]" allUniqueName="[Table2].[Out-of-Pocket Amount].[All]" dimensionUniqueName="[Table2]" displayFolder="" count="2"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799768516" backgroundQuery="1" createdVersion="8" refreshedVersion="8" minRefreshableVersion="3" recordCount="0" supportSubquery="1" supportAdvancedDrill="1" xr:uid="{C470FCBE-64CF-4C78-9480-1F7CB27D0474}">
  <cacheSource type="external" connectionId="1"/>
  <cacheFields count="3">
    <cacheField name="[Table2].[Patient ID].[Patient ID]" caption="Patient ID" numFmtId="0" hierarchy="7" level="1">
      <sharedItems count="9">
        <s v="P1000"/>
        <s v="P1001"/>
        <s v="P1002"/>
        <s v="P1003"/>
        <s v="P1004"/>
        <s v="P1005"/>
        <s v="P1006"/>
        <s v="P1008"/>
        <s v="P1009"/>
      </sharedItems>
    </cacheField>
    <cacheField name="[Measures].[Sum of Out-of-Pocket Amount]" caption="Sum of Out-of-Pocket Amount" numFmtId="0" hierarchy="19"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2" memberValueDatatype="130" unbalanced="0">
      <fieldsUsage count="2">
        <fieldUsage x="-1"/>
        <fieldUsage x="0"/>
      </fieldsUsage>
    </cacheHierarchy>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hidden="1">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800925925" backgroundQuery="1" createdVersion="8" refreshedVersion="8" minRefreshableVersion="3" recordCount="0" supportSubquery="1" supportAdvancedDrill="1" xr:uid="{3EA4AEC2-8F5B-4847-B819-D5926AC0EE0B}">
  <cacheSource type="external" connectionId="1"/>
  <cacheFields count="3">
    <cacheField name="[Table1].[Payment Method].[Payment Method]" caption="Payment Method" numFmtId="0" hierarchy="5" level="1">
      <sharedItems count="3">
        <s v="Card"/>
        <s v="Cash"/>
        <s v="Insurance"/>
      </sharedItems>
    </cacheField>
    <cacheField name="[Measures].[Sum of Amount Paid]" caption="Sum of Amount Paid" numFmtId="0" hierarchy="20"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0"/>
      </fieldsUsage>
    </cacheHierarchy>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0" memberValueDatatype="130" unbalanced="0"/>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hidden="1">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801967594" backgroundQuery="1" createdVersion="8" refreshedVersion="8" minRefreshableVersion="3" recordCount="0" supportSubquery="1" supportAdvancedDrill="1" xr:uid="{0BE7FE28-D4D8-4D46-B3F4-8519ED715DE6}">
  <cacheSource type="external" connectionId="1"/>
  <cacheFields count="3">
    <cacheField name="[Table2].[Patient ID].[Patient ID]" caption="Patient ID" numFmtId="0" hierarchy="7" level="1">
      <sharedItems count="9">
        <s v="P1000"/>
        <s v="P1001"/>
        <s v="P1002"/>
        <s v="P1003"/>
        <s v="P1004"/>
        <s v="P1005"/>
        <s v="P1006"/>
        <s v="P1008"/>
        <s v="P1009"/>
      </sharedItems>
    </cacheField>
    <cacheField name="[Measures].[Sum of Out-of-Pocket Amount]" caption="Sum of Out-of-Pocket Amount" numFmtId="0" hierarchy="19"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2" memberValueDatatype="130" unbalanced="0">
      <fieldsUsage count="2">
        <fieldUsage x="-1"/>
        <fieldUsage x="0"/>
      </fieldsUsage>
    </cacheHierarchy>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hidden="1">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803240742" backgroundQuery="1" createdVersion="8" refreshedVersion="8" minRefreshableVersion="3" recordCount="0" supportSubquery="1" supportAdvancedDrill="1" xr:uid="{E830A520-721D-46F5-8492-19B2EF354938}">
  <cacheSource type="external" connectionId="1"/>
  <cacheFields count="3">
    <cacheField name="[Table2].[Doctor Assigned].[Doctor Assigned]" caption="Doctor Assigned" numFmtId="0" hierarchy="14" level="1">
      <sharedItems count="3">
        <s v="Dr. A"/>
        <s v="Dr. B"/>
        <s v="Dr. C"/>
      </sharedItems>
    </cacheField>
    <cacheField name="[Measures].[Sum of Cost of Service]" caption="Sum of Cost of Service" numFmtId="0" hierarchy="18"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0" memberValueDatatype="130" unbalanced="0"/>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804513889" backgroundQuery="1" createdVersion="8" refreshedVersion="8" minRefreshableVersion="3" recordCount="0" supportSubquery="1" supportAdvancedDrill="1" xr:uid="{CD8EFD6A-388A-4C02-B097-5EFE68873116}">
  <cacheSource type="external" connectionId="1"/>
  <cacheFields count="3">
    <cacheField name="[Table2].[Date of Service].[Date of Service]" caption="Date of Service" numFmtId="0" hierarchy="9" level="1">
      <sharedItems containsSemiMixedTypes="0" containsNonDate="0" containsDate="1" containsString="0" minDate="2025-04-01T00:00:00" maxDate="2025-04-21T00:00:00" count="2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sharedItems>
    </cacheField>
    <cacheField name="[Measures].[Sum of Cost of Service]" caption="Sum of Cost of Service" numFmtId="0" hierarchy="18" level="32767"/>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0" memberValueDatatype="130" unbalanced="0"/>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fieldsUsage count="2">
        <fieldUsage x="-1"/>
        <fieldUsage x="0"/>
      </fieldsUsage>
    </cacheHierarchy>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443805787036" backgroundQuery="1" createdVersion="8" refreshedVersion="8" minRefreshableVersion="3" recordCount="0" supportSubquery="1" supportAdvancedDrill="1" xr:uid="{FBF7E7BD-8CFF-4306-8DAA-505B46A824E5}">
  <cacheSource type="external" connectionId="1"/>
  <cacheFields count="3">
    <cacheField name="[Measures].[Sum of Cost of Service]" caption="Sum of Cost of Service" numFmtId="0" hierarchy="18" level="32767"/>
    <cacheField name="[Table2].[Service Type].[Service Type]" caption="Service Type" numFmtId="0" hierarchy="8" level="1">
      <sharedItems count="4">
        <s v="Consultation"/>
        <s v="Lab Test"/>
        <s v="Medication"/>
        <s v="Surgery"/>
      </sharedItems>
    </cacheField>
    <cacheField name="[Table2].[Payment Status].[Payment Status]" caption="Payment Status" numFmtId="0" hierarchy="13" level="1">
      <sharedItems containsSemiMixedTypes="0" containsNonDate="0" containsString="0"/>
    </cacheField>
  </cacheFields>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0" memberValueDatatype="130" unbalanced="0"/>
    <cacheHierarchy uniqueName="[Table2].[Service Type]" caption="Service Type" attribute="1" defaultMemberUniqueName="[Table2].[Service Type].[All]" allUniqueName="[Table2].[Service Type].[All]" dimensionUniqueName="[Table2]" displayFolder="" count="2" memberValueDatatype="130" unbalanced="0">
      <fieldsUsage count="2">
        <fieldUsage x="-1"/>
        <fieldUsage x="1"/>
      </fieldsUsage>
    </cacheHierarchy>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fieldsUsage count="2">
        <fieldUsage x="-1"/>
        <fieldUsage x="2"/>
      </fieldsUsage>
    </cacheHierarchy>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7.367220138891" backgroundQuery="1" createdVersion="3" refreshedVersion="8" minRefreshableVersion="3" recordCount="0" supportSubquery="1" supportAdvancedDrill="1" xr:uid="{53C67497-F381-478B-B0EC-1BA8710D218C}">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Payment ID]" caption="Payment ID" attribute="1" defaultMemberUniqueName="[Table1].[Payment ID].[All]" allUniqueName="[Table1].[Payment ID].[All]" dimensionUniqueName="[Table1]" displayFolder="" count="0" memberValueDatatype="130" unbalanced="0"/>
    <cacheHierarchy uniqueName="[Table1].[Patient ID]" caption="Patient ID" attribute="1" defaultMemberUniqueName="[Table1].[Patient ID].[All]" allUniqueName="[Table1].[Patient ID].[All]" dimensionUniqueName="[Table1]" displayFolder="" count="2" memberValueDatatype="130" unbalanced="0"/>
    <cacheHierarchy uniqueName="[Table1].[Billing ID]" caption="Billing ID" attribute="1" defaultMemberUniqueName="[Table1].[Billing ID].[All]" allUniqueName="[Table1].[Billing ID].[All]" dimensionUniqueName="[Table1]" displayFolder="" count="0" memberValueDatatype="130" unbalanced="0"/>
    <cacheHierarchy uniqueName="[Table1].[Payment Date]" caption="Payment Date" attribute="1" time="1" defaultMemberUniqueName="[Table1].[Payment Date].[All]" allUniqueName="[Table1].[Payment Date].[All]" dimensionUniqueName="[Table1]" displayFolder="" count="0" memberValueDatatype="7" unbalanced="0"/>
    <cacheHierarchy uniqueName="[Table1].[Amount Paid]" caption="Amount Paid" attribute="1" defaultMemberUniqueName="[Table1].[Amount Paid].[All]" allUniqueName="[Table1].[Amount Paid].[All]" dimensionUniqueName="[Table1]" displayFolder="" count="0" memberValueDatatype="2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2].[Billing ID]" caption="Billing ID" attribute="1" defaultMemberUniqueName="[Table2].[Billing ID].[All]" allUniqueName="[Table2].[Billing ID].[All]" dimensionUniqueName="[Table2]" displayFolder="" count="0" memberValueDatatype="130" unbalanced="0"/>
    <cacheHierarchy uniqueName="[Table2].[Patient ID]" caption="Patient ID" attribute="1" defaultMemberUniqueName="[Table2].[Patient ID].[All]" allUniqueName="[Table2].[Patient ID].[All]" dimensionUniqueName="[Table2]" displayFolder="" count="0" memberValueDatatype="130" unbalanced="0"/>
    <cacheHierarchy uniqueName="[Table2].[Service Type]" caption="Service Type" attribute="1" defaultMemberUniqueName="[Table2].[Service Type].[All]" allUniqueName="[Table2].[Service Type].[All]" dimensionUniqueName="[Table2]" displayFolder="" count="2" memberValueDatatype="130" unbalanced="0"/>
    <cacheHierarchy uniqueName="[Table2].[Date of Service]" caption="Date of Service" attribute="1" time="1" defaultMemberUniqueName="[Table2].[Date of Service].[All]" allUniqueName="[Table2].[Date of Service].[All]" dimensionUniqueName="[Table2]" displayFolder="" count="2" memberValueDatatype="7" unbalanced="0"/>
    <cacheHierarchy uniqueName="[Table2].[Cost of Service]" caption="Cost of Service" attribute="1" defaultMemberUniqueName="[Table2].[Cost of Service].[All]" allUniqueName="[Table2].[Cost of Service].[All]" dimensionUniqueName="[Table2]" displayFolder="" count="0" memberValueDatatype="20" unbalanced="0"/>
    <cacheHierarchy uniqueName="[Table2].[Insurance Covered Amount]" caption="Insurance Covered Amount" attribute="1" defaultMemberUniqueName="[Table2].[Insurance Covered Amount].[All]" allUniqueName="[Table2].[Insurance Covered Amount].[All]" dimensionUniqueName="[Table2]" displayFolder="" count="0" memberValueDatatype="5" unbalanced="0"/>
    <cacheHierarchy uniqueName="[Table2].[Out-of-Pocket Amount]" caption="Out-of-Pocket Amount" attribute="1" defaultMemberUniqueName="[Table2].[Out-of-Pocket Amount].[All]" allUniqueName="[Table2].[Out-of-Pocket Amount].[All]" dimensionUniqueName="[Table2]" displayFolder="" count="0" memberValueDatatype="5" unbalanced="0"/>
    <cacheHierarchy uniqueName="[Table2].[Payment Status]" caption="Payment Status" attribute="1" defaultMemberUniqueName="[Table2].[Payment Status].[All]" allUniqueName="[Table2].[Payment Status].[All]" dimensionUniqueName="[Table2]" displayFolder="" count="2" memberValueDatatype="130" unbalanced="0"/>
    <cacheHierarchy uniqueName="[Table2].[Doctor Assigned]" caption="Doctor Assigned" attribute="1" defaultMemberUniqueName="[Table2].[Doctor Assigned].[All]" allUniqueName="[Table2].[Doctor Assigned].[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st of Service]" caption="Sum of Cost of Service" measure="1" displayFolder="" measureGroup="Table2" count="0" hidden="1">
      <extLst>
        <ext xmlns:x15="http://schemas.microsoft.com/office/spreadsheetml/2010/11/main" uri="{B97F6D7D-B522-45F9-BDA1-12C45D357490}">
          <x15:cacheHierarchy aggregatedColumn="10"/>
        </ext>
      </extLst>
    </cacheHierarchy>
    <cacheHierarchy uniqueName="[Measures].[Sum of Out-of-Pocket Amount]" caption="Sum of Out-of-Pocket Amount" measure="1" displayFolder="" measureGroup="Table2" count="0" hidden="1">
      <extLst>
        <ext xmlns:x15="http://schemas.microsoft.com/office/spreadsheetml/2010/11/main" uri="{B97F6D7D-B522-45F9-BDA1-12C45D357490}">
          <x15:cacheHierarchy aggregatedColumn="12"/>
        </ext>
      </extLst>
    </cacheHierarchy>
    <cacheHierarchy uniqueName="[Measures].[Sum of Amount Paid]" caption="Sum of Amount Paid"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721153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B8C6E-7AE9-4A8D-B6A5-B91E9CEFD722}" name="PivotTable7"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ervice Type">
  <location ref="H3:I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Cost of Service" fld="0" baseField="0" baseItem="0"/>
  </dataFields>
  <formats count="6">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grandRow="1" outline="0" fieldPosition="0"/>
    </format>
    <format dxfId="44">
      <pivotArea dataOnly="0" labelOnly="1" outline="0" axis="axisValues" fieldPosition="0"/>
    </format>
  </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265D0-812F-4090-98CB-254A184BF209}" name="PivotTable5"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Doctor Assigned">
  <location ref="E25:F2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st of Service" fld="1" baseField="0" baseItem="0"/>
  </dataFields>
  <formats count="6">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AA1ED0-1412-431C-A964-F8FB33A9F41E}" name="PivotTable6"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Date">
  <location ref="H11:I32"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ost of Service" fld="1" baseField="0" baseItem="0"/>
  </dataFields>
  <formats count="6">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A349F-CE47-4AB9-A8E7-FBA8F00B78A9}"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Payment Method">
  <location ref="E3:F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Paid" fld="1" baseField="0" baseItem="0"/>
  </dataFields>
  <formats count="6">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fieldPosition="0">
        <references count="1">
          <reference field="0" count="0"/>
        </references>
      </pivotArea>
    </format>
    <format dxfId="63">
      <pivotArea dataOnly="0" labelOnly="1" grandRow="1" outline="0" fieldPosition="0"/>
    </format>
    <format dxfId="62">
      <pivotArea dataOnly="0" labelOnly="1" outline="0" axis="axisValues" fieldPosition="0"/>
    </format>
  </format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D43BC4-C3A0-4414-9B47-E9C5B5ADD25D}" name="PivotTable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Patient ID">
  <location ref="E12:F22" firstHeaderRow="1" firstDataRow="1" firstDataCol="1" rowPageCount="1" colPageCount="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Page"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pageFields count="1">
    <pageField fld="2" hier="13" name="[Table2].[Payment Status].[All]" cap="All"/>
  </pageFields>
  <dataFields count="1">
    <dataField name="Sum of Out-of-Pocket Amount" fld="1" baseField="0" baseItem="0" numFmtId="1"/>
  </dataFields>
  <formats count="7">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axis="axisValues" fieldPosition="0"/>
    </format>
    <format dxfId="68">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036C7B-DB20-4BE5-BCD5-6121879A632D}"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Patient ID">
  <location ref="B3:C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ost of Service" fld="1" baseField="0" baseItem="0"/>
  </dataFields>
  <formats count="6">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F0BC07-5205-4A7C-A491-8F63DF4418AE}"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Patient ID">
  <location ref="B18:C28" firstHeaderRow="1" firstDataRow="1" firstDataCol="1" rowPageCount="1" colPageCount="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Page"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pageFields count="1">
    <pageField fld="2" hier="13" name="[Table2].[Payment Status].[All]" cap="All"/>
  </pageFields>
  <dataFields count="1">
    <dataField name="Sum of Out-of-Pocket Amount" fld="1" baseField="0" baseItem="0" numFmtId="1"/>
  </dataFields>
  <formats count="7">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 dxfId="81">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9.Patient_Billing_Expense_Tracker.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 xr10:uid="{7B4FE365-8741-42CE-91D1-98902D3022D0}" sourceName="[Table1].[Patient ID]">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1].[Patient ID].[(All)]" sourceCaption="(All)" count="0"/>
        <level uniqueName="[Table1].[Patient ID].[Patient ID]" sourceCaption="Patient ID" count="7">
          <ranges>
            <range startItem="0">
              <i n="[Table1].[Patient ID].&amp;[P1000]" c="P1000"/>
              <i n="[Table1].[Patient ID].&amp;[P1001]" c="P1001"/>
              <i n="[Table1].[Patient ID].&amp;[P1002]" c="P1002"/>
              <i n="[Table1].[Patient ID].&amp;[P1004]" c="P1004"/>
              <i n="[Table1].[Patient ID].&amp;[P1006]" c="P1006"/>
              <i n="[Table1].[Patient ID].&amp;[P1007]" c="P1007"/>
              <i n="[Table1].[Patient ID].&amp;[P1009]" c="P1009"/>
            </range>
          </ranges>
        </level>
      </levels>
      <selections count="1">
        <selection n="[Table1].[Patient 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Assigned" xr10:uid="{ABFBC5DC-A134-4571-9BE1-BD5F7EFF422B}" sourceName="[Table2].[Doctor Assigned]">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2].[Doctor Assigned].[(All)]" sourceCaption="(All)" count="0"/>
        <level uniqueName="[Table2].[Doctor Assigned].[Doctor Assigned]" sourceCaption="Doctor Assigned" count="3">
          <ranges>
            <range startItem="0">
              <i n="[Table2].[Doctor Assigned].&amp;[Dr. A]" c="Dr. A"/>
              <i n="[Table2].[Doctor Assigned].&amp;[Dr. B]" c="Dr. B"/>
              <i n="[Table2].[Doctor Assigned].&amp;[Dr. C]" c="Dr. C"/>
            </range>
          </ranges>
        </level>
      </levels>
      <selections count="1">
        <selection n="[Table2].[Doctor Assign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E794D631-753C-4579-9539-680BBAB03D79}" sourceName="[Table2].[Payment Status]">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2].[Payment Status].[(All)]" sourceCaption="(All)" count="0"/>
        <level uniqueName="[Table2].[Payment Status].[Payment Status]" sourceCaption="Payment Status" count="3">
          <ranges>
            <range startItem="0">
              <i n="[Table2].[Payment Status].&amp;[Paid]" c="Paid"/>
              <i n="[Table2].[Payment Status].&amp;[Partial]" c="Partial"/>
              <i n="[Table2].[Payment Status].&amp;[Unpaid]" c="Unpaid"/>
            </range>
          </ranges>
        </level>
      </levels>
      <selections count="1">
        <selection n="[Table2].[Payment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15924F52-36F2-4772-AB54-468C0D114AFB}" sourceName="[Table2].[Service Type]">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2].[Service Type].[(All)]" sourceCaption="(All)" count="0"/>
        <level uniqueName="[Table2].[Service Type].[Service Type]" sourceCaption="Service Type" count="4">
          <ranges>
            <range startItem="0">
              <i n="[Table2].[Service Type].&amp;[Consultation]" c="Consultation"/>
              <i n="[Table2].[Service Type].&amp;[Lab Test]" c="Lab Test"/>
              <i n="[Table2].[Service Type].&amp;[Medication]" c="Medication"/>
              <i n="[Table2].[Service Type].&amp;[Surgery]" c="Surgery"/>
            </range>
          </ranges>
        </level>
      </levels>
      <selections count="1">
        <selection n="[Table2].[Service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E27AE2A-94B8-4F4C-9AEA-8AF7665FFB3B}" sourceName="[Table1].[Payment Method]">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1].[Payment Method].[(All)]" sourceCaption="(All)" count="0"/>
        <level uniqueName="[Table1].[Payment Method].[Payment Method]" sourceCaption="Payment Method" count="3">
          <ranges>
            <range startItem="0">
              <i n="[Table1].[Payment Method].&amp;[Card]" c="Card"/>
              <i n="[Table1].[Payment Method].&amp;[Cash]" c="Cash"/>
              <i n="[Table1].[Payment Method].&amp;[Insurance]" c="Insurance"/>
            </range>
          </ranges>
        </level>
      </levels>
      <selections count="1">
        <selection n="[Table1].[Payment Metho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Service" xr10:uid="{971A762C-E40D-475F-98F4-FAF172376F7D}" sourceName="[Table2].[Date of Service]">
  <pivotTables>
    <pivotTable tabId="4" name="PivotTable1"/>
    <pivotTable tabId="4" name="PivotTable2"/>
    <pivotTable tabId="4" name="PivotTable3"/>
    <pivotTable tabId="4" name="PivotTable4"/>
    <pivotTable tabId="4" name="PivotTable5"/>
    <pivotTable tabId="4" name="PivotTable6"/>
    <pivotTable tabId="4" name="PivotTable7"/>
  </pivotTables>
  <data>
    <olap pivotCacheId="257211536">
      <levels count="2">
        <level uniqueName="[Table2].[Date of Service].[(All)]" sourceCaption="(All)" count="0"/>
        <level uniqueName="[Table2].[Date of Service].[Date of Service]" sourceCaption="Date of Service" count="20">
          <ranges>
            <range startItem="0">
              <i n="[Table2].[Date of Service].&amp;[2025-04-01T00:00:00]" c="4/1/2025"/>
              <i n="[Table2].[Date of Service].&amp;[2025-04-02T00:00:00]" c="4/2/2025"/>
              <i n="[Table2].[Date of Service].&amp;[2025-04-03T00:00:00]" c="4/3/2025"/>
              <i n="[Table2].[Date of Service].&amp;[2025-04-04T00:00:00]" c="4/4/2025"/>
              <i n="[Table2].[Date of Service].&amp;[2025-04-05T00:00:00]" c="4/5/2025"/>
              <i n="[Table2].[Date of Service].&amp;[2025-04-06T00:00:00]" c="4/6/2025"/>
              <i n="[Table2].[Date of Service].&amp;[2025-04-07T00:00:00]" c="4/7/2025"/>
              <i n="[Table2].[Date of Service].&amp;[2025-04-08T00:00:00]" c="4/8/2025"/>
              <i n="[Table2].[Date of Service].&amp;[2025-04-09T00:00:00]" c="4/9/2025"/>
              <i n="[Table2].[Date of Service].&amp;[2025-04-10T00:00:00]" c="4/10/2025"/>
              <i n="[Table2].[Date of Service].&amp;[2025-04-11T00:00:00]" c="4/11/2025"/>
              <i n="[Table2].[Date of Service].&amp;[2025-04-12T00:00:00]" c="4/12/2025"/>
              <i n="[Table2].[Date of Service].&amp;[2025-04-13T00:00:00]" c="4/13/2025"/>
              <i n="[Table2].[Date of Service].&amp;[2025-04-14T00:00:00]" c="4/14/2025"/>
              <i n="[Table2].[Date of Service].&amp;[2025-04-15T00:00:00]" c="4/15/2025"/>
              <i n="[Table2].[Date of Service].&amp;[2025-04-16T00:00:00]" c="4/16/2025"/>
              <i n="[Table2].[Date of Service].&amp;[2025-04-17T00:00:00]" c="4/17/2025"/>
              <i n="[Table2].[Date of Service].&amp;[2025-04-18T00:00:00]" c="4/18/2025"/>
              <i n="[Table2].[Date of Service].&amp;[2025-04-19T00:00:00]" c="4/19/2025"/>
              <i n="[Table2].[Date of Service].&amp;[2025-04-20T00:00:00]" c="4/20/2025"/>
            </range>
          </ranges>
        </level>
      </levels>
      <selections count="1">
        <selection n="[Table2].[Date of Serv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ID" xr10:uid="{4A082B0D-D2D7-44B2-8C6D-5DA8346313D1}" cache="Slicer_Patient_ID" caption="Patient ID" level="1" rowHeight="241300"/>
  <slicer name="Doctor Assigned" xr10:uid="{B3B9DE90-4979-4FFF-9DE3-BC6A23B34A0E}" cache="Slicer_Doctor_Assigned" caption="Doctor Assigned" level="1" rowHeight="241300"/>
  <slicer name="Payment Status" xr10:uid="{522EFC61-3F8A-41E9-89A5-BEE7C77891D5}" cache="Slicer_Payment_Status" caption="Payment Status" level="1" rowHeight="241300"/>
  <slicer name="Service Type" xr10:uid="{BF026462-3ACB-4CC8-BECA-27D4C10E45E8}" cache="Slicer_Service_Type" caption="Service Type" level="1" rowHeight="241300"/>
  <slicer name="Payment Method" xr10:uid="{05823FC4-1123-4E69-9B0F-5898A57F05D4}" cache="Slicer_Payment_Method" caption="Payment Method" level="1" rowHeight="241300"/>
  <slicer name="Date of Service" xr10:uid="{209C9A9D-6783-4804-BC84-8F5807DB7751}" cache="Slicer_Date_of_Service" caption="Date of Servic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AA5272-2690-4BE8-A7D0-E14ADE382EA9}" name="Table3" displayName="Table3" ref="A1:I11" totalsRowShown="0" headerRowDxfId="101" headerRowBorderDxfId="100" tableBorderDxfId="99">
  <autoFilter ref="A1:I11" xr:uid="{9CAA5272-2690-4BE8-A7D0-E14ADE382EA9}"/>
  <tableColumns count="9">
    <tableColumn id="1" xr3:uid="{D66A6D20-40FC-48D2-BDF4-A9D4B122F68C}" name="Patient ID"/>
    <tableColumn id="2" xr3:uid="{ED810928-9404-491D-A473-C46B4C77AB8F}" name="Name"/>
    <tableColumn id="3" xr3:uid="{B4B1AB13-814D-4F6A-A260-E763D3E95C87}" name="Gender"/>
    <tableColumn id="4" xr3:uid="{39BE6A96-5C6D-4E7D-8E84-099087C25BEF}" name="Age"/>
    <tableColumn id="5" xr3:uid="{E2DC5786-FB16-4908-B9B4-E3115FDCF214}" name="Contact"/>
    <tableColumn id="6" xr3:uid="{6F000CF5-C378-4EBD-ADB8-097C2213A5CE}" name="Insurance"/>
    <tableColumn id="7" xr3:uid="{FAA4C18C-D1C0-4E4E-8157-8757F4446039}" name="Admission Date" dataDxfId="98"/>
    <tableColumn id="8" xr3:uid="{9F37C61B-1AD9-4A06-993C-0614F09BE054}" name="Discharge Date" dataDxfId="97"/>
    <tableColumn id="9" xr3:uid="{950CD673-0E38-4CFC-B7BC-E3EDCB2392B8}" name="Doctor Assigne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190B97-EAD2-40E1-BB87-05ED9EB1AEBA}" name="Table2" displayName="Table2" ref="A1:I21" totalsRowShown="0" headerRowDxfId="96" headerRowBorderDxfId="95" tableBorderDxfId="94">
  <autoFilter ref="A1:I21" xr:uid="{0A190B97-EAD2-40E1-BB87-05ED9EB1AEBA}"/>
  <tableColumns count="9">
    <tableColumn id="1" xr3:uid="{DE5301A7-19C7-4ED7-B685-13F11ECF4C6A}" name="Billing ID"/>
    <tableColumn id="2" xr3:uid="{4C26F0C8-B502-4214-B9D8-D5F7044CD9C1}" name="Patient ID"/>
    <tableColumn id="3" xr3:uid="{BD9BB5C1-84E2-4CD4-8861-2210FCDF9137}" name="Service Type"/>
    <tableColumn id="4" xr3:uid="{AE5D6D24-CEFF-404B-82C0-433974D58E0D}" name="Date of Service" dataDxfId="93"/>
    <tableColumn id="5" xr3:uid="{12705F2B-ECCC-47DE-B0C2-FCC834C4F07B}" name="Cost of Service"/>
    <tableColumn id="6" xr3:uid="{9A2B99BC-D4A3-4989-8014-183949D50BC7}" name="Insurance Covered Amount"/>
    <tableColumn id="7" xr3:uid="{CBFAF689-5496-4C60-903B-46FA559F860D}" name="Out-of-Pocket Amount"/>
    <tableColumn id="8" xr3:uid="{CD1D07ED-93E8-4532-A121-54CAD21FC0C0}" name="Payment Status"/>
    <tableColumn id="9" xr3:uid="{D364F944-96E5-40A3-A820-EF65A8BBF77B}" name="Doctor Assigned" dataDxfId="92">
      <calculatedColumnFormula>_xlfn.XLOOKUP(Table2[[#This Row],[Patient ID]], 'Patient Database'!A:A, 'Patient Database'!I:I)</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EDB05-5ADF-4496-9E35-DA7535AA3898}" name="Table1" displayName="Table1" ref="A1:F16" totalsRowShown="0" headerRowDxfId="91" headerRowBorderDxfId="90" tableBorderDxfId="89">
  <autoFilter ref="A1:F16" xr:uid="{4EAEDB05-5ADF-4496-9E35-DA7535AA3898}"/>
  <tableColumns count="6">
    <tableColumn id="1" xr3:uid="{6B3300CD-0858-4979-A244-8BAF1C7745D8}" name="Payment ID"/>
    <tableColumn id="2" xr3:uid="{16E5B112-0B22-4BEB-8708-5B54526E501D}" name="Patient ID"/>
    <tableColumn id="3" xr3:uid="{3363AF78-730F-4FA3-A71F-18E479552B0A}" name="Billing ID"/>
    <tableColumn id="4" xr3:uid="{36D9C20E-F50D-464B-9AB8-D6358CA63A1D}" name="Payment Date" dataDxfId="88"/>
    <tableColumn id="5" xr3:uid="{5B84B405-9EE4-4880-85D8-B8B0CFBF27B3}" name="Amount Paid"/>
    <tableColumn id="6" xr3:uid="{CA88A44A-80EE-4ED1-AB9E-129475C451B1}" name="Payment Metho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I11"/>
  <sheetViews>
    <sheetView workbookViewId="0">
      <selection activeCell="A22" sqref="A22"/>
    </sheetView>
  </sheetViews>
  <sheetFormatPr defaultRowHeight="15" x14ac:dyDescent="0.25"/>
  <cols>
    <col min="1" max="1" width="11.85546875" customWidth="1"/>
    <col min="2" max="2" width="11.5703125" bestFit="1" customWidth="1"/>
    <col min="3" max="3" width="9.85546875" customWidth="1"/>
    <col min="4" max="4" width="6.5703125" customWidth="1"/>
    <col min="5" max="5" width="11" bestFit="1" customWidth="1"/>
    <col min="6" max="6" width="11.7109375" customWidth="1"/>
    <col min="7" max="8" width="18.28515625" style="1" bestFit="1" customWidth="1"/>
    <col min="9" max="9" width="17.42578125" customWidth="1"/>
  </cols>
  <sheetData>
    <row r="1" spans="1:9" x14ac:dyDescent="0.25">
      <c r="A1" s="2" t="s">
        <v>0</v>
      </c>
      <c r="B1" s="2" t="s">
        <v>1</v>
      </c>
      <c r="C1" s="2" t="s">
        <v>2</v>
      </c>
      <c r="D1" s="2" t="s">
        <v>3</v>
      </c>
      <c r="E1" s="2" t="s">
        <v>4</v>
      </c>
      <c r="F1" s="2" t="s">
        <v>5</v>
      </c>
      <c r="G1" s="3" t="s">
        <v>6</v>
      </c>
      <c r="H1" s="3" t="s">
        <v>7</v>
      </c>
      <c r="I1" s="2" t="s">
        <v>8</v>
      </c>
    </row>
    <row r="2" spans="1:9" x14ac:dyDescent="0.25">
      <c r="A2" t="s">
        <v>9</v>
      </c>
      <c r="B2" t="s">
        <v>19</v>
      </c>
      <c r="C2" t="s">
        <v>89</v>
      </c>
      <c r="D2">
        <v>34</v>
      </c>
      <c r="E2">
        <v>1234567890</v>
      </c>
      <c r="F2" t="s">
        <v>29</v>
      </c>
      <c r="G2" s="1">
        <v>45748</v>
      </c>
      <c r="H2" s="1">
        <v>45752</v>
      </c>
      <c r="I2" t="s">
        <v>31</v>
      </c>
    </row>
    <row r="3" spans="1:9" x14ac:dyDescent="0.25">
      <c r="A3" t="s">
        <v>10</v>
      </c>
      <c r="B3" t="s">
        <v>20</v>
      </c>
      <c r="C3" t="s">
        <v>90</v>
      </c>
      <c r="D3">
        <v>28</v>
      </c>
      <c r="E3">
        <v>1234567890</v>
      </c>
      <c r="F3" t="s">
        <v>30</v>
      </c>
      <c r="G3" s="1">
        <v>45749</v>
      </c>
      <c r="H3" s="1">
        <v>45753</v>
      </c>
      <c r="I3" t="s">
        <v>32</v>
      </c>
    </row>
    <row r="4" spans="1:9" x14ac:dyDescent="0.25">
      <c r="A4" t="s">
        <v>11</v>
      </c>
      <c r="B4" t="s">
        <v>21</v>
      </c>
      <c r="C4" t="s">
        <v>90</v>
      </c>
      <c r="D4">
        <v>45</v>
      </c>
      <c r="E4">
        <v>1234567890</v>
      </c>
      <c r="F4" t="s">
        <v>29</v>
      </c>
      <c r="G4" s="1">
        <v>45750</v>
      </c>
      <c r="H4" s="1">
        <v>45754</v>
      </c>
      <c r="I4" t="s">
        <v>31</v>
      </c>
    </row>
    <row r="5" spans="1:9" x14ac:dyDescent="0.25">
      <c r="A5" t="s">
        <v>12</v>
      </c>
      <c r="B5" t="s">
        <v>22</v>
      </c>
      <c r="C5" t="s">
        <v>89</v>
      </c>
      <c r="D5">
        <v>52</v>
      </c>
      <c r="E5">
        <v>1234567890</v>
      </c>
      <c r="F5" t="s">
        <v>30</v>
      </c>
      <c r="G5" s="1">
        <v>45751</v>
      </c>
      <c r="H5" s="1">
        <v>45755</v>
      </c>
      <c r="I5" t="s">
        <v>33</v>
      </c>
    </row>
    <row r="6" spans="1:9" x14ac:dyDescent="0.25">
      <c r="A6" t="s">
        <v>13</v>
      </c>
      <c r="B6" t="s">
        <v>23</v>
      </c>
      <c r="C6" t="s">
        <v>90</v>
      </c>
      <c r="D6">
        <v>30</v>
      </c>
      <c r="E6">
        <v>1234567890</v>
      </c>
      <c r="F6" t="s">
        <v>29</v>
      </c>
      <c r="G6" s="1">
        <v>45752</v>
      </c>
      <c r="H6" s="1">
        <v>45756</v>
      </c>
      <c r="I6" t="s">
        <v>32</v>
      </c>
    </row>
    <row r="7" spans="1:9" x14ac:dyDescent="0.25">
      <c r="A7" t="s">
        <v>14</v>
      </c>
      <c r="B7" t="s">
        <v>24</v>
      </c>
      <c r="C7" t="s">
        <v>89</v>
      </c>
      <c r="D7">
        <v>40</v>
      </c>
      <c r="E7">
        <v>1234567890</v>
      </c>
      <c r="F7" t="s">
        <v>29</v>
      </c>
      <c r="G7" s="1">
        <v>45753</v>
      </c>
      <c r="H7" s="1">
        <v>45757</v>
      </c>
      <c r="I7" t="s">
        <v>31</v>
      </c>
    </row>
    <row r="8" spans="1:9" x14ac:dyDescent="0.25">
      <c r="A8" t="s">
        <v>15</v>
      </c>
      <c r="B8" t="s">
        <v>25</v>
      </c>
      <c r="C8" t="s">
        <v>90</v>
      </c>
      <c r="D8">
        <v>35</v>
      </c>
      <c r="E8">
        <v>1234567890</v>
      </c>
      <c r="F8" t="s">
        <v>30</v>
      </c>
      <c r="G8" s="1">
        <v>45754</v>
      </c>
      <c r="H8" s="1">
        <v>45758</v>
      </c>
      <c r="I8" t="s">
        <v>33</v>
      </c>
    </row>
    <row r="9" spans="1:9" x14ac:dyDescent="0.25">
      <c r="A9" t="s">
        <v>16</v>
      </c>
      <c r="B9" t="s">
        <v>26</v>
      </c>
      <c r="C9" t="s">
        <v>89</v>
      </c>
      <c r="D9">
        <v>60</v>
      </c>
      <c r="E9">
        <v>1234567890</v>
      </c>
      <c r="F9" t="s">
        <v>29</v>
      </c>
      <c r="G9" s="1">
        <v>45755</v>
      </c>
      <c r="H9" s="1">
        <v>45759</v>
      </c>
      <c r="I9" t="s">
        <v>32</v>
      </c>
    </row>
    <row r="10" spans="1:9" x14ac:dyDescent="0.25">
      <c r="A10" t="s">
        <v>17</v>
      </c>
      <c r="B10" t="s">
        <v>27</v>
      </c>
      <c r="C10" t="s">
        <v>90</v>
      </c>
      <c r="D10">
        <v>50</v>
      </c>
      <c r="E10">
        <v>1234567890</v>
      </c>
      <c r="F10" t="s">
        <v>30</v>
      </c>
      <c r="G10" s="1">
        <v>45756</v>
      </c>
      <c r="H10" s="1">
        <v>45760</v>
      </c>
      <c r="I10" t="s">
        <v>31</v>
      </c>
    </row>
    <row r="11" spans="1:9" x14ac:dyDescent="0.25">
      <c r="A11" t="s">
        <v>18</v>
      </c>
      <c r="B11" t="s">
        <v>28</v>
      </c>
      <c r="C11" t="s">
        <v>89</v>
      </c>
      <c r="D11">
        <v>41</v>
      </c>
      <c r="E11">
        <v>1234567890</v>
      </c>
      <c r="F11" t="s">
        <v>29</v>
      </c>
      <c r="G11" s="1">
        <v>45757</v>
      </c>
      <c r="H11" s="1">
        <v>45761</v>
      </c>
      <c r="I11" t="s">
        <v>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I21"/>
  <sheetViews>
    <sheetView workbookViewId="0">
      <selection activeCell="I4" sqref="I4"/>
    </sheetView>
  </sheetViews>
  <sheetFormatPr defaultRowHeight="15" x14ac:dyDescent="0.25"/>
  <cols>
    <col min="1" max="1" width="11" customWidth="1"/>
    <col min="2" max="2" width="11.85546875" customWidth="1"/>
    <col min="3" max="3" width="14.28515625" customWidth="1"/>
    <col min="4" max="4" width="18.28515625" style="1" bestFit="1" customWidth="1"/>
    <col min="5" max="5" width="16.140625" customWidth="1"/>
    <col min="6" max="6" width="27.140625" customWidth="1"/>
    <col min="7" max="7" width="23.28515625" customWidth="1"/>
    <col min="8" max="8" width="16.85546875" customWidth="1"/>
    <col min="9" max="9" width="20" bestFit="1" customWidth="1"/>
  </cols>
  <sheetData>
    <row r="1" spans="1:9" x14ac:dyDescent="0.25">
      <c r="A1" s="2" t="s">
        <v>34</v>
      </c>
      <c r="B1" s="2" t="s">
        <v>0</v>
      </c>
      <c r="C1" s="2" t="s">
        <v>35</v>
      </c>
      <c r="D1" s="3" t="s">
        <v>36</v>
      </c>
      <c r="E1" s="2" t="s">
        <v>37</v>
      </c>
      <c r="F1" s="2" t="s">
        <v>38</v>
      </c>
      <c r="G1" s="2" t="s">
        <v>39</v>
      </c>
      <c r="H1" s="2" t="s">
        <v>40</v>
      </c>
      <c r="I1" s="2" t="s">
        <v>8</v>
      </c>
    </row>
    <row r="2" spans="1:9" x14ac:dyDescent="0.25">
      <c r="A2" t="s">
        <v>41</v>
      </c>
      <c r="B2" t="s">
        <v>15</v>
      </c>
      <c r="C2" t="s">
        <v>61</v>
      </c>
      <c r="D2" s="1">
        <v>45748</v>
      </c>
      <c r="E2">
        <v>149</v>
      </c>
      <c r="F2">
        <v>119.2</v>
      </c>
      <c r="G2">
        <v>29.8</v>
      </c>
      <c r="H2" t="s">
        <v>65</v>
      </c>
      <c r="I2" t="str">
        <f>_xlfn.XLOOKUP(Table2[[#This Row],[Patient ID]], 'Patient Database'!A:A, 'Patient Database'!I:I)</f>
        <v>Dr. C</v>
      </c>
    </row>
    <row r="3" spans="1:9" x14ac:dyDescent="0.25">
      <c r="A3" t="s">
        <v>42</v>
      </c>
      <c r="B3" t="s">
        <v>10</v>
      </c>
      <c r="C3" t="s">
        <v>62</v>
      </c>
      <c r="D3" s="1">
        <v>45749</v>
      </c>
      <c r="E3">
        <v>404</v>
      </c>
      <c r="F3">
        <v>0</v>
      </c>
      <c r="G3">
        <v>404</v>
      </c>
      <c r="H3" t="s">
        <v>66</v>
      </c>
      <c r="I3" t="str">
        <f>_xlfn.XLOOKUP(Table2[[#This Row],[Patient ID]], 'Patient Database'!A:A, 'Patient Database'!I:I)</f>
        <v>Dr. B</v>
      </c>
    </row>
    <row r="4" spans="1:9" x14ac:dyDescent="0.25">
      <c r="A4" t="s">
        <v>43</v>
      </c>
      <c r="B4" t="s">
        <v>12</v>
      </c>
      <c r="C4" t="s">
        <v>63</v>
      </c>
      <c r="D4" s="1">
        <v>45750</v>
      </c>
      <c r="E4">
        <v>1640</v>
      </c>
      <c r="F4">
        <v>1312</v>
      </c>
      <c r="G4">
        <v>328</v>
      </c>
      <c r="H4" t="s">
        <v>65</v>
      </c>
      <c r="I4" t="str">
        <f>_xlfn.XLOOKUP(Table2[[#This Row],[Patient ID]], 'Patient Database'!A:A, 'Patient Database'!I:I)</f>
        <v>Dr. C</v>
      </c>
    </row>
    <row r="5" spans="1:9" x14ac:dyDescent="0.25">
      <c r="A5" t="s">
        <v>44</v>
      </c>
      <c r="B5" t="s">
        <v>14</v>
      </c>
      <c r="C5" t="s">
        <v>63</v>
      </c>
      <c r="D5" s="1">
        <v>45751</v>
      </c>
      <c r="E5">
        <v>1585</v>
      </c>
      <c r="F5">
        <v>1268</v>
      </c>
      <c r="G5">
        <v>317</v>
      </c>
      <c r="H5" t="s">
        <v>66</v>
      </c>
      <c r="I5" t="str">
        <f>_xlfn.XLOOKUP(Table2[[#This Row],[Patient ID]], 'Patient Database'!A:A, 'Patient Database'!I:I)</f>
        <v>Dr. A</v>
      </c>
    </row>
    <row r="6" spans="1:9" x14ac:dyDescent="0.25">
      <c r="A6" t="s">
        <v>45</v>
      </c>
      <c r="B6" t="s">
        <v>12</v>
      </c>
      <c r="C6" t="s">
        <v>63</v>
      </c>
      <c r="D6" s="1">
        <v>45752</v>
      </c>
      <c r="E6">
        <v>471</v>
      </c>
      <c r="F6">
        <v>0</v>
      </c>
      <c r="G6">
        <v>471</v>
      </c>
      <c r="H6" t="s">
        <v>67</v>
      </c>
      <c r="I6" t="str">
        <f>_xlfn.XLOOKUP(Table2[[#This Row],[Patient ID]], 'Patient Database'!A:A, 'Patient Database'!I:I)</f>
        <v>Dr. C</v>
      </c>
    </row>
    <row r="7" spans="1:9" x14ac:dyDescent="0.25">
      <c r="A7" t="s">
        <v>46</v>
      </c>
      <c r="B7" t="s">
        <v>17</v>
      </c>
      <c r="C7" t="s">
        <v>64</v>
      </c>
      <c r="D7" s="1">
        <v>45753</v>
      </c>
      <c r="E7">
        <v>1376</v>
      </c>
      <c r="F7">
        <v>1100.8</v>
      </c>
      <c r="G7">
        <v>275.2</v>
      </c>
      <c r="H7" t="s">
        <v>65</v>
      </c>
      <c r="I7" t="str">
        <f>_xlfn.XLOOKUP(Table2[[#This Row],[Patient ID]], 'Patient Database'!A:A, 'Patient Database'!I:I)</f>
        <v>Dr. A</v>
      </c>
    </row>
    <row r="8" spans="1:9" x14ac:dyDescent="0.25">
      <c r="A8" t="s">
        <v>47</v>
      </c>
      <c r="B8" t="s">
        <v>12</v>
      </c>
      <c r="C8" t="s">
        <v>61</v>
      </c>
      <c r="D8" s="1">
        <v>45754</v>
      </c>
      <c r="E8">
        <v>1999</v>
      </c>
      <c r="F8">
        <v>0</v>
      </c>
      <c r="G8">
        <v>1999</v>
      </c>
      <c r="H8" t="s">
        <v>65</v>
      </c>
      <c r="I8" t="str">
        <f>_xlfn.XLOOKUP(Table2[[#This Row],[Patient ID]], 'Patient Database'!A:A, 'Patient Database'!I:I)</f>
        <v>Dr. C</v>
      </c>
    </row>
    <row r="9" spans="1:9" x14ac:dyDescent="0.25">
      <c r="A9" t="s">
        <v>48</v>
      </c>
      <c r="B9" t="s">
        <v>13</v>
      </c>
      <c r="C9" t="s">
        <v>63</v>
      </c>
      <c r="D9" s="1">
        <v>45755</v>
      </c>
      <c r="E9">
        <v>1026</v>
      </c>
      <c r="F9">
        <v>0</v>
      </c>
      <c r="G9">
        <v>1026</v>
      </c>
      <c r="H9" t="s">
        <v>65</v>
      </c>
      <c r="I9" t="str">
        <f>_xlfn.XLOOKUP(Table2[[#This Row],[Patient ID]], 'Patient Database'!A:A, 'Patient Database'!I:I)</f>
        <v>Dr. B</v>
      </c>
    </row>
    <row r="10" spans="1:9" x14ac:dyDescent="0.25">
      <c r="A10" t="s">
        <v>49</v>
      </c>
      <c r="B10" t="s">
        <v>18</v>
      </c>
      <c r="C10" t="s">
        <v>64</v>
      </c>
      <c r="D10" s="1">
        <v>45756</v>
      </c>
      <c r="E10">
        <v>821</v>
      </c>
      <c r="F10">
        <v>0</v>
      </c>
      <c r="G10">
        <v>821</v>
      </c>
      <c r="H10" t="s">
        <v>67</v>
      </c>
      <c r="I10" t="str">
        <f>_xlfn.XLOOKUP(Table2[[#This Row],[Patient ID]], 'Patient Database'!A:A, 'Patient Database'!I:I)</f>
        <v>Dr. C</v>
      </c>
    </row>
    <row r="11" spans="1:9" x14ac:dyDescent="0.25">
      <c r="A11" t="s">
        <v>50</v>
      </c>
      <c r="B11" t="s">
        <v>12</v>
      </c>
      <c r="C11" t="s">
        <v>62</v>
      </c>
      <c r="D11" s="1">
        <v>45757</v>
      </c>
      <c r="E11">
        <v>1904</v>
      </c>
      <c r="F11">
        <v>1523.2</v>
      </c>
      <c r="G11">
        <v>380.8</v>
      </c>
      <c r="H11" t="s">
        <v>67</v>
      </c>
      <c r="I11" t="str">
        <f>_xlfn.XLOOKUP(Table2[[#This Row],[Patient ID]], 'Patient Database'!A:A, 'Patient Database'!I:I)</f>
        <v>Dr. C</v>
      </c>
    </row>
    <row r="12" spans="1:9" x14ac:dyDescent="0.25">
      <c r="A12" t="s">
        <v>51</v>
      </c>
      <c r="B12" t="s">
        <v>9</v>
      </c>
      <c r="C12" t="s">
        <v>61</v>
      </c>
      <c r="D12" s="1">
        <v>45758</v>
      </c>
      <c r="E12">
        <v>542</v>
      </c>
      <c r="F12">
        <v>433.6</v>
      </c>
      <c r="G12">
        <v>108.4</v>
      </c>
      <c r="H12" t="s">
        <v>65</v>
      </c>
      <c r="I12" t="str">
        <f>_xlfn.XLOOKUP(Table2[[#This Row],[Patient ID]], 'Patient Database'!A:A, 'Patient Database'!I:I)</f>
        <v>Dr. A</v>
      </c>
    </row>
    <row r="13" spans="1:9" x14ac:dyDescent="0.25">
      <c r="A13" t="s">
        <v>52</v>
      </c>
      <c r="B13" t="s">
        <v>18</v>
      </c>
      <c r="C13" t="s">
        <v>64</v>
      </c>
      <c r="D13" s="1">
        <v>45759</v>
      </c>
      <c r="E13">
        <v>340</v>
      </c>
      <c r="F13">
        <v>170</v>
      </c>
      <c r="G13">
        <v>170</v>
      </c>
      <c r="H13" t="s">
        <v>66</v>
      </c>
      <c r="I13" t="str">
        <f>_xlfn.XLOOKUP(Table2[[#This Row],[Patient ID]], 'Patient Database'!A:A, 'Patient Database'!I:I)</f>
        <v>Dr. C</v>
      </c>
    </row>
    <row r="14" spans="1:9" x14ac:dyDescent="0.25">
      <c r="A14" t="s">
        <v>53</v>
      </c>
      <c r="B14" t="s">
        <v>14</v>
      </c>
      <c r="C14" t="s">
        <v>64</v>
      </c>
      <c r="D14" s="1">
        <v>45760</v>
      </c>
      <c r="E14">
        <v>1479</v>
      </c>
      <c r="F14">
        <v>739.5</v>
      </c>
      <c r="G14">
        <v>739.5</v>
      </c>
      <c r="H14" t="s">
        <v>65</v>
      </c>
      <c r="I14" t="str">
        <f>_xlfn.XLOOKUP(Table2[[#This Row],[Patient ID]], 'Patient Database'!A:A, 'Patient Database'!I:I)</f>
        <v>Dr. A</v>
      </c>
    </row>
    <row r="15" spans="1:9" x14ac:dyDescent="0.25">
      <c r="A15" t="s">
        <v>54</v>
      </c>
      <c r="B15" t="s">
        <v>18</v>
      </c>
      <c r="C15" t="s">
        <v>64</v>
      </c>
      <c r="D15" s="1">
        <v>45761</v>
      </c>
      <c r="E15">
        <v>1028</v>
      </c>
      <c r="F15">
        <v>0</v>
      </c>
      <c r="G15">
        <v>1028</v>
      </c>
      <c r="H15" t="s">
        <v>65</v>
      </c>
      <c r="I15" t="str">
        <f>_xlfn.XLOOKUP(Table2[[#This Row],[Patient ID]], 'Patient Database'!A:A, 'Patient Database'!I:I)</f>
        <v>Dr. C</v>
      </c>
    </row>
    <row r="16" spans="1:9" x14ac:dyDescent="0.25">
      <c r="A16" t="s">
        <v>55</v>
      </c>
      <c r="B16" t="s">
        <v>13</v>
      </c>
      <c r="C16" t="s">
        <v>62</v>
      </c>
      <c r="D16" s="1">
        <v>45762</v>
      </c>
      <c r="E16">
        <v>1739</v>
      </c>
      <c r="F16">
        <v>869.5</v>
      </c>
      <c r="G16">
        <v>869.5</v>
      </c>
      <c r="H16" t="s">
        <v>65</v>
      </c>
      <c r="I16" t="str">
        <f>_xlfn.XLOOKUP(Table2[[#This Row],[Patient ID]], 'Patient Database'!A:A, 'Patient Database'!I:I)</f>
        <v>Dr. B</v>
      </c>
    </row>
    <row r="17" spans="1:9" x14ac:dyDescent="0.25">
      <c r="A17" t="s">
        <v>56</v>
      </c>
      <c r="B17" t="s">
        <v>12</v>
      </c>
      <c r="C17" t="s">
        <v>62</v>
      </c>
      <c r="D17" s="1">
        <v>45763</v>
      </c>
      <c r="E17">
        <v>395</v>
      </c>
      <c r="F17">
        <v>0</v>
      </c>
      <c r="G17">
        <v>395</v>
      </c>
      <c r="H17" t="s">
        <v>65</v>
      </c>
      <c r="I17" t="str">
        <f>_xlfn.XLOOKUP(Table2[[#This Row],[Patient ID]], 'Patient Database'!A:A, 'Patient Database'!I:I)</f>
        <v>Dr. C</v>
      </c>
    </row>
    <row r="18" spans="1:9" x14ac:dyDescent="0.25">
      <c r="A18" t="s">
        <v>57</v>
      </c>
      <c r="B18" t="s">
        <v>11</v>
      </c>
      <c r="C18" t="s">
        <v>61</v>
      </c>
      <c r="D18" s="1">
        <v>45764</v>
      </c>
      <c r="E18">
        <v>447</v>
      </c>
      <c r="F18">
        <v>223.5</v>
      </c>
      <c r="G18">
        <v>223.5</v>
      </c>
      <c r="H18" t="s">
        <v>65</v>
      </c>
      <c r="I18" t="str">
        <f>_xlfn.XLOOKUP(Table2[[#This Row],[Patient ID]], 'Patient Database'!A:A, 'Patient Database'!I:I)</f>
        <v>Dr. A</v>
      </c>
    </row>
    <row r="19" spans="1:9" x14ac:dyDescent="0.25">
      <c r="A19" t="s">
        <v>58</v>
      </c>
      <c r="B19" t="s">
        <v>12</v>
      </c>
      <c r="C19" t="s">
        <v>64</v>
      </c>
      <c r="D19" s="1">
        <v>45765</v>
      </c>
      <c r="E19">
        <v>1447</v>
      </c>
      <c r="F19">
        <v>0</v>
      </c>
      <c r="G19">
        <v>1447</v>
      </c>
      <c r="H19" t="s">
        <v>67</v>
      </c>
      <c r="I19" t="str">
        <f>_xlfn.XLOOKUP(Table2[[#This Row],[Patient ID]], 'Patient Database'!A:A, 'Patient Database'!I:I)</f>
        <v>Dr. C</v>
      </c>
    </row>
    <row r="20" spans="1:9" x14ac:dyDescent="0.25">
      <c r="A20" t="s">
        <v>59</v>
      </c>
      <c r="B20" t="s">
        <v>13</v>
      </c>
      <c r="C20" t="s">
        <v>62</v>
      </c>
      <c r="D20" s="1">
        <v>45766</v>
      </c>
      <c r="E20">
        <v>925</v>
      </c>
      <c r="F20">
        <v>462.5</v>
      </c>
      <c r="G20">
        <v>462.5</v>
      </c>
      <c r="H20" t="s">
        <v>65</v>
      </c>
      <c r="I20" t="str">
        <f>_xlfn.XLOOKUP(Table2[[#This Row],[Patient ID]], 'Patient Database'!A:A, 'Patient Database'!I:I)</f>
        <v>Dr. B</v>
      </c>
    </row>
    <row r="21" spans="1:9" x14ac:dyDescent="0.25">
      <c r="A21" t="s">
        <v>60</v>
      </c>
      <c r="B21" t="s">
        <v>15</v>
      </c>
      <c r="C21" t="s">
        <v>64</v>
      </c>
      <c r="D21" s="1">
        <v>45767</v>
      </c>
      <c r="E21">
        <v>1215</v>
      </c>
      <c r="F21">
        <v>0</v>
      </c>
      <c r="G21">
        <v>1215</v>
      </c>
      <c r="H21" t="s">
        <v>65</v>
      </c>
      <c r="I21" t="str">
        <f>_xlfn.XLOOKUP(Table2[[#This Row],[Patient ID]], 'Patient Database'!A:A, 'Patient Database'!I:I)</f>
        <v>Dr. C</v>
      </c>
    </row>
  </sheetData>
  <dataValidations count="2">
    <dataValidation type="list" allowBlank="1" showInputMessage="1" showErrorMessage="1" sqref="C2:C1048576" xr:uid="{C70E6591-C265-48A8-BACD-DE1DA0EACE15}">
      <formula1>"Consultation,Surgery,Lab Test,Medication"</formula1>
    </dataValidation>
    <dataValidation type="list" allowBlank="1" showInputMessage="1" showErrorMessage="1" sqref="H2:H1048576" xr:uid="{6BE0C1CF-81E0-4071-92CD-34C9304A29EE}">
      <formula1>"Paid,Unpaid,Partial"</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F16"/>
  <sheetViews>
    <sheetView workbookViewId="0">
      <selection activeCell="A22" sqref="A22"/>
    </sheetView>
  </sheetViews>
  <sheetFormatPr defaultRowHeight="15" x14ac:dyDescent="0.25"/>
  <cols>
    <col min="1" max="1" width="13.28515625" customWidth="1"/>
    <col min="2" max="2" width="11.85546875" customWidth="1"/>
    <col min="3" max="3" width="11" customWidth="1"/>
    <col min="4" max="4" width="18.28515625" style="1" bestFit="1" customWidth="1"/>
    <col min="5" max="5" width="14.5703125" customWidth="1"/>
    <col min="6" max="6" width="18.5703125" customWidth="1"/>
  </cols>
  <sheetData>
    <row r="1" spans="1:6" x14ac:dyDescent="0.25">
      <c r="A1" s="2" t="s">
        <v>68</v>
      </c>
      <c r="B1" s="2" t="s">
        <v>0</v>
      </c>
      <c r="C1" s="2" t="s">
        <v>34</v>
      </c>
      <c r="D1" s="3" t="s">
        <v>69</v>
      </c>
      <c r="E1" s="2" t="s">
        <v>70</v>
      </c>
      <c r="F1" s="2" t="s">
        <v>71</v>
      </c>
    </row>
    <row r="2" spans="1:6" x14ac:dyDescent="0.25">
      <c r="A2" t="s">
        <v>72</v>
      </c>
      <c r="B2" t="s">
        <v>18</v>
      </c>
      <c r="C2" t="s">
        <v>55</v>
      </c>
      <c r="D2" s="1">
        <v>45749</v>
      </c>
      <c r="E2">
        <v>464</v>
      </c>
      <c r="F2" t="s">
        <v>87</v>
      </c>
    </row>
    <row r="3" spans="1:6" x14ac:dyDescent="0.25">
      <c r="A3" t="s">
        <v>73</v>
      </c>
      <c r="B3" t="s">
        <v>11</v>
      </c>
      <c r="C3" t="s">
        <v>55</v>
      </c>
      <c r="D3" s="1">
        <v>45750</v>
      </c>
      <c r="E3">
        <v>668</v>
      </c>
      <c r="F3" t="s">
        <v>5</v>
      </c>
    </row>
    <row r="4" spans="1:6" x14ac:dyDescent="0.25">
      <c r="A4" t="s">
        <v>74</v>
      </c>
      <c r="B4" t="s">
        <v>15</v>
      </c>
      <c r="C4" t="s">
        <v>44</v>
      </c>
      <c r="D4" s="1">
        <v>45751</v>
      </c>
      <c r="E4">
        <v>267</v>
      </c>
      <c r="F4" t="s">
        <v>88</v>
      </c>
    </row>
    <row r="5" spans="1:6" x14ac:dyDescent="0.25">
      <c r="A5" t="s">
        <v>75</v>
      </c>
      <c r="B5" t="s">
        <v>10</v>
      </c>
      <c r="C5" t="s">
        <v>41</v>
      </c>
      <c r="D5" s="1">
        <v>45752</v>
      </c>
      <c r="E5">
        <v>200</v>
      </c>
      <c r="F5" t="s">
        <v>88</v>
      </c>
    </row>
    <row r="6" spans="1:6" x14ac:dyDescent="0.25">
      <c r="A6" t="s">
        <v>76</v>
      </c>
      <c r="B6" t="s">
        <v>13</v>
      </c>
      <c r="C6" t="s">
        <v>57</v>
      </c>
      <c r="D6" s="1">
        <v>45753</v>
      </c>
      <c r="E6">
        <v>172</v>
      </c>
      <c r="F6" t="s">
        <v>5</v>
      </c>
    </row>
    <row r="7" spans="1:6" x14ac:dyDescent="0.25">
      <c r="A7" t="s">
        <v>77</v>
      </c>
      <c r="B7" t="s">
        <v>9</v>
      </c>
      <c r="C7" t="s">
        <v>51</v>
      </c>
      <c r="D7" s="1">
        <v>45754</v>
      </c>
      <c r="E7">
        <v>1461</v>
      </c>
      <c r="F7" t="s">
        <v>5</v>
      </c>
    </row>
    <row r="8" spans="1:6" x14ac:dyDescent="0.25">
      <c r="A8" t="s">
        <v>78</v>
      </c>
      <c r="B8" t="s">
        <v>11</v>
      </c>
      <c r="C8" t="s">
        <v>41</v>
      </c>
      <c r="D8" s="1">
        <v>45755</v>
      </c>
      <c r="E8">
        <v>1118</v>
      </c>
      <c r="F8" t="s">
        <v>5</v>
      </c>
    </row>
    <row r="9" spans="1:6" x14ac:dyDescent="0.25">
      <c r="A9" t="s">
        <v>79</v>
      </c>
      <c r="B9" t="s">
        <v>18</v>
      </c>
      <c r="C9" t="s">
        <v>44</v>
      </c>
      <c r="D9" s="1">
        <v>45756</v>
      </c>
      <c r="E9">
        <v>213</v>
      </c>
      <c r="F9" t="s">
        <v>88</v>
      </c>
    </row>
    <row r="10" spans="1:6" x14ac:dyDescent="0.25">
      <c r="A10" t="s">
        <v>80</v>
      </c>
      <c r="B10" t="s">
        <v>16</v>
      </c>
      <c r="C10" t="s">
        <v>54</v>
      </c>
      <c r="D10" s="1">
        <v>45757</v>
      </c>
      <c r="E10">
        <v>640</v>
      </c>
      <c r="F10" t="s">
        <v>5</v>
      </c>
    </row>
    <row r="11" spans="1:6" x14ac:dyDescent="0.25">
      <c r="A11" t="s">
        <v>81</v>
      </c>
      <c r="B11" t="s">
        <v>9</v>
      </c>
      <c r="C11" t="s">
        <v>49</v>
      </c>
      <c r="D11" s="1">
        <v>45758</v>
      </c>
      <c r="E11">
        <v>113</v>
      </c>
      <c r="F11" t="s">
        <v>5</v>
      </c>
    </row>
    <row r="12" spans="1:6" x14ac:dyDescent="0.25">
      <c r="A12" t="s">
        <v>82</v>
      </c>
      <c r="B12" t="s">
        <v>16</v>
      </c>
      <c r="C12" t="s">
        <v>58</v>
      </c>
      <c r="D12" s="1">
        <v>45759</v>
      </c>
      <c r="E12">
        <v>396</v>
      </c>
      <c r="F12" t="s">
        <v>88</v>
      </c>
    </row>
    <row r="13" spans="1:6" x14ac:dyDescent="0.25">
      <c r="A13" t="s">
        <v>83</v>
      </c>
      <c r="B13" t="s">
        <v>9</v>
      </c>
      <c r="C13" t="s">
        <v>42</v>
      </c>
      <c r="D13" s="1">
        <v>45760</v>
      </c>
      <c r="E13">
        <v>1428</v>
      </c>
      <c r="F13" t="s">
        <v>5</v>
      </c>
    </row>
    <row r="14" spans="1:6" x14ac:dyDescent="0.25">
      <c r="A14" t="s">
        <v>84</v>
      </c>
      <c r="B14" t="s">
        <v>16</v>
      </c>
      <c r="C14" t="s">
        <v>43</v>
      </c>
      <c r="D14" s="1">
        <v>45761</v>
      </c>
      <c r="E14">
        <v>678</v>
      </c>
      <c r="F14" t="s">
        <v>87</v>
      </c>
    </row>
    <row r="15" spans="1:6" x14ac:dyDescent="0.25">
      <c r="A15" t="s">
        <v>85</v>
      </c>
      <c r="B15" t="s">
        <v>16</v>
      </c>
      <c r="C15" t="s">
        <v>44</v>
      </c>
      <c r="D15" s="1">
        <v>45762</v>
      </c>
      <c r="E15">
        <v>636</v>
      </c>
      <c r="F15" t="s">
        <v>5</v>
      </c>
    </row>
    <row r="16" spans="1:6" x14ac:dyDescent="0.25">
      <c r="A16" t="s">
        <v>86</v>
      </c>
      <c r="B16" t="s">
        <v>15</v>
      </c>
      <c r="C16" t="s">
        <v>48</v>
      </c>
      <c r="D16" s="1">
        <v>45763</v>
      </c>
      <c r="E16">
        <v>763</v>
      </c>
      <c r="F16" t="s">
        <v>5</v>
      </c>
    </row>
  </sheetData>
  <dataValidations count="1">
    <dataValidation type="list" allowBlank="1" showInputMessage="1" showErrorMessage="1" sqref="F2:F1048576" xr:uid="{5F195BB7-50BD-4AEC-85EC-93DEA1AD29EF}">
      <formula1>"Cash,Card,Insurance"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B883-1C4B-464E-A6FD-47AD6EC345AA}">
  <sheetPr>
    <tabColor theme="5" tint="0.39997558519241921"/>
  </sheetPr>
  <dimension ref="B1:I32"/>
  <sheetViews>
    <sheetView workbookViewId="0">
      <selection activeCell="E26" sqref="E26"/>
    </sheetView>
  </sheetViews>
  <sheetFormatPr defaultRowHeight="15" x14ac:dyDescent="0.25"/>
  <cols>
    <col min="2" max="2" width="14.85546875" bestFit="1" customWidth="1"/>
    <col min="3" max="3" width="28.28515625" bestFit="1" customWidth="1"/>
    <col min="5" max="5" width="13.140625" bestFit="1" customWidth="1"/>
    <col min="6" max="6" width="20.85546875" bestFit="1" customWidth="1"/>
    <col min="8" max="8" width="13.140625" bestFit="1" customWidth="1"/>
    <col min="9" max="9" width="20.85546875" bestFit="1" customWidth="1"/>
    <col min="11" max="11" width="21.140625" bestFit="1" customWidth="1"/>
    <col min="12" max="12" width="20.85546875" bestFit="1" customWidth="1"/>
  </cols>
  <sheetData>
    <row r="1" spans="2:9" ht="15.75" thickBot="1" x14ac:dyDescent="0.3"/>
    <row r="2" spans="2:9" ht="15.75" thickBot="1" x14ac:dyDescent="0.3">
      <c r="B2" s="22" t="s">
        <v>103</v>
      </c>
      <c r="C2" s="23"/>
      <c r="E2" s="22" t="s">
        <v>96</v>
      </c>
      <c r="F2" s="23"/>
      <c r="H2" s="22" t="s">
        <v>104</v>
      </c>
      <c r="I2" s="23"/>
    </row>
    <row r="3" spans="2:9" x14ac:dyDescent="0.25">
      <c r="B3" s="6" t="s">
        <v>0</v>
      </c>
      <c r="C3" s="7" t="s">
        <v>92</v>
      </c>
      <c r="E3" s="6" t="s">
        <v>71</v>
      </c>
      <c r="F3" s="7" t="s">
        <v>97</v>
      </c>
      <c r="H3" s="6" t="s">
        <v>35</v>
      </c>
      <c r="I3" s="7" t="s">
        <v>92</v>
      </c>
    </row>
    <row r="4" spans="2:9" x14ac:dyDescent="0.25">
      <c r="B4" s="8" t="s">
        <v>9</v>
      </c>
      <c r="C4" s="7">
        <v>542</v>
      </c>
      <c r="E4" s="8" t="s">
        <v>88</v>
      </c>
      <c r="F4" s="7">
        <v>1076</v>
      </c>
      <c r="H4" s="8" t="s">
        <v>63</v>
      </c>
      <c r="I4" s="7">
        <v>4722</v>
      </c>
    </row>
    <row r="5" spans="2:9" x14ac:dyDescent="0.25">
      <c r="B5" s="8" t="s">
        <v>10</v>
      </c>
      <c r="C5" s="7">
        <v>404</v>
      </c>
      <c r="E5" s="8" t="s">
        <v>87</v>
      </c>
      <c r="F5" s="7">
        <v>1142</v>
      </c>
      <c r="H5" s="8" t="s">
        <v>64</v>
      </c>
      <c r="I5" s="7">
        <v>7706</v>
      </c>
    </row>
    <row r="6" spans="2:9" x14ac:dyDescent="0.25">
      <c r="B6" s="8" t="s">
        <v>11</v>
      </c>
      <c r="C6" s="7">
        <v>447</v>
      </c>
      <c r="E6" s="8" t="s">
        <v>5</v>
      </c>
      <c r="F6" s="7">
        <v>6999</v>
      </c>
      <c r="H6" s="8" t="s">
        <v>62</v>
      </c>
      <c r="I6" s="7">
        <v>5367</v>
      </c>
    </row>
    <row r="7" spans="2:9" x14ac:dyDescent="0.25">
      <c r="B7" s="8" t="s">
        <v>12</v>
      </c>
      <c r="C7" s="7">
        <v>7856</v>
      </c>
      <c r="E7" s="8" t="s">
        <v>91</v>
      </c>
      <c r="F7" s="7">
        <v>9217</v>
      </c>
      <c r="H7" s="8" t="s">
        <v>61</v>
      </c>
      <c r="I7" s="7">
        <v>3137</v>
      </c>
    </row>
    <row r="8" spans="2:9" ht="15.75" thickBot="1" x14ac:dyDescent="0.3">
      <c r="B8" s="8" t="s">
        <v>13</v>
      </c>
      <c r="C8" s="7">
        <v>3690</v>
      </c>
      <c r="H8" s="8" t="s">
        <v>91</v>
      </c>
      <c r="I8" s="7">
        <v>20932</v>
      </c>
    </row>
    <row r="9" spans="2:9" ht="15.75" thickBot="1" x14ac:dyDescent="0.3">
      <c r="B9" s="8" t="s">
        <v>14</v>
      </c>
      <c r="C9" s="7">
        <v>3064</v>
      </c>
      <c r="E9" s="22" t="s">
        <v>98</v>
      </c>
      <c r="F9" s="23"/>
    </row>
    <row r="10" spans="2:9" ht="15.75" thickBot="1" x14ac:dyDescent="0.3">
      <c r="B10" s="8" t="s">
        <v>15</v>
      </c>
      <c r="C10" s="7">
        <v>1364</v>
      </c>
      <c r="E10" s="6" t="s">
        <v>40</v>
      </c>
      <c r="F10" s="7" t="s" vm="1">
        <v>95</v>
      </c>
      <c r="H10" s="22" t="s">
        <v>100</v>
      </c>
      <c r="I10" s="23"/>
    </row>
    <row r="11" spans="2:9" x14ac:dyDescent="0.25">
      <c r="B11" s="8" t="s">
        <v>17</v>
      </c>
      <c r="C11" s="7">
        <v>1376</v>
      </c>
      <c r="E11" s="7"/>
      <c r="F11" s="7"/>
      <c r="H11" s="6" t="s">
        <v>117</v>
      </c>
      <c r="I11" s="7" t="s">
        <v>92</v>
      </c>
    </row>
    <row r="12" spans="2:9" x14ac:dyDescent="0.25">
      <c r="B12" s="8" t="s">
        <v>18</v>
      </c>
      <c r="C12" s="7">
        <v>2189</v>
      </c>
      <c r="E12" s="6" t="s">
        <v>0</v>
      </c>
      <c r="F12" s="7" t="s">
        <v>94</v>
      </c>
      <c r="H12" s="9">
        <v>45748</v>
      </c>
      <c r="I12" s="7">
        <v>149</v>
      </c>
    </row>
    <row r="13" spans="2:9" x14ac:dyDescent="0.25">
      <c r="B13" s="8" t="s">
        <v>91</v>
      </c>
      <c r="C13" s="7">
        <v>20932</v>
      </c>
      <c r="E13" s="8" t="s">
        <v>9</v>
      </c>
      <c r="F13" s="10">
        <v>108.4</v>
      </c>
      <c r="H13" s="9">
        <v>45749</v>
      </c>
      <c r="I13" s="7">
        <v>404</v>
      </c>
    </row>
    <row r="14" spans="2:9" ht="15.75" thickBot="1" x14ac:dyDescent="0.3">
      <c r="B14" s="4"/>
      <c r="E14" s="8" t="s">
        <v>10</v>
      </c>
      <c r="F14" s="10">
        <v>404</v>
      </c>
      <c r="H14" s="9">
        <v>45750</v>
      </c>
      <c r="I14" s="7">
        <v>1640</v>
      </c>
    </row>
    <row r="15" spans="2:9" ht="15.75" thickBot="1" x14ac:dyDescent="0.3">
      <c r="B15" s="22" t="s">
        <v>93</v>
      </c>
      <c r="C15" s="23"/>
      <c r="E15" s="8" t="s">
        <v>11</v>
      </c>
      <c r="F15" s="10">
        <v>223.5</v>
      </c>
      <c r="H15" s="9">
        <v>45751</v>
      </c>
      <c r="I15" s="7">
        <v>1585</v>
      </c>
    </row>
    <row r="16" spans="2:9" x14ac:dyDescent="0.25">
      <c r="B16" s="6" t="s">
        <v>40</v>
      </c>
      <c r="C16" s="7" t="s" vm="1">
        <v>95</v>
      </c>
      <c r="E16" s="8" t="s">
        <v>12</v>
      </c>
      <c r="F16" s="10">
        <v>5020.8</v>
      </c>
      <c r="H16" s="9">
        <v>45752</v>
      </c>
      <c r="I16" s="7">
        <v>471</v>
      </c>
    </row>
    <row r="17" spans="2:9" x14ac:dyDescent="0.25">
      <c r="B17" s="7"/>
      <c r="C17" s="7"/>
      <c r="E17" s="8" t="s">
        <v>13</v>
      </c>
      <c r="F17" s="10">
        <v>2358</v>
      </c>
      <c r="H17" s="9">
        <v>45753</v>
      </c>
      <c r="I17" s="7">
        <v>1376</v>
      </c>
    </row>
    <row r="18" spans="2:9" x14ac:dyDescent="0.25">
      <c r="B18" s="6" t="s">
        <v>0</v>
      </c>
      <c r="C18" s="7" t="s">
        <v>94</v>
      </c>
      <c r="E18" s="8" t="s">
        <v>14</v>
      </c>
      <c r="F18" s="10">
        <v>1056.5</v>
      </c>
      <c r="H18" s="9">
        <v>45754</v>
      </c>
      <c r="I18" s="7">
        <v>1999</v>
      </c>
    </row>
    <row r="19" spans="2:9" x14ac:dyDescent="0.25">
      <c r="B19" s="8" t="s">
        <v>9</v>
      </c>
      <c r="C19" s="10">
        <v>108.4</v>
      </c>
      <c r="E19" s="8" t="s">
        <v>15</v>
      </c>
      <c r="F19" s="10">
        <v>1244.8</v>
      </c>
      <c r="H19" s="9">
        <v>45755</v>
      </c>
      <c r="I19" s="7">
        <v>1026</v>
      </c>
    </row>
    <row r="20" spans="2:9" x14ac:dyDescent="0.25">
      <c r="B20" s="8" t="s">
        <v>10</v>
      </c>
      <c r="C20" s="10">
        <v>404</v>
      </c>
      <c r="E20" s="8" t="s">
        <v>17</v>
      </c>
      <c r="F20" s="10">
        <v>275.2</v>
      </c>
      <c r="H20" s="9">
        <v>45756</v>
      </c>
      <c r="I20" s="7">
        <v>821</v>
      </c>
    </row>
    <row r="21" spans="2:9" x14ac:dyDescent="0.25">
      <c r="B21" s="8" t="s">
        <v>11</v>
      </c>
      <c r="C21" s="10">
        <v>223.5</v>
      </c>
      <c r="E21" s="8" t="s">
        <v>18</v>
      </c>
      <c r="F21" s="10">
        <v>2019</v>
      </c>
      <c r="H21" s="9">
        <v>45757</v>
      </c>
      <c r="I21" s="7">
        <v>1904</v>
      </c>
    </row>
    <row r="22" spans="2:9" x14ac:dyDescent="0.25">
      <c r="B22" s="8" t="s">
        <v>12</v>
      </c>
      <c r="C22" s="10">
        <v>5020.8</v>
      </c>
      <c r="E22" s="8" t="s">
        <v>91</v>
      </c>
      <c r="F22" s="10">
        <v>12710.2</v>
      </c>
      <c r="H22" s="9">
        <v>45758</v>
      </c>
      <c r="I22" s="7">
        <v>542</v>
      </c>
    </row>
    <row r="23" spans="2:9" ht="15.75" thickBot="1" x14ac:dyDescent="0.3">
      <c r="B23" s="8" t="s">
        <v>13</v>
      </c>
      <c r="C23" s="10">
        <v>2358</v>
      </c>
      <c r="H23" s="9">
        <v>45759</v>
      </c>
      <c r="I23" s="7">
        <v>340</v>
      </c>
    </row>
    <row r="24" spans="2:9" ht="15.75" thickBot="1" x14ac:dyDescent="0.3">
      <c r="B24" s="8" t="s">
        <v>14</v>
      </c>
      <c r="C24" s="10">
        <v>1056.5</v>
      </c>
      <c r="E24" s="22" t="s">
        <v>99</v>
      </c>
      <c r="F24" s="23"/>
      <c r="H24" s="9">
        <v>45760</v>
      </c>
      <c r="I24" s="7">
        <v>1479</v>
      </c>
    </row>
    <row r="25" spans="2:9" x14ac:dyDescent="0.25">
      <c r="B25" s="8" t="s">
        <v>15</v>
      </c>
      <c r="C25" s="10">
        <v>1244.8</v>
      </c>
      <c r="E25" s="6" t="s">
        <v>8</v>
      </c>
      <c r="F25" s="7" t="s">
        <v>92</v>
      </c>
      <c r="H25" s="9">
        <v>45761</v>
      </c>
      <c r="I25" s="7">
        <v>1028</v>
      </c>
    </row>
    <row r="26" spans="2:9" x14ac:dyDescent="0.25">
      <c r="B26" s="8" t="s">
        <v>17</v>
      </c>
      <c r="C26" s="10">
        <v>275.2</v>
      </c>
      <c r="E26" s="8" t="s">
        <v>31</v>
      </c>
      <c r="F26" s="7">
        <v>5429</v>
      </c>
      <c r="H26" s="9">
        <v>45762</v>
      </c>
      <c r="I26" s="7">
        <v>1739</v>
      </c>
    </row>
    <row r="27" spans="2:9" x14ac:dyDescent="0.25">
      <c r="B27" s="8" t="s">
        <v>18</v>
      </c>
      <c r="C27" s="10">
        <v>2019</v>
      </c>
      <c r="E27" s="8" t="s">
        <v>32</v>
      </c>
      <c r="F27" s="7">
        <v>4094</v>
      </c>
      <c r="H27" s="9">
        <v>45763</v>
      </c>
      <c r="I27" s="7">
        <v>395</v>
      </c>
    </row>
    <row r="28" spans="2:9" x14ac:dyDescent="0.25">
      <c r="B28" s="8" t="s">
        <v>91</v>
      </c>
      <c r="C28" s="10">
        <v>12710.2</v>
      </c>
      <c r="E28" s="8" t="s">
        <v>33</v>
      </c>
      <c r="F28" s="7">
        <v>11409</v>
      </c>
      <c r="H28" s="9">
        <v>45764</v>
      </c>
      <c r="I28" s="7">
        <v>447</v>
      </c>
    </row>
    <row r="29" spans="2:9" x14ac:dyDescent="0.25">
      <c r="E29" s="8" t="s">
        <v>91</v>
      </c>
      <c r="F29" s="7">
        <v>20932</v>
      </c>
      <c r="H29" s="9">
        <v>45765</v>
      </c>
      <c r="I29" s="7">
        <v>1447</v>
      </c>
    </row>
    <row r="30" spans="2:9" x14ac:dyDescent="0.25">
      <c r="H30" s="9">
        <v>45766</v>
      </c>
      <c r="I30" s="7">
        <v>925</v>
      </c>
    </row>
    <row r="31" spans="2:9" x14ac:dyDescent="0.25">
      <c r="H31" s="9">
        <v>45767</v>
      </c>
      <c r="I31" s="7">
        <v>1215</v>
      </c>
    </row>
    <row r="32" spans="2:9" x14ac:dyDescent="0.25">
      <c r="H32" s="8" t="s">
        <v>91</v>
      </c>
      <c r="I32" s="7">
        <v>20932</v>
      </c>
    </row>
  </sheetData>
  <mergeCells count="7">
    <mergeCell ref="H10:I10"/>
    <mergeCell ref="E24:F24"/>
    <mergeCell ref="E9:F9"/>
    <mergeCell ref="B15:C15"/>
    <mergeCell ref="E2:F2"/>
    <mergeCell ref="B2:C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7548-98D5-43B6-90E8-4C514DDB3208}">
  <sheetPr>
    <tabColor theme="7" tint="-0.249977111117893"/>
  </sheetPr>
  <dimension ref="A1:U2"/>
  <sheetViews>
    <sheetView workbookViewId="0">
      <selection activeCell="F35" sqref="F35"/>
    </sheetView>
  </sheetViews>
  <sheetFormatPr defaultRowHeight="15" x14ac:dyDescent="0.25"/>
  <cols>
    <col min="1" max="16384" width="9.140625" style="5"/>
  </cols>
  <sheetData>
    <row r="1" spans="1:21" ht="31.5" x14ac:dyDescent="0.25">
      <c r="A1" s="24" t="s">
        <v>101</v>
      </c>
      <c r="B1" s="24"/>
      <c r="C1" s="24"/>
      <c r="D1" s="24"/>
      <c r="E1" s="24"/>
      <c r="F1" s="24"/>
      <c r="G1" s="24"/>
      <c r="H1" s="24"/>
      <c r="I1" s="24"/>
      <c r="J1" s="24"/>
      <c r="K1" s="24"/>
      <c r="L1" s="24"/>
      <c r="M1" s="24"/>
      <c r="N1" s="24"/>
      <c r="O1" s="24"/>
      <c r="P1" s="24"/>
      <c r="Q1" s="24"/>
      <c r="R1" s="24"/>
      <c r="S1" s="24"/>
      <c r="T1" s="24"/>
      <c r="U1" s="24"/>
    </row>
    <row r="2" spans="1:21" ht="15.75" x14ac:dyDescent="0.25">
      <c r="A2" s="25" t="s">
        <v>102</v>
      </c>
      <c r="B2" s="25"/>
      <c r="C2" s="25"/>
      <c r="D2" s="25"/>
      <c r="E2" s="25"/>
      <c r="F2" s="25"/>
      <c r="G2" s="25"/>
      <c r="H2" s="25"/>
      <c r="I2" s="25"/>
      <c r="J2" s="25"/>
      <c r="K2" s="25"/>
      <c r="L2" s="25"/>
      <c r="M2" s="25"/>
      <c r="N2" s="25"/>
      <c r="O2" s="25"/>
      <c r="P2" s="25"/>
      <c r="Q2" s="25"/>
      <c r="R2" s="25"/>
      <c r="S2" s="25"/>
      <c r="T2" s="25"/>
      <c r="U2" s="25"/>
    </row>
  </sheetData>
  <mergeCells count="2">
    <mergeCell ref="A1:U1"/>
    <mergeCell ref="A2: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F75A-2543-49E4-8C3E-708C13500D86}">
  <sheetPr>
    <tabColor theme="3"/>
  </sheetPr>
  <dimension ref="A1:A21"/>
  <sheetViews>
    <sheetView tabSelected="1" workbookViewId="0">
      <selection activeCell="C9" sqref="C9"/>
    </sheetView>
  </sheetViews>
  <sheetFormatPr defaultRowHeight="15" x14ac:dyDescent="0.25"/>
  <cols>
    <col min="1" max="1" width="150.28515625" style="21" customWidth="1"/>
    <col min="2" max="16384" width="9.140625" style="21"/>
  </cols>
  <sheetData>
    <row r="1" spans="1:1" ht="19.5" thickBot="1" x14ac:dyDescent="0.35">
      <c r="A1" s="14" t="s">
        <v>105</v>
      </c>
    </row>
    <row r="2" spans="1:1" x14ac:dyDescent="0.25">
      <c r="A2" s="12" t="s">
        <v>106</v>
      </c>
    </row>
    <row r="3" spans="1:1" x14ac:dyDescent="0.25">
      <c r="A3" s="13" t="s">
        <v>107</v>
      </c>
    </row>
    <row r="4" spans="1:1" ht="15.75" thickBot="1" x14ac:dyDescent="0.3">
      <c r="A4" s="11"/>
    </row>
    <row r="5" spans="1:1" x14ac:dyDescent="0.25">
      <c r="A5" s="15" t="s">
        <v>110</v>
      </c>
    </row>
    <row r="6" spans="1:1" x14ac:dyDescent="0.25">
      <c r="A6" s="17" t="s">
        <v>101</v>
      </c>
    </row>
    <row r="7" spans="1:1" x14ac:dyDescent="0.25">
      <c r="A7" s="16" t="s">
        <v>111</v>
      </c>
    </row>
    <row r="8" spans="1:1" x14ac:dyDescent="0.25">
      <c r="A8" s="17" t="s">
        <v>102</v>
      </c>
    </row>
    <row r="9" spans="1:1" x14ac:dyDescent="0.25">
      <c r="A9" s="16" t="s">
        <v>112</v>
      </c>
    </row>
    <row r="10" spans="1:1" x14ac:dyDescent="0.25">
      <c r="A10" s="18">
        <v>7</v>
      </c>
    </row>
    <row r="11" spans="1:1" x14ac:dyDescent="0.25">
      <c r="A11" s="16" t="s">
        <v>113</v>
      </c>
    </row>
    <row r="12" spans="1:1" x14ac:dyDescent="0.25">
      <c r="A12" s="18">
        <v>6</v>
      </c>
    </row>
    <row r="13" spans="1:1" x14ac:dyDescent="0.25">
      <c r="A13" s="16" t="s">
        <v>114</v>
      </c>
    </row>
    <row r="14" spans="1:1" x14ac:dyDescent="0.25">
      <c r="A14" s="18">
        <v>6</v>
      </c>
    </row>
    <row r="15" spans="1:1" x14ac:dyDescent="0.25">
      <c r="A15" s="16" t="s">
        <v>115</v>
      </c>
    </row>
    <row r="16" spans="1:1" x14ac:dyDescent="0.25">
      <c r="A16" s="17" t="s">
        <v>108</v>
      </c>
    </row>
    <row r="17" spans="1:1" x14ac:dyDescent="0.25">
      <c r="A17" s="16" t="s">
        <v>116</v>
      </c>
    </row>
    <row r="18" spans="1:1" ht="90" x14ac:dyDescent="0.25">
      <c r="A18" s="19" t="s">
        <v>109</v>
      </c>
    </row>
    <row r="19" spans="1:1" x14ac:dyDescent="0.25">
      <c r="A19" s="20"/>
    </row>
    <row r="21" spans="1:1" x14ac:dyDescent="0.25">
      <c r="A21"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Patient Database</vt:lpstr>
      <vt:lpstr>Billing Data</vt:lpstr>
      <vt:lpstr>Payment Tracker</vt:lpstr>
      <vt:lpstr>Pivot Tables</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2025-04-19T13:44:09Z</dcterms:created>
  <dcterms:modified xsi:type="dcterms:W3CDTF">2025-04-25T05:22:49Z</dcterms:modified>
</cp:coreProperties>
</file>