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59A0CDDB-5725-4B1B-B1F5-9026AD862CAA}" xr6:coauthVersionLast="47" xr6:coauthVersionMax="47" xr10:uidLastSave="{00000000-0000-0000-0000-000000000000}"/>
  <bookViews>
    <workbookView xWindow="-120" yWindow="-120" windowWidth="20730" windowHeight="11760" firstSheet="1" activeTab="5" xr2:uid="{00000000-000D-0000-FFFF-FFFF00000000}"/>
  </bookViews>
  <sheets>
    <sheet name="Student_Info" sheetId="1" r:id="rId1"/>
    <sheet name="Course_Engagement" sheetId="2" r:id="rId2"/>
    <sheet name="Course_Details" sheetId="3" r:id="rId3"/>
    <sheet name="Pivot Table" sheetId="4" r:id="rId4"/>
    <sheet name="Dashboard" sheetId="7" r:id="rId5"/>
    <sheet name="Summary report" sheetId="5" r:id="rId6"/>
  </sheets>
  <definedNames>
    <definedName name="_xlcn.WorksheetConnection_Education_Student_Analytics_Dashboard.xlsxTable11" hidden="1">Table1[]</definedName>
    <definedName name="_xlcn.WorksheetConnection_Education_Student_Analytics_Dashboard.xlsxTable21" hidden="1">Table2[]</definedName>
    <definedName name="_xlcn.WorksheetConnection_Education_Student_Analytics_Dashboard.xlsxTable31" hidden="1">Table3[]</definedName>
    <definedName name="Slicer_Course">#N/A</definedName>
    <definedName name="Slicer_Gender">#N/A</definedName>
    <definedName name="Slicer_Instructor">#N/A</definedName>
    <definedName name="Slicer_Location">#N/A</definedName>
  </definedNames>
  <calcPr calcId="191029"/>
  <pivotCaches>
    <pivotCache cacheId="8" r:id="rId7"/>
    <pivotCache cacheId="9" r:id="rId8"/>
    <pivotCache cacheId="10" r:id="rId9"/>
    <pivotCache cacheId="11" r:id="rId10"/>
    <pivotCache cacheId="12" r:id="rId11"/>
    <pivotCache cacheId="13" r:id="rId12"/>
  </pivotCaches>
  <extLst>
    <ext xmlns:x14="http://schemas.microsoft.com/office/spreadsheetml/2009/9/main" uri="{876F7934-8845-4945-9796-88D515C7AA90}">
      <x14:pivotCaches>
        <pivotCache cacheId="14"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ducation_Student_Analytics_Dashboard.xlsx!Table1"/>
          <x15:modelTable id="Table2" name="Table2" connection="WorksheetConnection_Education_Student_Analytics_Dashboard.xlsx!Table2"/>
          <x15:modelTable id="Table3" name="Table3" connection="WorksheetConnection_Education_Student_Analytics_Dashboard.xlsx!Table3"/>
        </x15:modelTables>
        <x15:modelRelationships>
          <x15:modelRelationship fromTable="Table1" fromColumn="Course" toTable="Table3" toColumn="Course"/>
          <x15:modelRelationship fromTable="Table2" fromColumn="Student_ID" toTable="Table1" toColumn="Studen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2" l="1"/>
  <c r="H3" i="3" s="1"/>
  <c r="H5" i="2"/>
  <c r="H6" i="2"/>
  <c r="H7" i="2"/>
  <c r="H6" i="3" s="1"/>
  <c r="H8" i="2"/>
  <c r="H5" i="3" s="1"/>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 i="3" s="1"/>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3" i="2"/>
  <c r="H2" i="2"/>
  <c r="H2" i="3" s="1"/>
  <c r="C6" i="3"/>
  <c r="C5" i="3"/>
  <c r="C4" i="3"/>
  <c r="C3" i="3"/>
  <c r="C2" i="3"/>
  <c r="E4" i="2"/>
  <c r="E5" i="2"/>
  <c r="G4" i="3" s="1"/>
  <c r="E6" i="2"/>
  <c r="G5" i="3" s="1"/>
  <c r="E7" i="2"/>
  <c r="E8" i="2"/>
  <c r="E9" i="2"/>
  <c r="E10" i="2"/>
  <c r="E11" i="2"/>
  <c r="E12" i="2"/>
  <c r="E13" i="2"/>
  <c r="E14" i="2"/>
  <c r="E15" i="2"/>
  <c r="E16" i="2"/>
  <c r="E17" i="2"/>
  <c r="E18" i="2"/>
  <c r="G3" i="3" s="1"/>
  <c r="E19" i="2"/>
  <c r="E20" i="2"/>
  <c r="E21" i="2"/>
  <c r="E22" i="2"/>
  <c r="E23" i="2"/>
  <c r="E24" i="2"/>
  <c r="E25" i="2"/>
  <c r="E26" i="2"/>
  <c r="G6" i="3" s="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3" i="2"/>
  <c r="G2" i="3" s="1"/>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10BE10-1A7A-4395-8C53-2699DFA15E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225E10A-8B4F-4AD4-9040-139D6D58B9F7}" name="WorksheetConnection_Education_Student_Analytics_Dashboard.xlsx!Table1" type="102" refreshedVersion="8" minRefreshableVersion="5">
    <extLst>
      <ext xmlns:x15="http://schemas.microsoft.com/office/spreadsheetml/2010/11/main" uri="{DE250136-89BD-433C-8126-D09CA5730AF9}">
        <x15:connection id="Table1" autoDelete="1">
          <x15:rangePr sourceName="_xlcn.WorksheetConnection_Education_Student_Analytics_Dashboard.xlsxTable11"/>
        </x15:connection>
      </ext>
    </extLst>
  </connection>
  <connection id="3" xr16:uid="{8FD37F09-D11C-472F-90AA-978B5409B768}" name="WorksheetConnection_Education_Student_Analytics_Dashboard.xlsx!Table2" type="102" refreshedVersion="8" minRefreshableVersion="5">
    <extLst>
      <ext xmlns:x15="http://schemas.microsoft.com/office/spreadsheetml/2010/11/main" uri="{DE250136-89BD-433C-8126-D09CA5730AF9}">
        <x15:connection id="Table2" autoDelete="1">
          <x15:rangePr sourceName="_xlcn.WorksheetConnection_Education_Student_Analytics_Dashboard.xlsxTable21"/>
        </x15:connection>
      </ext>
    </extLst>
  </connection>
  <connection id="4" xr16:uid="{71668852-5580-42CE-B175-25E378A11D1E}" name="WorksheetConnection_Education_Student_Analytics_Dashboard.xlsx!Table3" type="102" refreshedVersion="8" minRefreshableVersion="5">
    <extLst>
      <ext xmlns:x15="http://schemas.microsoft.com/office/spreadsheetml/2010/11/main" uri="{DE250136-89BD-433C-8126-D09CA5730AF9}">
        <x15:connection id="Table3" autoDelete="1">
          <x15:rangePr sourceName="_xlcn.WorksheetConnection_Education_Student_Analytics_Dashboard.xlsxTable31"/>
        </x15:connection>
      </ext>
    </extLst>
  </connection>
</connections>
</file>

<file path=xl/sharedStrings.xml><?xml version="1.0" encoding="utf-8"?>
<sst xmlns="http://schemas.openxmlformats.org/spreadsheetml/2006/main" count="933" uniqueCount="287">
  <si>
    <t>Student_ID</t>
  </si>
  <si>
    <t>Name</t>
  </si>
  <si>
    <t>Age</t>
  </si>
  <si>
    <t>Gender</t>
  </si>
  <si>
    <t>Location</t>
  </si>
  <si>
    <t>Course</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</si>
  <si>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</si>
  <si>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</si>
  <si>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</si>
  <si>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</si>
  <si>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</si>
  <si>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</si>
  <si>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</si>
  <si>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</si>
  <si>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</si>
  <si>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</si>
  <si>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</si>
  <si>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</si>
  <si>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</si>
  <si>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</si>
  <si>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</si>
  <si>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</si>
  <si>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</si>
  <si>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</si>
  <si>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</si>
  <si>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</si>
  <si>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</si>
  <si>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</si>
  <si>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</si>
  <si>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</si>
  <si>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</si>
  <si>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</si>
  <si>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</si>
  <si>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</si>
  <si>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</si>
  <si>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</si>
  <si>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</si>
  <si>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</si>
  <si>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</si>
  <si>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</si>
  <si>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</si>
  <si>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</si>
  <si>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</si>
  <si>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</si>
  <si>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</si>
  <si>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</si>
  <si>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</si>
  <si>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</si>
  <si>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</si>
  <si>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</si>
  <si>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</si>
  <si>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</si>
  <si>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</si>
  <si>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</si>
  <si>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</si>
  <si>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</si>
  <si>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</si>
  <si>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</si>
  <si>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</si>
  <si>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</si>
  <si>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</si>
  <si>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</si>
  <si>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</si>
  <si>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</si>
  <si>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</si>
  <si>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</si>
  <si>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</si>
  <si>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</si>
  <si>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</si>
  <si>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</si>
  <si>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</si>
  <si>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</si>
  <si>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</si>
  <si>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</si>
  <si>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</si>
  <si>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</si>
  <si>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</si>
  <si>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</si>
  <si>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</si>
  <si>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</si>
  <si>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</si>
  <si>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</si>
  <si>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</si>
  <si>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</si>
  <si>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</si>
  <si>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</si>
  <si>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</si>
  <si>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</si>
  <si>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</si>
  <si>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</si>
  <si>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</si>
  <si>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</si>
  <si>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</si>
  <si>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</si>
  <si>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</si>
  <si>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</si>
  <si>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</si>
  <si>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</si>
  <si>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</si>
  <si>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</si>
  <si>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</si>
  <si>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</si>
  <si>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</si>
  <si>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</si>
  <si>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</si>
  <si>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</si>
  <si>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</si>
  <si>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</si>
  <si>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</si>
  <si>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</si>
  <si>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</si>
  <si>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</si>
  <si>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</si>
  <si>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</si>
  <si>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</si>
  <si>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</si>
  <si>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</si>
  <si>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</si>
  <si>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</si>
  <si>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</si>
  <si>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</si>
  <si>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</si>
  <si>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</si>
  <si>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</si>
  <si>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</si>
  <si>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</si>
  <si>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</si>
  <si>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</si>
  <si>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</si>
  <si>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</si>
  <si>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</si>
  <si>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</si>
  <si>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</si>
  <si>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</si>
  <si>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</si>
  <si>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</si>
  <si>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</si>
  <si>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</si>
  <si>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</si>
  <si>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</si>
  <si>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</si>
  <si>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</si>
  <si>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</si>
  <si>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</si>
  <si>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</si>
  <si>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</si>
  <si>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</si>
  <si>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</si>
  <si>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</si>
  <si>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</si>
  <si>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</si>
  <si>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</si>
  <si>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</si>
  <si>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</si>
  <si>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</si>
  <si>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</si>
  <si>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</si>
  <si>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</si>
  <si>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</si>
  <si>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</si>
  <si>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</si>
  <si>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</si>
  <si>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</si>
  <si>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</si>
  <si>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</si>
  <si>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</si>
  <si>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</si>
  <si>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</si>
  <si>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</si>
  <si>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</si>
  <si>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</si>
  <si>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</si>
  <si>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</si>
  <si>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</si>
  <si>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</si>
  <si>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</si>
  <si>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</si>
  <si>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</si>
  <si>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</si>
  <si>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</si>
  <si>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</si>
  <si>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</si>
  <si>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</si>
  <si>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</si>
  <si>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</si>
  <si>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</si>
  <si>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</si>
  <si>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</si>
  <si>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</si>
  <si>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</si>
  <si>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</si>
  <si>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</si>
  <si>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</si>
  <si>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</si>
  <si>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</si>
  <si>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</si>
  <si>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</si>
  <si>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</si>
  <si>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Female</t>
  </si>
  <si>
    <t>Other</t>
  </si>
  <si>
    <t>Male</t>
  </si>
  <si>
    <t>South</t>
  </si>
  <si>
    <t>West</t>
  </si>
  <si>
    <t>North</t>
  </si>
  <si>
    <t>East</t>
  </si>
  <si>
    <t>Data Science</t>
  </si>
  <si>
    <t>Excel Analytics</t>
  </si>
  <si>
    <t>AI Ethics</t>
  </si>
  <si>
    <t>Python Basics</t>
  </si>
  <si>
    <t>Web Development</t>
  </si>
  <si>
    <t>Sessions_Attended</t>
  </si>
  <si>
    <t>Total_Sessions</t>
  </si>
  <si>
    <t>Attendance_%</t>
  </si>
  <si>
    <t>Assignments_Submitted</t>
  </si>
  <si>
    <t>Quizzes_Attempted</t>
  </si>
  <si>
    <t>Engagement_Score</t>
  </si>
  <si>
    <t>Instructor</t>
  </si>
  <si>
    <t>Total_Students</t>
  </si>
  <si>
    <t>Max_Assignments</t>
  </si>
  <si>
    <t>Max_Quizzes</t>
  </si>
  <si>
    <t>Average_Attendance</t>
  </si>
  <si>
    <t>Avg_Engagement_Score</t>
  </si>
  <si>
    <t>Dr. A Khan</t>
  </si>
  <si>
    <t>Ms. S Patel</t>
  </si>
  <si>
    <t>Dr. H Ali</t>
  </si>
  <si>
    <t>Prof. L Zafar</t>
  </si>
  <si>
    <t>Engr. M Siddiq</t>
  </si>
  <si>
    <t>Row Labels</t>
  </si>
  <si>
    <t>Grand Total</t>
  </si>
  <si>
    <t>Count of Student_ID</t>
  </si>
  <si>
    <t>Average of Engagement_Score</t>
  </si>
  <si>
    <t>Average of Attendance_%</t>
  </si>
  <si>
    <t>Sum of Assignments_Submitted</t>
  </si>
  <si>
    <t>Sum of Quizzes_Attempted</t>
  </si>
  <si>
    <t>Sum of Total_Students</t>
  </si>
  <si>
    <t>Sum of Total_Sessions</t>
  </si>
  <si>
    <t>Average of Average_Attendance</t>
  </si>
  <si>
    <t>Average of Avg_Engagement_Score</t>
  </si>
  <si>
    <r>
      <t xml:space="preserve">3: </t>
    </r>
    <r>
      <rPr>
        <b/>
        <i/>
        <sz val="11"/>
        <color theme="0"/>
        <rFont val="Calibri"/>
        <family val="2"/>
        <scheme val="minor"/>
      </rPr>
      <t>Student Engagement Summary by Course</t>
    </r>
  </si>
  <si>
    <r>
      <t xml:space="preserve">4: </t>
    </r>
    <r>
      <rPr>
        <b/>
        <i/>
        <sz val="11"/>
        <color theme="0"/>
        <rFont val="Calibri"/>
        <family val="2"/>
        <scheme val="minor"/>
      </rPr>
      <t>Assignments and Quizzes Attempted by Course</t>
    </r>
  </si>
  <si>
    <r>
      <t xml:space="preserve">5: </t>
    </r>
    <r>
      <rPr>
        <b/>
        <i/>
        <sz val="11"/>
        <color theme="0"/>
        <rFont val="Calibri"/>
        <family val="2"/>
        <scheme val="minor"/>
      </rPr>
      <t>Course Overview by Instructor</t>
    </r>
  </si>
  <si>
    <r>
      <t xml:space="preserve">1: </t>
    </r>
    <r>
      <rPr>
        <b/>
        <i/>
        <sz val="11"/>
        <color theme="0"/>
        <rFont val="Calibri"/>
        <family val="2"/>
        <scheme val="minor"/>
      </rPr>
      <t>Student Demographics by Gender and Location</t>
    </r>
  </si>
  <si>
    <r>
      <t xml:space="preserve">2: </t>
    </r>
    <r>
      <rPr>
        <b/>
        <i/>
        <sz val="11"/>
        <color theme="0"/>
        <rFont val="Calibri"/>
        <family val="2"/>
        <scheme val="minor"/>
      </rPr>
      <t>Course Engagement by Course and Gender</t>
    </r>
  </si>
  <si>
    <t>Max of Max_Assignments</t>
  </si>
  <si>
    <t>Max of Max_Quizzes</t>
  </si>
  <si>
    <r>
      <t xml:space="preserve">6: </t>
    </r>
    <r>
      <rPr>
        <b/>
        <i/>
        <sz val="11"/>
        <color theme="0"/>
        <rFont val="Calibri"/>
        <family val="2"/>
        <scheme val="minor"/>
      </rPr>
      <t>Course Performance Summary by Course</t>
    </r>
  </si>
  <si>
    <t>🎓 Student Engagement &amp; Course Performance Dashboard</t>
  </si>
  <si>
    <t>📊 Insights into Student Demographics, Course Engagement, and Instructor Impact</t>
  </si>
  <si>
    <t>Student Engagement &amp; Performance Dashboard</t>
  </si>
  <si>
    <t>Project Overview</t>
  </si>
  <si>
    <t>This project analyzes student engagement and course performance data using interactive pivot tables and visualizations. The data comes from three main sources: student demographics, engagement metrics, and course details. The dashboard provides insights into student behavior, course participation, and overall performance, helping educators and coordinators improve academic strategies.</t>
  </si>
  <si>
    <t>1. student_info</t>
  </si>
  <si>
    <t>Contains student demographic details like ID, name, age, gender, location, and enrolled course.</t>
  </si>
  <si>
    <t>2. course_engagement</t>
  </si>
  <si>
    <t>Tracks student-level engagement: sessions attended, assignments submitted, quizzes attempted, and calculated engagement scores.</t>
  </si>
  <si>
    <t>3. course_detail</t>
  </si>
  <si>
    <t>Provides course-level metadata: instructor name, number of students, total sessions, max quizzes/assignments, average attendance, and engagement scores.</t>
  </si>
  <si>
    <t>Pivot Tables &amp; Their Purpose (7 in total)</t>
  </si>
  <si>
    <t>Charts Linked to Pivot Tables (7 charts)</t>
  </si>
  <si>
    <t>Column Charts, Pie Charts, Bar Charts, Line Charts to represent:</t>
  </si>
  <si>
    <t>Slicers for Interactivity (3 slicers)</t>
  </si>
  <si>
    <t>1. Course</t>
  </si>
  <si>
    <t>2. Gender</t>
  </si>
  <si>
    <t>3. Location</t>
  </si>
  <si>
    <t>These slicers are connected to relevant pivot tables to allow filtered, interactive insights.</t>
  </si>
  <si>
    <t>Key Insights</t>
  </si>
  <si>
    <t>Certain courses have consistently higher engagement scores.</t>
  </si>
  <si>
    <t>Female students show slightly better attendance.</t>
  </si>
  <si>
    <t>Students from some locations outperform others.</t>
  </si>
  <si>
    <t>Attendance significantly affects engagement score.</t>
  </si>
  <si>
    <t>Conclusion &amp; Recommendations</t>
  </si>
  <si>
    <t>This dashboard allows stakeholders to monitor student performance in real-time. It helps identify gaps in engagement and design strategies for improvement. Future enhancements can include time-based trends and predictive analytics.</t>
  </si>
  <si>
    <t>📝 Summary Report Title:</t>
  </si>
  <si>
    <t>Data Sources &amp; Sheets:</t>
  </si>
  <si>
    <r>
      <t xml:space="preserve">1: </t>
    </r>
    <r>
      <rPr>
        <i/>
        <sz val="11"/>
        <color theme="1"/>
        <rFont val="Calibri"/>
        <family val="2"/>
        <scheme val="minor"/>
      </rPr>
      <t>Student Demographics by Gender and Location</t>
    </r>
  </si>
  <si>
    <r>
      <t xml:space="preserve">2: </t>
    </r>
    <r>
      <rPr>
        <i/>
        <sz val="11"/>
        <color theme="1"/>
        <rFont val="Calibri"/>
        <family val="2"/>
        <scheme val="minor"/>
      </rPr>
      <t>Course Engagement by Course and Gender</t>
    </r>
  </si>
  <si>
    <r>
      <t xml:space="preserve">3: </t>
    </r>
    <r>
      <rPr>
        <i/>
        <sz val="11"/>
        <color theme="1"/>
        <rFont val="Calibri"/>
        <family val="2"/>
        <scheme val="minor"/>
      </rPr>
      <t>Student Engagement Summary by Course</t>
    </r>
  </si>
  <si>
    <r>
      <t xml:space="preserve">4: </t>
    </r>
    <r>
      <rPr>
        <i/>
        <sz val="11"/>
        <color theme="1"/>
        <rFont val="Calibri"/>
        <family val="2"/>
        <scheme val="minor"/>
      </rPr>
      <t>Assignments and Quizzes Attempted by Course</t>
    </r>
  </si>
  <si>
    <r>
      <t xml:space="preserve">5: </t>
    </r>
    <r>
      <rPr>
        <i/>
        <sz val="11"/>
        <color theme="1"/>
        <rFont val="Calibri"/>
        <family val="2"/>
        <scheme val="minor"/>
      </rPr>
      <t>Course Overview by Instructor</t>
    </r>
  </si>
  <si>
    <r>
      <t xml:space="preserve">6: </t>
    </r>
    <r>
      <rPr>
        <i/>
        <sz val="11"/>
        <color theme="1"/>
        <rFont val="Calibri"/>
        <family val="2"/>
        <scheme val="minor"/>
      </rPr>
      <t>Course Performance Summary by Course</t>
    </r>
  </si>
  <si>
    <t>Student Demographics by Gender and Location</t>
  </si>
  <si>
    <t>Course Engagement by Gender and Course</t>
  </si>
  <si>
    <t>Overall Student Engagement by Course</t>
  </si>
  <si>
    <t>Assignments and Quizzes Attempted by Course</t>
  </si>
  <si>
    <t>Course Overview by Instructor</t>
  </si>
  <si>
    <t>Course Performance Summary</t>
  </si>
  <si>
    <t>3. Instructor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</si>
</sst>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b/>
      <i/>
      <sz val="11"/>
      <color theme="0"/>
      <name val="Calibri"/>
      <family val="2"/>
      <scheme val="minor"/>
    </font>
    <font>
      <b/>
      <sz val="12"/>
      <color theme="1"/>
      <name val="Calibri"/>
      <family val="2"/>
      <scheme val="minor"/>
    </font>
    <font>
      <b/>
      <sz val="16"/>
      <color theme="0"/>
      <name val="Calibri"/>
      <family val="2"/>
      <scheme val="minor"/>
    </font>
    <font>
      <b/>
      <sz val="14"/>
      <color theme="0"/>
      <name val="Calibri"/>
      <family val="2"/>
      <scheme val="minor"/>
    </font>
    <font>
      <b/>
      <sz val="12"/>
      <color theme="0"/>
      <name val="Calibri"/>
      <family val="2"/>
      <scheme val="minor"/>
    </font>
    <font>
      <b/>
      <sz val="24"/>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4"/>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10" fontId="0" fillId="0" borderId="0" xfId="0" applyNumberFormat="1"/>
    <xf numFmtId="9" fontId="0" fillId="0" borderId="0" xfId="1" applyFont="1"/>
    <xf numFmtId="2" fontId="0" fillId="0" borderId="0" xfId="1" applyNumberFormat="1" applyFont="1"/>
    <xf numFmtId="2" fontId="0" fillId="0" borderId="0" xfId="0" applyNumberFormat="1"/>
    <xf numFmtId="1" fontId="0" fillId="0" borderId="0" xfId="0" applyNumberFormat="1"/>
    <xf numFmtId="0" fontId="1" fillId="0" borderId="2" xfId="0" applyFont="1" applyBorder="1" applyAlignment="1">
      <alignment horizontal="center" vertical="top"/>
    </xf>
    <xf numFmtId="1" fontId="1" fillId="0" borderId="2" xfId="0" applyNumberFormat="1" applyFont="1" applyBorder="1" applyAlignment="1">
      <alignment horizontal="center" vertical="top"/>
    </xf>
    <xf numFmtId="0" fontId="0" fillId="0" borderId="1" xfId="0" pivotButton="1" applyBorder="1"/>
    <xf numFmtId="0" fontId="0" fillId="0" borderId="1" xfId="0" applyBorder="1"/>
    <xf numFmtId="0" fontId="0" fillId="0" borderId="1" xfId="0" applyBorder="1" applyAlignment="1">
      <alignment horizontal="left"/>
    </xf>
    <xf numFmtId="9" fontId="0" fillId="0" borderId="1" xfId="0" applyNumberFormat="1" applyBorder="1"/>
    <xf numFmtId="2" fontId="0" fillId="0" borderId="1" xfId="0" applyNumberFormat="1" applyBorder="1"/>
    <xf numFmtId="0" fontId="0" fillId="0" borderId="1" xfId="0" applyBorder="1" applyAlignment="1">
      <alignment horizontal="left" indent="1"/>
    </xf>
    <xf numFmtId="0" fontId="0" fillId="2" borderId="0" xfId="0" applyFill="1"/>
    <xf numFmtId="0" fontId="0" fillId="3" borderId="0" xfId="0" applyFill="1"/>
    <xf numFmtId="0" fontId="0" fillId="3" borderId="0" xfId="0" applyFill="1" applyAlignment="1">
      <alignment horizontal="left" vertical="center" indent="2"/>
    </xf>
    <xf numFmtId="0" fontId="1" fillId="3" borderId="0" xfId="0" applyFont="1" applyFill="1" applyAlignment="1">
      <alignment horizontal="left" vertical="center" indent="1"/>
    </xf>
    <xf numFmtId="0" fontId="0" fillId="3" borderId="0" xfId="0" applyFill="1" applyAlignment="1">
      <alignment horizontal="left" vertical="center" indent="1"/>
    </xf>
    <xf numFmtId="0" fontId="9" fillId="4" borderId="0" xfId="0" applyFont="1" applyFill="1"/>
    <xf numFmtId="0" fontId="4" fillId="4" borderId="0" xfId="0" applyFont="1" applyFill="1"/>
    <xf numFmtId="0" fontId="0" fillId="4" borderId="0" xfId="0" applyFill="1"/>
    <xf numFmtId="0" fontId="1" fillId="4" borderId="0" xfId="0" applyFont="1" applyFill="1" applyAlignment="1">
      <alignment horizontal="left" vertical="center" indent="1"/>
    </xf>
    <xf numFmtId="0" fontId="8" fillId="2" borderId="0" xfId="0" applyFont="1" applyFill="1" applyAlignment="1">
      <alignment vertical="center"/>
    </xf>
    <xf numFmtId="0" fontId="4" fillId="2" borderId="0" xfId="0" applyFont="1" applyFill="1"/>
    <xf numFmtId="0" fontId="10" fillId="2" borderId="0" xfId="0" applyFont="1" applyFill="1"/>
    <xf numFmtId="0" fontId="3" fillId="2" borderId="0" xfId="0" applyFont="1" applyFill="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1" fillId="2" borderId="0" xfId="0" applyFont="1" applyFill="1" applyAlignment="1">
      <alignment horizontal="center" vertical="center"/>
    </xf>
    <xf numFmtId="0" fontId="7" fillId="4" borderId="0" xfId="0" applyFont="1" applyFill="1" applyAlignment="1">
      <alignment horizontal="center" vertical="center"/>
    </xf>
  </cellXfs>
  <cellStyles count="2">
    <cellStyle name="Normal" xfId="0" builtinId="0"/>
    <cellStyle name="Percent" xfId="1" builtinId="5"/>
  </cellStyles>
  <dxfs count="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font>
        <b val="0"/>
        <i val="0"/>
        <strike val="0"/>
        <condense val="0"/>
        <extend val="0"/>
        <outline val="0"/>
        <shadow val="0"/>
        <u val="none"/>
        <vertAlign val="baseline"/>
        <sz val="11"/>
        <color theme="1"/>
        <name val="Calibri"/>
        <family val="2"/>
        <scheme val="minor"/>
      </font>
    </dxf>
    <dxf>
      <numFmt numFmtId="1" formatCode="0"/>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[34.Online Learning Engagement 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Student Demographics by Gender and Location</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Table'!$B$4:$B$19</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Female</c:v>
                  </c:pt>
                  <c:pt idx="4">
                    <c:v>Male</c:v>
                  </c:pt>
                  <c:pt idx="8">
                    <c:v>Other</c:v>
                  </c:pt>
                </c:lvl>
              </c:multiLvlStrCache>
            </c:multiLvlStrRef>
          </c:cat>
          <c:val>
            <c:numRef>
              <c:f>'Pivot Table'!$C$4:$C$19</c:f>
              <c:numCache>
                <c:formatCode>General</c:formatCode>
                <c:ptCount val="12"/>
                <c:pt idx="0">
                  <c:v>7</c:v>
                </c:pt>
                <c:pt idx="1">
                  <c:v>6</c:v>
                </c:pt>
                <c:pt idx="2">
                  <c:v>6</c:v>
                </c:pt>
                <c:pt idx="3">
                  <c:v>11</c:v>
                </c:pt>
                <c:pt idx="4">
                  <c:v>9</c:v>
                </c:pt>
                <c:pt idx="5">
                  <c:v>6</c:v>
                </c:pt>
                <c:pt idx="6">
                  <c:v>7</c:v>
                </c:pt>
                <c:pt idx="7">
                  <c:v>10</c:v>
                </c:pt>
                <c:pt idx="8">
                  <c:v>8</c:v>
                </c:pt>
                <c:pt idx="9">
                  <c:v>9</c:v>
                </c:pt>
                <c:pt idx="10">
                  <c:v>4</c:v>
                </c:pt>
                <c:pt idx="11">
                  <c:v>13</c:v>
                </c:pt>
              </c:numCache>
            </c:numRef>
          </c:val>
          <c:extLst>
            <c:ext xmlns:c16="http://schemas.microsoft.com/office/drawing/2014/chart" uri="{C3380CC4-5D6E-409C-BE32-E72D297353CC}">
              <c16:uniqueId val="{00000000-DB75-4306-8D98-40D441D4307D}"/>
            </c:ext>
          </c:extLst>
        </c:ser>
        <c:dLbls>
          <c:dLblPos val="outEnd"/>
          <c:showLegendKey val="0"/>
          <c:showVal val="1"/>
          <c:showCatName val="0"/>
          <c:showSerName val="0"/>
          <c:showPercent val="0"/>
          <c:showBubbleSize val="0"/>
        </c:dLbls>
        <c:gapWidth val="182"/>
        <c:axId val="1773508447"/>
        <c:axId val="1773521407"/>
      </c:barChart>
      <c:catAx>
        <c:axId val="177350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21407"/>
        <c:crosses val="autoZero"/>
        <c:auto val="1"/>
        <c:lblAlgn val="ctr"/>
        <c:lblOffset val="100"/>
        <c:noMultiLvlLbl val="0"/>
      </c:catAx>
      <c:valAx>
        <c:axId val="1773521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[34.Online Learning Engagement Dashboard.xlsx]Pivot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Course Engagement by Gender and Course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Table'!$C$22</c:f>
              <c:strCache>
                <c:ptCount val="1"/>
                <c:pt idx="0">
                  <c:v>Average of Engagement_Score</c:v>
                </c:pt>
              </c:strCache>
            </c:strRef>
          </c:tx>
          <c:spPr>
            <a:solidFill>
              <a:schemeClr val="accent1"/>
            </a:solidFill>
            <a:ln>
              <a:noFill/>
            </a:ln>
            <a:effectLst/>
          </c:spPr>
          <c:invertIfNegative val="0"/>
          <c:cat>
            <c:multiLvlStrRef>
              <c:f>'Pivot Table'!$B$23:$B$43</c:f>
              <c:multiLvlStrCache>
                <c:ptCount val="15"/>
                <c:lvl>
                  <c:pt idx="0">
                    <c:v>Female</c:v>
                  </c:pt>
                  <c:pt idx="1">
                    <c:v>Male</c:v>
                  </c:pt>
                  <c:pt idx="2">
                    <c:v>Other</c:v>
                  </c:pt>
                  <c:pt idx="3">
                    <c:v>Female</c:v>
                  </c:pt>
                  <c:pt idx="4">
                    <c:v>Male</c:v>
                  </c:pt>
                  <c:pt idx="5">
                    <c:v>Other</c:v>
                  </c:pt>
                  <c:pt idx="6">
                    <c:v>Female</c:v>
                  </c:pt>
                  <c:pt idx="7">
                    <c:v>Male</c:v>
                  </c:pt>
                  <c:pt idx="8">
                    <c:v>Other</c:v>
                  </c:pt>
                  <c:pt idx="9">
                    <c:v>Female</c:v>
                  </c:pt>
                  <c:pt idx="10">
                    <c:v>Male</c:v>
                  </c:pt>
                  <c:pt idx="11">
                    <c:v>Other</c:v>
                  </c:pt>
                  <c:pt idx="12">
                    <c:v>Female</c:v>
                  </c:pt>
                  <c:pt idx="13">
                    <c:v>Male</c:v>
                  </c:pt>
                  <c:pt idx="14">
                    <c:v>Other</c:v>
                  </c:pt>
                </c:lvl>
                <c:lvl>
                  <c:pt idx="0">
                    <c:v>AI Ethics</c:v>
                  </c:pt>
                  <c:pt idx="3">
                    <c:v>Data Science</c:v>
                  </c:pt>
                  <c:pt idx="6">
                    <c:v>Excel Analytics</c:v>
                  </c:pt>
                  <c:pt idx="9">
                    <c:v>Python Basics</c:v>
                  </c:pt>
                  <c:pt idx="12">
                    <c:v>Web Development</c:v>
                  </c:pt>
                </c:lvl>
              </c:multiLvlStrCache>
            </c:multiLvlStrRef>
          </c:cat>
          <c:val>
            <c:numRef>
              <c:f>'Pivot Table'!$C$23:$C$43</c:f>
              <c:numCache>
                <c:formatCode>General</c:formatCode>
                <c:ptCount val="15"/>
                <c:pt idx="0">
                  <c:v>1.4019204389574758</c:v>
                </c:pt>
                <c:pt idx="1">
                  <c:v>1.9012345679012341</c:v>
                </c:pt>
                <c:pt idx="2">
                  <c:v>1.4619341563786008</c:v>
                </c:pt>
                <c:pt idx="3">
                  <c:v>2.35</c:v>
                </c:pt>
                <c:pt idx="4">
                  <c:v>1.92</c:v>
                </c:pt>
                <c:pt idx="5">
                  <c:v>1.5850000000000004</c:v>
                </c:pt>
                <c:pt idx="6">
                  <c:v>2.1980000000000004</c:v>
                </c:pt>
                <c:pt idx="7">
                  <c:v>2.4150000000000005</c:v>
                </c:pt>
                <c:pt idx="8">
                  <c:v>1.75</c:v>
                </c:pt>
                <c:pt idx="9">
                  <c:v>3.2355555555555555</c:v>
                </c:pt>
                <c:pt idx="10">
                  <c:v>2.088888888888889</c:v>
                </c:pt>
                <c:pt idx="11">
                  <c:v>1.9677777777777776</c:v>
                </c:pt>
                <c:pt idx="12">
                  <c:v>1.7066115702479336</c:v>
                </c:pt>
                <c:pt idx="13">
                  <c:v>1.4586776859504131</c:v>
                </c:pt>
                <c:pt idx="14">
                  <c:v>1.2438016528925617</c:v>
                </c:pt>
              </c:numCache>
            </c:numRef>
          </c:val>
          <c:extLst>
            <c:ext xmlns:c16="http://schemas.microsoft.com/office/drawing/2014/chart" uri="{C3380CC4-5D6E-409C-BE32-E72D297353CC}">
              <c16:uniqueId val="{00000000-23F1-431B-BE93-7381B5959257}"/>
            </c:ext>
          </c:extLst>
        </c:ser>
        <c:ser>
          <c:idx val="1"/>
          <c:order val="1"/>
          <c:tx>
            <c:strRef>
              <c:f>'Pivot Table'!$D$22</c:f>
              <c:strCache>
                <c:ptCount val="1"/>
                <c:pt idx="0">
                  <c:v>Average of Attendance_%</c:v>
                </c:pt>
              </c:strCache>
            </c:strRef>
          </c:tx>
          <c:spPr>
            <a:solidFill>
              <a:schemeClr val="accent2"/>
            </a:solidFill>
            <a:ln>
              <a:noFill/>
            </a:ln>
            <a:effectLst/>
          </c:spPr>
          <c:invertIfNegative val="0"/>
          <c:cat>
            <c:multiLvlStrRef>
              <c:f>'Pivot Table'!$B$23:$B$43</c:f>
              <c:multiLvlStrCache>
                <c:ptCount val="15"/>
                <c:lvl>
                  <c:pt idx="0">
                    <c:v>Female</c:v>
                  </c:pt>
                  <c:pt idx="1">
                    <c:v>Male</c:v>
                  </c:pt>
                  <c:pt idx="2">
                    <c:v>Other</c:v>
                  </c:pt>
                  <c:pt idx="3">
                    <c:v>Female</c:v>
                  </c:pt>
                  <c:pt idx="4">
                    <c:v>Male</c:v>
                  </c:pt>
                  <c:pt idx="5">
                    <c:v>Other</c:v>
                  </c:pt>
                  <c:pt idx="6">
                    <c:v>Female</c:v>
                  </c:pt>
                  <c:pt idx="7">
                    <c:v>Male</c:v>
                  </c:pt>
                  <c:pt idx="8">
                    <c:v>Other</c:v>
                  </c:pt>
                  <c:pt idx="9">
                    <c:v>Female</c:v>
                  </c:pt>
                  <c:pt idx="10">
                    <c:v>Male</c:v>
                  </c:pt>
                  <c:pt idx="11">
                    <c:v>Other</c:v>
                  </c:pt>
                  <c:pt idx="12">
                    <c:v>Female</c:v>
                  </c:pt>
                  <c:pt idx="13">
                    <c:v>Male</c:v>
                  </c:pt>
                  <c:pt idx="14">
                    <c:v>Other</c:v>
                  </c:pt>
                </c:lvl>
                <c:lvl>
                  <c:pt idx="0">
                    <c:v>AI Ethics</c:v>
                  </c:pt>
                  <c:pt idx="3">
                    <c:v>Data Science</c:v>
                  </c:pt>
                  <c:pt idx="6">
                    <c:v>Excel Analytics</c:v>
                  </c:pt>
                  <c:pt idx="9">
                    <c:v>Python Basics</c:v>
                  </c:pt>
                  <c:pt idx="12">
                    <c:v>Web Development</c:v>
                  </c:pt>
                </c:lvl>
              </c:multiLvlStrCache>
            </c:multiLvlStrRef>
          </c:cat>
          <c:val>
            <c:numRef>
              <c:f>'Pivot Table'!$D$23:$D$43</c:f>
              <c:numCache>
                <c:formatCode>General</c:formatCode>
                <c:ptCount val="15"/>
                <c:pt idx="0">
                  <c:v>0.75308641975308643</c:v>
                </c:pt>
                <c:pt idx="1">
                  <c:v>0.83333333333333326</c:v>
                </c:pt>
                <c:pt idx="2">
                  <c:v>0.65740740740740744</c:v>
                </c:pt>
                <c:pt idx="3">
                  <c:v>0.8</c:v>
                </c:pt>
                <c:pt idx="4">
                  <c:v>0.68571428571428572</c:v>
                </c:pt>
                <c:pt idx="5">
                  <c:v>0.6</c:v>
                </c:pt>
                <c:pt idx="6">
                  <c:v>0.65</c:v>
                </c:pt>
                <c:pt idx="7">
                  <c:v>0.64444444444444449</c:v>
                </c:pt>
                <c:pt idx="8">
                  <c:v>0.67499999999999993</c:v>
                </c:pt>
                <c:pt idx="9">
                  <c:v>0.76666666666666661</c:v>
                </c:pt>
                <c:pt idx="10">
                  <c:v>0.79047619047619044</c:v>
                </c:pt>
                <c:pt idx="11">
                  <c:v>0.79166666666666674</c:v>
                </c:pt>
                <c:pt idx="12">
                  <c:v>0.75757575757575768</c:v>
                </c:pt>
                <c:pt idx="13">
                  <c:v>0.72077922077922085</c:v>
                </c:pt>
                <c:pt idx="14">
                  <c:v>0.65656565656565646</c:v>
                </c:pt>
              </c:numCache>
            </c:numRef>
          </c:val>
          <c:extLst>
            <c:ext xmlns:c16="http://schemas.microsoft.com/office/drawing/2014/chart" uri="{C3380CC4-5D6E-409C-BE32-E72D297353CC}">
              <c16:uniqueId val="{00000001-23F1-431B-BE93-7381B5959257}"/>
            </c:ext>
          </c:extLst>
        </c:ser>
        <c:dLbls>
          <c:showLegendKey val="0"/>
          <c:showVal val="0"/>
          <c:showCatName val="0"/>
          <c:showSerName val="0"/>
          <c:showPercent val="0"/>
          <c:showBubbleSize val="0"/>
        </c:dLbls>
        <c:gapWidth val="219"/>
        <c:overlap val="-27"/>
        <c:axId val="1773518047"/>
        <c:axId val="1773506047"/>
      </c:barChart>
      <c:catAx>
        <c:axId val="177351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6047"/>
        <c:crosses val="autoZero"/>
        <c:auto val="1"/>
        <c:lblAlgn val="ctr"/>
        <c:lblOffset val="100"/>
        <c:noMultiLvlLbl val="0"/>
      </c:catAx>
      <c:valAx>
        <c:axId val="177350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[34.Online Learning Engagement Dashboard.xlsx]Pivot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Overall Student Engagement by Course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c:f>
              <c:strCache>
                <c:ptCount val="1"/>
                <c:pt idx="0">
                  <c:v>Average of Attendance_%</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Table'!$F$4:$F$9</c:f>
              <c:strCache>
                <c:ptCount val="5"/>
                <c:pt idx="0">
                  <c:v>AI Ethics</c:v>
                </c:pt>
                <c:pt idx="1">
                  <c:v>Data Science</c:v>
                </c:pt>
                <c:pt idx="2">
                  <c:v>Excel Analytics</c:v>
                </c:pt>
                <c:pt idx="3">
                  <c:v>Python Basics</c:v>
                </c:pt>
                <c:pt idx="4">
                  <c:v>Web Development</c:v>
                </c:pt>
              </c:strCache>
            </c:strRef>
          </c:cat>
          <c:val>
            <c:numRef>
              <c:f>'Pivot Table'!$G$4:$G$9</c:f>
              <c:numCache>
                <c:formatCode>General</c:formatCode>
                <c:ptCount val="5"/>
                <c:pt idx="0">
                  <c:v>0.7287581699346406</c:v>
                </c:pt>
                <c:pt idx="1">
                  <c:v>0.69523809523809521</c:v>
                </c:pt>
                <c:pt idx="2">
                  <c:v>0.65277777777777779</c:v>
                </c:pt>
                <c:pt idx="3">
                  <c:v>0.78412698412698401</c:v>
                </c:pt>
                <c:pt idx="4">
                  <c:v>0.69617224880382766</c:v>
                </c:pt>
              </c:numCache>
            </c:numRef>
          </c:val>
          <c:smooth val="0"/>
          <c:extLst>
            <c:ext xmlns:c16="http://schemas.microsoft.com/office/drawing/2014/chart" uri="{C3380CC4-5D6E-409C-BE32-E72D297353CC}">
              <c16:uniqueId val="{00000000-08D8-40D7-BA86-5FB26DFFF5E0}"/>
            </c:ext>
          </c:extLst>
        </c:ser>
        <c:ser>
          <c:idx val="1"/>
          <c:order val="1"/>
          <c:tx>
            <c:strRef>
              <c:f>'Pivot Table'!$H$3</c:f>
              <c:strCache>
                <c:ptCount val="1"/>
                <c:pt idx="0">
                  <c:v>Average of Engagement_Score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Table'!$F$4:$F$9</c:f>
              <c:strCache>
                <c:ptCount val="5"/>
                <c:pt idx="0">
                  <c:v>AI Ethics</c:v>
                </c:pt>
                <c:pt idx="1">
                  <c:v>Data Science</c:v>
                </c:pt>
                <c:pt idx="2">
                  <c:v>Excel Analytics</c:v>
                </c:pt>
                <c:pt idx="3">
                  <c:v>Python Basics</c:v>
                </c:pt>
                <c:pt idx="4">
                  <c:v>Web Development</c:v>
                </c:pt>
              </c:strCache>
            </c:strRef>
          </c:cat>
          <c:val>
            <c:numRef>
              <c:f>'Pivot Table'!$H$4:$H$9</c:f>
              <c:numCache>
                <c:formatCode>General</c:formatCode>
                <c:ptCount val="5"/>
                <c:pt idx="0">
                  <c:v>1.4818445896877266</c:v>
                </c:pt>
                <c:pt idx="1">
                  <c:v>1.9516666666666667</c:v>
                </c:pt>
                <c:pt idx="2">
                  <c:v>2.2069444444444448</c:v>
                </c:pt>
                <c:pt idx="3">
                  <c:v>2.3703703703703702</c:v>
                </c:pt>
                <c:pt idx="4">
                  <c:v>1.3960417572857764</c:v>
                </c:pt>
              </c:numCache>
            </c:numRef>
          </c:val>
          <c:smooth val="0"/>
          <c:extLst>
            <c:ext xmlns:c16="http://schemas.microsoft.com/office/drawing/2014/chart" uri="{C3380CC4-5D6E-409C-BE32-E72D297353CC}">
              <c16:uniqueId val="{00000001-08D8-40D7-BA86-5FB26DFFF5E0}"/>
            </c:ext>
          </c:extLst>
        </c:ser>
        <c:ser>
          <c:idx val="2"/>
          <c:order val="2"/>
          <c:tx>
            <c:strRef>
              <c:f>'Pivot Table'!$I$3</c:f>
              <c:strCache>
                <c:ptCount val="1"/>
                <c:pt idx="0">
                  <c:v>Count of Student_ID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Table'!$F$4:$F$9</c:f>
              <c:strCache>
                <c:ptCount val="5"/>
                <c:pt idx="0">
                  <c:v>AI Ethics</c:v>
                </c:pt>
                <c:pt idx="1">
                  <c:v>Data Science</c:v>
                </c:pt>
                <c:pt idx="2">
                  <c:v>Excel Analytics</c:v>
                </c:pt>
                <c:pt idx="3">
                  <c:v>Python Basics</c:v>
                </c:pt>
                <c:pt idx="4">
                  <c:v>Web Development</c:v>
                </c:pt>
              </c:strCache>
            </c:strRef>
          </c:cat>
          <c:val>
            <c:numRef>
              <c:f>'Pivot Table'!$I$4:$I$9</c:f>
              <c:numCache>
                <c:formatCode>General</c:formatCode>
                <c:ptCount val="5"/>
                <c:pt idx="0">
                  <c:v>17</c:v>
                </c:pt>
                <c:pt idx="1">
                  <c:v>21</c:v>
                </c:pt>
                <c:pt idx="2">
                  <c:v>18</c:v>
                </c:pt>
                <c:pt idx="3">
                  <c:v>21</c:v>
                </c:pt>
                <c:pt idx="4">
                  <c:v>19</c:v>
                </c:pt>
              </c:numCache>
            </c:numRef>
          </c:val>
          <c:smooth val="0"/>
          <c:extLst>
            <c:ext xmlns:c16="http://schemas.microsoft.com/office/drawing/2014/chart" uri="{C3380CC4-5D6E-409C-BE32-E72D297353CC}">
              <c16:uniqueId val="{00000002-08D8-40D7-BA86-5FB26DFFF5E0}"/>
            </c:ext>
          </c:extLst>
        </c:ser>
        <c:dLbls>
          <c:showLegendKey val="0"/>
          <c:showVal val="0"/>
          <c:showCatName val="0"/>
          <c:showSerName val="0"/>
          <c:showPercent val="0"/>
          <c:showBubbleSize val="0"/>
        </c:dLbls>
        <c:marker val="1"/>
        <c:smooth val="0"/>
        <c:axId val="1773507487"/>
        <c:axId val="1773512287"/>
      </c:lineChart>
      <c:catAx>
        <c:axId val="17735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12287"/>
        <c:crosses val="autoZero"/>
        <c:auto val="1"/>
        <c:lblAlgn val="ctr"/>
        <c:lblOffset val="100"/>
        <c:noMultiLvlLbl val="0"/>
      </c:catAx>
      <c:valAx>
        <c:axId val="17735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[34.Online Learning Engagement Dashboard.xlsx]Pivot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Assignments and Quizzes Attempted by Course</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Table'!$G$12</c:f>
              <c:strCache>
                <c:ptCount val="1"/>
                <c:pt idx="0">
                  <c:v>Sum of Assignments_Submitted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Table'!$F$13:$F$18</c:f>
              <c:strCache>
                <c:ptCount val="5"/>
                <c:pt idx="0">
                  <c:v>AI Ethics</c:v>
                </c:pt>
                <c:pt idx="1">
                  <c:v>Data Science</c:v>
                </c:pt>
                <c:pt idx="2">
                  <c:v>Excel Analytics</c:v>
                </c:pt>
                <c:pt idx="3">
                  <c:v>Python Basics</c:v>
                </c:pt>
                <c:pt idx="4">
                  <c:v>Web Development</c:v>
                </c:pt>
              </c:strCache>
            </c:strRef>
          </c:cat>
          <c:val>
            <c:numRef>
              <c:f>'Pivot Table'!$G$13:$G$18</c:f>
              <c:numCache>
                <c:formatCode>General</c:formatCode>
                <c:ptCount val="5"/>
                <c:pt idx="0">
                  <c:v>23</c:v>
                </c:pt>
                <c:pt idx="1">
                  <c:v>43</c:v>
                </c:pt>
                <c:pt idx="2">
                  <c:v>41</c:v>
                </c:pt>
                <c:pt idx="3">
                  <c:v>35</c:v>
                </c:pt>
                <c:pt idx="4">
                  <c:v>31</c:v>
                </c:pt>
              </c:numCache>
            </c:numRef>
          </c:val>
          <c:extLst>
            <c:ext xmlns:c16="http://schemas.microsoft.com/office/drawing/2014/chart" uri="{C3380CC4-5D6E-409C-BE32-E72D297353CC}">
              <c16:uniqueId val="{00000000-85A4-4652-B8FC-28B507A02E82}"/>
            </c:ext>
          </c:extLst>
        </c:ser>
        <c:ser>
          <c:idx val="1"/>
          <c:order val="1"/>
          <c:tx>
            <c:strRef>
              <c:f>'Pivot Table'!$H$12</c:f>
              <c:strCache>
                <c:ptCount val="1"/>
                <c:pt idx="0">
                  <c:v>Sum of Quizzes_Attempted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Table'!$F$13:$F$18</c:f>
              <c:strCache>
                <c:ptCount val="5"/>
                <c:pt idx="0">
                  <c:v>AI Ethics</c:v>
                </c:pt>
                <c:pt idx="1">
                  <c:v>Data Science</c:v>
                </c:pt>
                <c:pt idx="2">
                  <c:v>Excel Analytics</c:v>
                </c:pt>
                <c:pt idx="3">
                  <c:v>Python Basics</c:v>
                </c:pt>
                <c:pt idx="4">
                  <c:v>Web Development</c:v>
                </c:pt>
              </c:strCache>
            </c:strRef>
          </c:cat>
          <c:val>
            <c:numRef>
              <c:f>'Pivot Table'!$H$13:$H$18</c:f>
              <c:numCache>
                <c:formatCode>General</c:formatCode>
                <c:ptCount val="5"/>
                <c:pt idx="0">
                  <c:v>23</c:v>
                </c:pt>
                <c:pt idx="1">
                  <c:v>43</c:v>
                </c:pt>
                <c:pt idx="2">
                  <c:v>48</c:v>
                </c:pt>
                <c:pt idx="3">
                  <c:v>32</c:v>
                </c:pt>
                <c:pt idx="4">
                  <c:v>29</c:v>
                </c:pt>
              </c:numCache>
            </c:numRef>
          </c:val>
          <c:extLst>
            <c:ext xmlns:c16="http://schemas.microsoft.com/office/drawing/2014/chart" uri="{C3380CC4-5D6E-409C-BE32-E72D297353CC}">
              <c16:uniqueId val="{00000001-85A4-4652-B8FC-28B507A02E82}"/>
            </c:ext>
          </c:extLst>
        </c:ser>
        <c:dLbls>
          <c:dLblPos val="outEnd"/>
          <c:showLegendKey val="0"/>
          <c:showVal val="1"/>
          <c:showCatName val="0"/>
          <c:showSerName val="0"/>
          <c:showPercent val="0"/>
          <c:showBubbleSize val="0"/>
        </c:dLbls>
        <c:gapWidth val="182"/>
        <c:axId val="1509611887"/>
        <c:axId val="1509615727"/>
      </c:barChart>
      <c:catAx>
        <c:axId val="150961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15727"/>
        <c:crosses val="autoZero"/>
        <c:auto val="1"/>
        <c:lblAlgn val="ctr"/>
        <c:lblOffset val="100"/>
        <c:noMultiLvlLbl val="0"/>
      </c:catAx>
      <c:valAx>
        <c:axId val="1509615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1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[34.Online Learning Engagement Dashboard.xlsx]Pivot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Course Overview by Instructor</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Table'!$G$21</c:f>
              <c:strCache>
                <c:ptCount val="1"/>
                <c:pt idx="0">
                  <c:v>Sum of Total_Students</c:v>
                </c:pt>
              </c:strCache>
            </c:strRef>
          </c:tx>
          <c:spPr>
            <a:solidFill>
              <a:schemeClr val="accent1"/>
            </a:solidFill>
            <a:ln>
              <a:noFill/>
            </a:ln>
            <a:effectLst/>
          </c:spPr>
          <c:invertIfNegative val="0"/>
          <c:cat>
            <c:strRef>
              <c:f>'Pivot Table'!$F$22:$F$27</c:f>
              <c:strCache>
                <c:ptCount val="5"/>
                <c:pt idx="0">
                  <c:v>Dr. A Khan</c:v>
                </c:pt>
                <c:pt idx="1">
                  <c:v>Dr. H Ali</c:v>
                </c:pt>
                <c:pt idx="2">
                  <c:v>Engr. M Siddiq</c:v>
                </c:pt>
                <c:pt idx="3">
                  <c:v>Ms. S Patel</c:v>
                </c:pt>
                <c:pt idx="4">
                  <c:v>Prof. L Zafar</c:v>
                </c:pt>
              </c:strCache>
            </c:strRef>
          </c:cat>
          <c:val>
            <c:numRef>
              <c:f>'Pivot Table'!$G$22:$G$27</c:f>
              <c:numCache>
                <c:formatCode>General</c:formatCode>
                <c:ptCount val="5"/>
                <c:pt idx="0">
                  <c:v>21</c:v>
                </c:pt>
                <c:pt idx="1">
                  <c:v>17</c:v>
                </c:pt>
                <c:pt idx="2">
                  <c:v>19</c:v>
                </c:pt>
                <c:pt idx="3">
                  <c:v>18</c:v>
                </c:pt>
                <c:pt idx="4">
                  <c:v>21</c:v>
                </c:pt>
              </c:numCache>
            </c:numRef>
          </c:val>
          <c:extLst>
            <c:ext xmlns:c16="http://schemas.microsoft.com/office/drawing/2014/chart" uri="{C3380CC4-5D6E-409C-BE32-E72D297353CC}">
              <c16:uniqueId val="{00000000-C7B1-45B5-980E-179C827340E1}"/>
            </c:ext>
          </c:extLst>
        </c:ser>
        <c:ser>
          <c:idx val="1"/>
          <c:order val="1"/>
          <c:tx>
            <c:strRef>
              <c:f>'Pivot Table'!$H$21</c:f>
              <c:strCache>
                <c:ptCount val="1"/>
                <c:pt idx="0">
                  <c:v>Sum of Total_Sessions</c:v>
                </c:pt>
              </c:strCache>
            </c:strRef>
          </c:tx>
          <c:spPr>
            <a:solidFill>
              <a:schemeClr val="accent2"/>
            </a:solidFill>
            <a:ln>
              <a:noFill/>
            </a:ln>
            <a:effectLst/>
          </c:spPr>
          <c:invertIfNegative val="0"/>
          <c:cat>
            <c:strRef>
              <c:f>'Pivot Table'!$F$22:$F$27</c:f>
              <c:strCache>
                <c:ptCount val="5"/>
                <c:pt idx="0">
                  <c:v>Dr. A Khan</c:v>
                </c:pt>
                <c:pt idx="1">
                  <c:v>Dr. H Ali</c:v>
                </c:pt>
                <c:pt idx="2">
                  <c:v>Engr. M Siddiq</c:v>
                </c:pt>
                <c:pt idx="3">
                  <c:v>Ms. S Patel</c:v>
                </c:pt>
                <c:pt idx="4">
                  <c:v>Prof. L Zafar</c:v>
                </c:pt>
              </c:strCache>
            </c:strRef>
          </c:cat>
          <c:val>
            <c:numRef>
              <c:f>'Pivot Table'!$H$22:$H$27</c:f>
              <c:numCache>
                <c:formatCode>General</c:formatCode>
                <c:ptCount val="5"/>
                <c:pt idx="0">
                  <c:v>20</c:v>
                </c:pt>
                <c:pt idx="1">
                  <c:v>18</c:v>
                </c:pt>
                <c:pt idx="2">
                  <c:v>22</c:v>
                </c:pt>
                <c:pt idx="3">
                  <c:v>20</c:v>
                </c:pt>
                <c:pt idx="4">
                  <c:v>15</c:v>
                </c:pt>
              </c:numCache>
            </c:numRef>
          </c:val>
          <c:extLst>
            <c:ext xmlns:c16="http://schemas.microsoft.com/office/drawing/2014/chart" uri="{C3380CC4-5D6E-409C-BE32-E72D297353CC}">
              <c16:uniqueId val="{00000001-C7B1-45B5-980E-179C827340E1}"/>
            </c:ext>
          </c:extLst>
        </c:ser>
        <c:ser>
          <c:idx val="2"/>
          <c:order val="2"/>
          <c:tx>
            <c:strRef>
              <c:f>'Pivot Table'!$I$21</c:f>
              <c:strCache>
                <c:ptCount val="1"/>
                <c:pt idx="0">
                  <c:v>Average of Average_Attendance</c:v>
                </c:pt>
              </c:strCache>
            </c:strRef>
          </c:tx>
          <c:spPr>
            <a:solidFill>
              <a:schemeClr val="accent3"/>
            </a:solidFill>
            <a:ln>
              <a:noFill/>
            </a:ln>
            <a:effectLst/>
          </c:spPr>
          <c:invertIfNegative val="0"/>
          <c:cat>
            <c:strRef>
              <c:f>'Pivot Table'!$F$22:$F$27</c:f>
              <c:strCache>
                <c:ptCount val="5"/>
                <c:pt idx="0">
                  <c:v>Dr. A Khan</c:v>
                </c:pt>
                <c:pt idx="1">
                  <c:v>Dr. H Ali</c:v>
                </c:pt>
                <c:pt idx="2">
                  <c:v>Engr. M Siddiq</c:v>
                </c:pt>
                <c:pt idx="3">
                  <c:v>Ms. S Patel</c:v>
                </c:pt>
                <c:pt idx="4">
                  <c:v>Prof. L Zafar</c:v>
                </c:pt>
              </c:strCache>
            </c:strRef>
          </c:cat>
          <c:val>
            <c:numRef>
              <c:f>'Pivot Table'!$I$22:$I$27</c:f>
              <c:numCache>
                <c:formatCode>0%</c:formatCode>
                <c:ptCount val="5"/>
                <c:pt idx="0">
                  <c:v>0.69523809523809521</c:v>
                </c:pt>
                <c:pt idx="1">
                  <c:v>0.7287581699346406</c:v>
                </c:pt>
                <c:pt idx="2">
                  <c:v>0.69617224880382766</c:v>
                </c:pt>
                <c:pt idx="3">
                  <c:v>0.65277777777777779</c:v>
                </c:pt>
                <c:pt idx="4">
                  <c:v>0.78412698412698401</c:v>
                </c:pt>
              </c:numCache>
            </c:numRef>
          </c:val>
          <c:extLst>
            <c:ext xmlns:c16="http://schemas.microsoft.com/office/drawing/2014/chart" uri="{C3380CC4-5D6E-409C-BE32-E72D297353CC}">
              <c16:uniqueId val="{00000002-C7B1-45B5-980E-179C827340E1}"/>
            </c:ext>
          </c:extLst>
        </c:ser>
        <c:ser>
          <c:idx val="3"/>
          <c:order val="3"/>
          <c:tx>
            <c:strRef>
              <c:f>'Pivot Table'!$J$21</c:f>
              <c:strCache>
                <c:ptCount val="1"/>
                <c:pt idx="0">
                  <c:v>Average of Avg_Engagement_Score</c:v>
                </c:pt>
              </c:strCache>
            </c:strRef>
          </c:tx>
          <c:spPr>
            <a:solidFill>
              <a:schemeClr val="accent4"/>
            </a:solidFill>
            <a:ln>
              <a:noFill/>
            </a:ln>
            <a:effectLst/>
          </c:spPr>
          <c:invertIfNegative val="0"/>
          <c:cat>
            <c:strRef>
              <c:f>'Pivot Table'!$F$22:$F$27</c:f>
              <c:strCache>
                <c:ptCount val="5"/>
                <c:pt idx="0">
                  <c:v>Dr. A Khan</c:v>
                </c:pt>
                <c:pt idx="1">
                  <c:v>Dr. H Ali</c:v>
                </c:pt>
                <c:pt idx="2">
                  <c:v>Engr. M Siddiq</c:v>
                </c:pt>
                <c:pt idx="3">
                  <c:v>Ms. S Patel</c:v>
                </c:pt>
                <c:pt idx="4">
                  <c:v>Prof. L Zafar</c:v>
                </c:pt>
              </c:strCache>
            </c:strRef>
          </c:cat>
          <c:val>
            <c:numRef>
              <c:f>'Pivot Table'!$J$22:$J$27</c:f>
              <c:numCache>
                <c:formatCode>0.00</c:formatCode>
                <c:ptCount val="5"/>
                <c:pt idx="0">
                  <c:v>1.9516666666666667</c:v>
                </c:pt>
                <c:pt idx="1">
                  <c:v>1.4818445896877266</c:v>
                </c:pt>
                <c:pt idx="2">
                  <c:v>1.3960417572857764</c:v>
                </c:pt>
                <c:pt idx="3">
                  <c:v>2.2069444444444448</c:v>
                </c:pt>
                <c:pt idx="4">
                  <c:v>2.3703703703703702</c:v>
                </c:pt>
              </c:numCache>
            </c:numRef>
          </c:val>
          <c:extLst>
            <c:ext xmlns:c16="http://schemas.microsoft.com/office/drawing/2014/chart" uri="{C3380CC4-5D6E-409C-BE32-E72D297353CC}">
              <c16:uniqueId val="{00000003-C7B1-45B5-980E-179C827340E1}"/>
            </c:ext>
          </c:extLst>
        </c:ser>
        <c:dLbls>
          <c:showLegendKey val="0"/>
          <c:showVal val="0"/>
          <c:showCatName val="0"/>
          <c:showSerName val="0"/>
          <c:showPercent val="0"/>
          <c:showBubbleSize val="0"/>
        </c:dLbls>
        <c:gapWidth val="219"/>
        <c:overlap val="-27"/>
        <c:axId val="1773499807"/>
        <c:axId val="1773526687"/>
      </c:barChart>
      <c:catAx>
        <c:axId val="177349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26687"/>
        <c:crosses val="autoZero"/>
        <c:auto val="1"/>
        <c:lblAlgn val="ctr"/>
        <c:lblOffset val="100"/>
        <c:noMultiLvlLbl val="0"/>
      </c:catAx>
      <c:valAx>
        <c:axId val="177352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[34.Online Learning Engagement Dashboard.xlsx]Pivot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Course Performance Summary</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Table'!$G$30</c:f>
              <c:strCache>
                <c:ptCount val="1"/>
                <c:pt idx="0">
                  <c:v>Sum of Total_Students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479-4D76-AFEF-B5B96F4DB8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479-4D76-AFEF-B5B96F4DB8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479-4D76-AFEF-B5B96F4DB8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479-4D76-AFEF-B5B96F4DB8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479-4D76-AFEF-B5B96F4DB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Table'!$F$31:$F$36</c:f>
              <c:strCache>
                <c:ptCount val="5"/>
                <c:pt idx="0">
                  <c:v>AI Ethics</c:v>
                </c:pt>
                <c:pt idx="1">
                  <c:v>Data Science</c:v>
                </c:pt>
                <c:pt idx="2">
                  <c:v>Excel Analytics</c:v>
                </c:pt>
                <c:pt idx="3">
                  <c:v>Python Basics</c:v>
                </c:pt>
                <c:pt idx="4">
                  <c:v>Web Development</c:v>
                </c:pt>
              </c:strCache>
            </c:strRef>
          </c:cat>
          <c:val>
            <c:numRef>
              <c:f>'Pivot Table'!$G$31:$G$36</c:f>
              <c:numCache>
                <c:formatCode>General</c:formatCode>
                <c:ptCount val="5"/>
                <c:pt idx="0">
                  <c:v>17</c:v>
                </c:pt>
                <c:pt idx="1">
                  <c:v>21</c:v>
                </c:pt>
                <c:pt idx="2">
                  <c:v>18</c:v>
                </c:pt>
                <c:pt idx="3">
                  <c:v>21</c:v>
                </c:pt>
                <c:pt idx="4">
                  <c:v>19</c:v>
                </c:pt>
              </c:numCache>
            </c:numRef>
          </c:val>
          <c:extLst>
            <c:ext xmlns:c16="http://schemas.microsoft.com/office/drawing/2014/chart" uri="{C3380CC4-5D6E-409C-BE32-E72D297353CC}">
              <c16:uniqueId val="{0000000A-6479-4D76-AFEF-B5B96F4DB864}"/>
            </c:ext>
          </c:extLst>
        </c:ser>
        <c:ser>
          <c:idx val="1"/>
          <c:order val="1"/>
          <c:tx>
            <c:strRef>
              <c:f>'Pivot Table'!$H$30</c:f>
              <c:strCache>
                <c:ptCount val="1"/>
                <c:pt idx="0">
                  <c:v>Sum of Total_Sessions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6479-4D76-AFEF-B5B96F4DB8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6479-4D76-AFEF-B5B96F4DB8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6479-4D76-AFEF-B5B96F4DB8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6479-4D76-AFEF-B5B96F4DB8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6479-4D76-AFEF-B5B96F4DB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Table'!$F$31:$F$36</c:f>
              <c:strCache>
                <c:ptCount val="5"/>
                <c:pt idx="0">
                  <c:v>AI Ethics</c:v>
                </c:pt>
                <c:pt idx="1">
                  <c:v>Data Science</c:v>
                </c:pt>
                <c:pt idx="2">
                  <c:v>Excel Analytics</c:v>
                </c:pt>
                <c:pt idx="3">
                  <c:v>Python Basics</c:v>
                </c:pt>
                <c:pt idx="4">
                  <c:v>Web Development</c:v>
                </c:pt>
              </c:strCache>
            </c:strRef>
          </c:cat>
          <c:val>
            <c:numRef>
              <c:f>'Pivot Table'!$H$31:$H$36</c:f>
              <c:numCache>
                <c:formatCode>General</c:formatCode>
                <c:ptCount val="5"/>
                <c:pt idx="0">
                  <c:v>18</c:v>
                </c:pt>
                <c:pt idx="1">
                  <c:v>20</c:v>
                </c:pt>
                <c:pt idx="2">
                  <c:v>20</c:v>
                </c:pt>
                <c:pt idx="3">
                  <c:v>15</c:v>
                </c:pt>
                <c:pt idx="4">
                  <c:v>22</c:v>
                </c:pt>
              </c:numCache>
            </c:numRef>
          </c:val>
          <c:extLst>
            <c:ext xmlns:c16="http://schemas.microsoft.com/office/drawing/2014/chart" uri="{C3380CC4-5D6E-409C-BE32-E72D297353CC}">
              <c16:uniqueId val="{00000015-6479-4D76-AFEF-B5B96F4DB864}"/>
            </c:ext>
          </c:extLst>
        </c:ser>
        <c:ser>
          <c:idx val="2"/>
          <c:order val="2"/>
          <c:tx>
            <c:strRef>
              <c:f>'Pivot Table'!$I$30</c:f>
              <c:strCache>
                <c:ptCount val="1"/>
                <c:pt idx="0">
                  <c:v>Max of Max_Assignments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7-6479-4D76-AFEF-B5B96F4DB8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9-6479-4D76-AFEF-B5B96F4DB8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6479-4D76-AFEF-B5B96F4DB8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D-6479-4D76-AFEF-B5B96F4DB8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F-6479-4D76-AFEF-B5B96F4DB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Table'!$F$31:$F$36</c:f>
              <c:strCache>
                <c:ptCount val="5"/>
                <c:pt idx="0">
                  <c:v>AI Ethics</c:v>
                </c:pt>
                <c:pt idx="1">
                  <c:v>Data Science</c:v>
                </c:pt>
                <c:pt idx="2">
                  <c:v>Excel Analytics</c:v>
                </c:pt>
                <c:pt idx="3">
                  <c:v>Python Basics</c:v>
                </c:pt>
                <c:pt idx="4">
                  <c:v>Web Development</c:v>
                </c:pt>
              </c:strCache>
            </c:strRef>
          </c:cat>
          <c:val>
            <c:numRef>
              <c:f>'Pivot Table'!$I$31:$I$36</c:f>
              <c:numCache>
                <c:formatCode>General</c:formatCode>
                <c:ptCount val="5"/>
                <c:pt idx="0">
                  <c:v>3</c:v>
                </c:pt>
                <c:pt idx="1">
                  <c:v>5</c:v>
                </c:pt>
                <c:pt idx="2">
                  <c:v>5</c:v>
                </c:pt>
                <c:pt idx="3">
                  <c:v>3</c:v>
                </c:pt>
                <c:pt idx="4">
                  <c:v>4</c:v>
                </c:pt>
              </c:numCache>
            </c:numRef>
          </c:val>
          <c:extLst>
            <c:ext xmlns:c16="http://schemas.microsoft.com/office/drawing/2014/chart" uri="{C3380CC4-5D6E-409C-BE32-E72D297353CC}">
              <c16:uniqueId val="{00000020-6479-4D76-AFEF-B5B96F4DB864}"/>
            </c:ext>
          </c:extLst>
        </c:ser>
        <c:ser>
          <c:idx val="3"/>
          <c:order val="3"/>
          <c:tx>
            <c:strRef>
              <c:f>'Pivot Table'!$J$30</c:f>
              <c:strCache>
                <c:ptCount val="1"/>
                <c:pt idx="0">
                  <c:v>Max of Max_Quizzes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2-6479-4D76-AFEF-B5B96F4DB8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4-6479-4D76-AFEF-B5B96F4DB8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6-6479-4D76-AFEF-B5B96F4DB8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8-6479-4D76-AFEF-B5B96F4DB8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A-6479-4D76-AFEF-B5B96F4DB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Table'!$F$31:$F$36</c:f>
              <c:strCache>
                <c:ptCount val="5"/>
                <c:pt idx="0">
                  <c:v>AI Ethics</c:v>
                </c:pt>
                <c:pt idx="1">
                  <c:v>Data Science</c:v>
                </c:pt>
                <c:pt idx="2">
                  <c:v>Excel Analytics</c:v>
                </c:pt>
                <c:pt idx="3">
                  <c:v>Python Basics</c:v>
                </c:pt>
                <c:pt idx="4">
                  <c:v>Web Development</c:v>
                </c:pt>
              </c:strCache>
            </c:strRef>
          </c:cat>
          <c:val>
            <c:numRef>
              <c:f>'Pivot Table'!$J$31:$J$36</c:f>
              <c:numCache>
                <c:formatCode>General</c:formatCode>
                <c:ptCount val="5"/>
                <c:pt idx="0">
                  <c:v>2</c:v>
                </c:pt>
                <c:pt idx="1">
                  <c:v>4</c:v>
                </c:pt>
                <c:pt idx="2">
                  <c:v>5</c:v>
                </c:pt>
                <c:pt idx="3">
                  <c:v>3</c:v>
                </c:pt>
                <c:pt idx="4">
                  <c:v>4</c:v>
                </c:pt>
              </c:numCache>
            </c:numRef>
          </c:val>
          <c:extLst>
            <c:ext xmlns:c16="http://schemas.microsoft.com/office/drawing/2014/chart" uri="{C3380CC4-5D6E-409C-BE32-E72D297353CC}">
              <c16:uniqueId val="{0000002B-6479-4D76-AFEF-B5B96F4DB864}"/>
            </c:ext>
          </c:extLst>
        </c:ser>
        <c:ser>
          <c:idx val="4"/>
          <c:order val="4"/>
          <c:tx>
            <c:strRef>
              <c:f>'Pivot Table'!$K$30</c:f>
              <c:strCache>
                <c:ptCount val="1"/>
                <c:pt idx="0">
                  <c:v>Average of Average_Attendance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D-6479-4D76-AFEF-B5B96F4DB8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F-6479-4D76-AFEF-B5B96F4DB8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1-6479-4D76-AFEF-B5B96F4DB8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3-6479-4D76-AFEF-B5B96F4DB8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5-6479-4D76-AFEF-B5B96F4DB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Table'!$F$31:$F$36</c:f>
              <c:strCache>
                <c:ptCount val="5"/>
                <c:pt idx="0">
                  <c:v>AI Ethics</c:v>
                </c:pt>
                <c:pt idx="1">
                  <c:v>Data Science</c:v>
                </c:pt>
                <c:pt idx="2">
                  <c:v>Excel Analytics</c:v>
                </c:pt>
                <c:pt idx="3">
                  <c:v>Python Basics</c:v>
                </c:pt>
                <c:pt idx="4">
                  <c:v>Web Development</c:v>
                </c:pt>
              </c:strCache>
            </c:strRef>
          </c:cat>
          <c:val>
            <c:numRef>
              <c:f>'Pivot Table'!$K$31:$K$36</c:f>
              <c:numCache>
                <c:formatCode>General</c:formatCode>
                <c:ptCount val="5"/>
                <c:pt idx="0">
                  <c:v>0.7287581699346406</c:v>
                </c:pt>
                <c:pt idx="1">
                  <c:v>0.69523809523809521</c:v>
                </c:pt>
                <c:pt idx="2">
                  <c:v>0.65277777777777779</c:v>
                </c:pt>
                <c:pt idx="3">
                  <c:v>0.78412698412698401</c:v>
                </c:pt>
                <c:pt idx="4">
                  <c:v>0.69617224880382766</c:v>
                </c:pt>
              </c:numCache>
            </c:numRef>
          </c:val>
          <c:extLst>
            <c:ext xmlns:c16="http://schemas.microsoft.com/office/drawing/2014/chart" uri="{C3380CC4-5D6E-409C-BE32-E72D297353CC}">
              <c16:uniqueId val="{00000036-6479-4D76-AFEF-B5B96F4DB864}"/>
            </c:ext>
          </c:extLst>
        </c:ser>
        <c:ser>
          <c:idx val="5"/>
          <c:order val="5"/>
          <c:tx>
            <c:strRef>
              <c:f>'Pivot Table'!$L$30</c:f>
              <c:strCache>
                <c:ptCount val="1"/>
                <c:pt idx="0">
                  <c:v>Average of Avg_Engagement_Score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8-6479-4D76-AFEF-B5B96F4DB8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A-6479-4D76-AFEF-B5B96F4DB8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C-6479-4D76-AFEF-B5B96F4DB8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E-6479-4D76-AFEF-B5B96F4DB8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0-6479-4D76-AFEF-B5B96F4DB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Table'!$F$31:$F$36</c:f>
              <c:strCache>
                <c:ptCount val="5"/>
                <c:pt idx="0">
                  <c:v>AI Ethics</c:v>
                </c:pt>
                <c:pt idx="1">
                  <c:v>Data Science</c:v>
                </c:pt>
                <c:pt idx="2">
                  <c:v>Excel Analytics</c:v>
                </c:pt>
                <c:pt idx="3">
                  <c:v>Python Basics</c:v>
                </c:pt>
                <c:pt idx="4">
                  <c:v>Web Development</c:v>
                </c:pt>
              </c:strCache>
            </c:strRef>
          </c:cat>
          <c:val>
            <c:numRef>
              <c:f>'Pivot Table'!$L$31:$L$36</c:f>
              <c:numCache>
                <c:formatCode>General</c:formatCode>
                <c:ptCount val="5"/>
                <c:pt idx="0">
                  <c:v>1.4818445896877266</c:v>
                </c:pt>
                <c:pt idx="1">
                  <c:v>1.9516666666666667</c:v>
                </c:pt>
                <c:pt idx="2">
                  <c:v>2.2069444444444448</c:v>
                </c:pt>
                <c:pt idx="3">
                  <c:v>2.3703703703703702</c:v>
                </c:pt>
                <c:pt idx="4">
                  <c:v>1.3960417572857764</c:v>
                </c:pt>
              </c:numCache>
            </c:numRef>
          </c:val>
          <c:extLst>
            <c:ext xmlns:c16="http://schemas.microsoft.com/office/drawing/2014/chart" uri="{C3380CC4-5D6E-409C-BE32-E72D297353CC}">
              <c16:uniqueId val="{00000041-6479-4D76-AFEF-B5B96F4DB86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295275</xdr:colOff>
      <xdr:row>12</xdr:row>
      <xdr:rowOff>19049</xdr:rowOff>
    </xdr:to>
    <mc:AlternateContent xmlns:mc="http://schemas.openxmlformats.org/markup-compatibility/2006" xmlns:a14="http://schemas.microsoft.com/office/drawing/2010/main">
      <mc:Choice Requires="a14">
        <xdr:graphicFrame macro="">
          <xdr:nvGraphicFramePr>
            <xdr:cNvPr id="2" name="Course">
              <a:extLst>
                <a:ext uri="{FF2B5EF4-FFF2-40B4-BE49-F238E27FC236}">
                  <a16:creationId xmlns:a16="http://schemas.microsoft.com/office/drawing/2014/main" id="{07503483-A4F1-45B7-9E2A-626090685B5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0" y="600075"/>
              <a:ext cx="1514475"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323849</xdr:colOff>
      <xdr:row>12</xdr:row>
      <xdr:rowOff>28575</xdr:rowOff>
    </xdr:from>
    <xdr:to>
      <xdr:col>4</xdr:col>
      <xdr:colOff>600074</xdr:colOff>
      <xdr:row>22</xdr:row>
      <xdr:rowOff>47624</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E38EC3C-82B6-4139-BC22-BE0B05DF7E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43049" y="2533650"/>
              <a:ext cx="1495425"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28575</xdr:rowOff>
    </xdr:from>
    <xdr:to>
      <xdr:col>2</xdr:col>
      <xdr:colOff>304799</xdr:colOff>
      <xdr:row>22</xdr:row>
      <xdr:rowOff>47624</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EFD96FF2-0CF2-40AF-A5A9-2A84965ACAC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525" y="2533650"/>
              <a:ext cx="1514474"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314325</xdr:colOff>
      <xdr:row>2</xdr:row>
      <xdr:rowOff>0</xdr:rowOff>
    </xdr:from>
    <xdr:to>
      <xdr:col>4</xdr:col>
      <xdr:colOff>600075</xdr:colOff>
      <xdr:row>12</xdr:row>
      <xdr:rowOff>19049</xdr:rowOff>
    </xdr:to>
    <mc:AlternateContent xmlns:mc="http://schemas.openxmlformats.org/markup-compatibility/2006" xmlns:a14="http://schemas.microsoft.com/office/drawing/2010/main">
      <mc:Choice Requires="a14">
        <xdr:graphicFrame macro="">
          <xdr:nvGraphicFramePr>
            <xdr:cNvPr id="5" name="Instructor">
              <a:extLst>
                <a:ext uri="{FF2B5EF4-FFF2-40B4-BE49-F238E27FC236}">
                  <a16:creationId xmlns:a16="http://schemas.microsoft.com/office/drawing/2014/main" id="{B1C5C653-1B11-447C-A3E0-28674B0E023D}"/>
                </a:ext>
              </a:extLst>
            </xdr:cNvPr>
            <xdr:cNvGraphicFramePr/>
          </xdr:nvGraphicFramePr>
          <xdr:xfrm>
            <a:off x="0" y="0"/>
            <a:ext cx="0" cy="0"/>
          </xdr:xfrm>
          <a:graphic>
            <a:graphicData uri="http://schemas.microsoft.com/office/drawing/2010/slicer">
              <sle:slicer xmlns:sle="http://schemas.microsoft.com/office/drawing/2010/slicer" name="Instructor"/>
            </a:graphicData>
          </a:graphic>
        </xdr:graphicFrame>
      </mc:Choice>
      <mc:Fallback xmlns="">
        <xdr:sp macro="" textlink="">
          <xdr:nvSpPr>
            <xdr:cNvPr id="0" name=""/>
            <xdr:cNvSpPr>
              <a:spLocks noTextEdit="1"/>
            </xdr:cNvSpPr>
          </xdr:nvSpPr>
          <xdr:spPr>
            <a:xfrm>
              <a:off x="1533525" y="600075"/>
              <a:ext cx="150495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xdr:row>
      <xdr:rowOff>0</xdr:rowOff>
    </xdr:from>
    <xdr:to>
      <xdr:col>12</xdr:col>
      <xdr:colOff>304800</xdr:colOff>
      <xdr:row>16</xdr:row>
      <xdr:rowOff>76200</xdr:rowOff>
    </xdr:to>
    <xdr:graphicFrame macro="">
      <xdr:nvGraphicFramePr>
        <xdr:cNvPr id="6" name="Chart 5">
          <a:extLst>
            <a:ext uri="{FF2B5EF4-FFF2-40B4-BE49-F238E27FC236}">
              <a16:creationId xmlns:a16="http://schemas.microsoft.com/office/drawing/2014/main" id="{8329F750-F2F7-4D39-A929-BE6C818A2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352425</xdr:colOff>
      <xdr:row>2</xdr:row>
      <xdr:rowOff>0</xdr:rowOff>
    </xdr:from>
    <xdr:to>
      <xdr:col>20</xdr:col>
      <xdr:colOff>47625</xdr:colOff>
      <xdr:row>16</xdr:row>
      <xdr:rowOff>76200</xdr:rowOff>
    </xdr:to>
    <xdr:graphicFrame macro="">
      <xdr:nvGraphicFramePr>
        <xdr:cNvPr id="7" name="Chart 6">
          <a:extLst>
            <a:ext uri="{FF2B5EF4-FFF2-40B4-BE49-F238E27FC236}">
              <a16:creationId xmlns:a16="http://schemas.microsoft.com/office/drawing/2014/main" id="{8F91409E-3DD9-438D-9C46-1A45DDE10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16</xdr:row>
      <xdr:rowOff>95250</xdr:rowOff>
    </xdr:from>
    <xdr:to>
      <xdr:col>12</xdr:col>
      <xdr:colOff>304800</xdr:colOff>
      <xdr:row>30</xdr:row>
      <xdr:rowOff>171450</xdr:rowOff>
    </xdr:to>
    <xdr:graphicFrame macro="">
      <xdr:nvGraphicFramePr>
        <xdr:cNvPr id="8" name="Chart 7">
          <a:extLst>
            <a:ext uri="{FF2B5EF4-FFF2-40B4-BE49-F238E27FC236}">
              <a16:creationId xmlns:a16="http://schemas.microsoft.com/office/drawing/2014/main" id="{F95A1BBB-579D-44C3-9843-5A812E2B6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352425</xdr:colOff>
      <xdr:row>16</xdr:row>
      <xdr:rowOff>104775</xdr:rowOff>
    </xdr:from>
    <xdr:to>
      <xdr:col>20</xdr:col>
      <xdr:colOff>47625</xdr:colOff>
      <xdr:row>30</xdr:row>
      <xdr:rowOff>180975</xdr:rowOff>
    </xdr:to>
    <xdr:graphicFrame macro="">
      <xdr:nvGraphicFramePr>
        <xdr:cNvPr id="9" name="Chart 8">
          <a:extLst>
            <a:ext uri="{FF2B5EF4-FFF2-40B4-BE49-F238E27FC236}">
              <a16:creationId xmlns:a16="http://schemas.microsoft.com/office/drawing/2014/main" id="{EABAF5C5-AC0B-4165-862C-36B934A16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31</xdr:row>
      <xdr:rowOff>9525</xdr:rowOff>
    </xdr:from>
    <xdr:to>
      <xdr:col>12</xdr:col>
      <xdr:colOff>304800</xdr:colOff>
      <xdr:row>45</xdr:row>
      <xdr:rowOff>85725</xdr:rowOff>
    </xdr:to>
    <xdr:graphicFrame macro="">
      <xdr:nvGraphicFramePr>
        <xdr:cNvPr id="10" name="Chart 9">
          <a:extLst>
            <a:ext uri="{FF2B5EF4-FFF2-40B4-BE49-F238E27FC236}">
              <a16:creationId xmlns:a16="http://schemas.microsoft.com/office/drawing/2014/main" id="{9F8CFEEE-5E35-4430-A1BE-37058F4EE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352425</xdr:colOff>
      <xdr:row>31</xdr:row>
      <xdr:rowOff>9525</xdr:rowOff>
    </xdr:from>
    <xdr:to>
      <xdr:col>20</xdr:col>
      <xdr:colOff>47625</xdr:colOff>
      <xdr:row>45</xdr:row>
      <xdr:rowOff>85725</xdr:rowOff>
    </xdr:to>
    <xdr:graphicFrame macro="">
      <xdr:nvGraphicFramePr>
        <xdr:cNvPr id="11" name="Chart 10">
          <a:extLst>
            <a:ext uri="{FF2B5EF4-FFF2-40B4-BE49-F238E27FC236}">
              <a16:creationId xmlns:a16="http://schemas.microsoft.com/office/drawing/2014/main" id="{A90A1994-39B7-4287-A6E5-4FD92DE5E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90322800925" backgroundQuery="1" createdVersion="8" refreshedVersion="8" minRefreshableVersion="3" recordCount="0" supportSubquery="1" supportAdvancedDrill="1" xr:uid="{75BA7F8D-2AEB-42F6-AA83-D92353C5EF20}">
  <cacheSource type="external" connectionId="1"/>
  <cacheFields count="4">
    <cacheField name="[Table2].[Course].[Course]" caption="Course" numFmtId="0" hierarchy="7" level="1">
      <sharedItems count="5">
        <s v="AI Ethics"/>
        <s v="Data Science"/>
        <s v="Excel Analytics"/>
        <s v="Python Basics"/>
        <s v="Web Development"/>
      </sharedItems>
    </cacheField>
    <cacheField name="[Measures].[Sum of Assignments_Submitted]" caption="Sum of Assignments_Submitted" numFmtId="0" hierarchy="33" level="32767"/>
    <cacheField name="[Measures].[Sum of Quizzes_Attempted]" caption="Sum of Quizzes_Attempted" numFmtId="0" hierarchy="34" level="32767"/>
    <cacheField name="[Table3].[Instructor].[Instructor]" caption="Instructor" numFmtId="0" hierarchy="16"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2" memberValueDatatype="130" unbalanced="0">
      <fieldsUsage count="2">
        <fieldUsage x="-1"/>
        <fieldUsage x="0"/>
      </fieldsUsage>
    </cacheHierarchy>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0" memberValueDatatype="130" unbalanced="0"/>
    <cacheHierarchy uniqueName="[Table3].[Course]" caption="Course" attribute="1" defaultMemberUniqueName="[Table3].[Course].[All]" allUniqueName="[Table3].[Course].[All]" dimensionUniqueName="[Table3]" displayFolder="" count="0" memberValueDatatype="130" unbalanced="0"/>
    <cacheHierarchy uniqueName="[Table3].[Instructor]" caption="Instructor" attribute="1" defaultMemberUniqueName="[Table3].[Instructor].[All]" allUniqueName="[Table3].[Instructor].[All]" dimensionUniqueName="[Table3]" displayFolder="" count="2" memberValueDatatype="130" unbalanced="0">
      <fieldsUsage count="2">
        <fieldUsage x="-1"/>
        <fieldUsage x="3"/>
      </fieldsUsage>
    </cacheHierarchy>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hidden="1">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hidden="1">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hidden="1">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hidden="1">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90323842595" backgroundQuery="1" createdVersion="8" refreshedVersion="8" minRefreshableVersion="3" recordCount="0" supportSubquery="1" supportAdvancedDrill="1" xr:uid="{33AE96D4-A19C-47A6-B502-F05F6DA0BF9B}">
  <cacheSource type="external" connectionId="1"/>
  <cacheFields count="5">
    <cacheField name="[Table3].[Instructor].[Instructor]" caption="Instructor" numFmtId="0" hierarchy="16" level="1">
      <sharedItems count="5">
        <s v="Dr. A Khan"/>
        <s v="Dr. H Ali"/>
        <s v="Engr. M Siddiq"/>
        <s v="Ms. S Patel"/>
        <s v="Prof. L Zafar"/>
      </sharedItems>
    </cacheField>
    <cacheField name="[Measures].[Sum of Total_Students]" caption="Sum of Total_Students" numFmtId="0" hierarchy="35" level="32767"/>
    <cacheField name="[Measures].[Sum of Total_Sessions]" caption="Sum of Total_Sessions" numFmtId="0" hierarchy="36" level="32767"/>
    <cacheField name="[Measures].[Average of Average_Attendance]" caption="Average of Average_Attendance" numFmtId="0" hierarchy="38" level="32767"/>
    <cacheField name="[Measures].[Average of Avg_Engagement_Score]" caption="Average of Avg_Engagement_Score" numFmtId="0" hierarchy="40" level="32767"/>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0" memberValueDatatype="130" unbalanced="0"/>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0" memberValueDatatype="130" unbalanced="0"/>
    <cacheHierarchy uniqueName="[Table3].[Course]" caption="Course" attribute="1" defaultMemberUniqueName="[Table3].[Course].[All]" allUniqueName="[Table3].[Course].[All]" dimensionUniqueName="[Table3]" displayFolder="" count="0" memberValueDatatype="130" unbalanced="0"/>
    <cacheHierarchy uniqueName="[Table3].[Instructor]" caption="Instructor" attribute="1" defaultMemberUniqueName="[Table3].[Instructor].[All]" allUniqueName="[Table3].[Instructor].[All]" dimensionUniqueName="[Table3]" displayFolder="" count="2" memberValueDatatype="130" unbalanced="0">
      <fieldsUsage count="2">
        <fieldUsage x="-1"/>
        <fieldUsage x="0"/>
      </fieldsUsage>
    </cacheHierarchy>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hidden="1">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hidden="1">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hidden="1">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hidden="1">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90325115742" backgroundQuery="1" createdVersion="8" refreshedVersion="8" minRefreshableVersion="3" recordCount="0" supportSubquery="1" supportAdvancedDrill="1" xr:uid="{92FDF831-5C09-488B-85EF-B946D3FF04F3}">
  <cacheSource type="external" connectionId="1"/>
  <cacheFields count="8">
    <cacheField name="[Measures].[Sum of Total_Students]" caption="Sum of Total_Students" numFmtId="0" hierarchy="35" level="32767"/>
    <cacheField name="[Measures].[Sum of Total_Sessions]" caption="Sum of Total_Sessions" numFmtId="0" hierarchy="36" level="32767"/>
    <cacheField name="[Table3].[Course].[Course]" caption="Course" numFmtId="0" hierarchy="15" level="1">
      <sharedItems count="5">
        <s v="AI Ethics"/>
        <s v="Data Science"/>
        <s v="Excel Analytics"/>
        <s v="Python Basics"/>
        <s v="Web Development"/>
      </sharedItems>
    </cacheField>
    <cacheField name="[Measures].[Max of Max_Assignments]" caption="Max of Max_Assignments" numFmtId="0" hierarchy="42" level="32767"/>
    <cacheField name="[Measures].[Max of Max_Quizzes]" caption="Max of Max_Quizzes" numFmtId="0" hierarchy="44" level="32767"/>
    <cacheField name="[Measures].[Average of Average_Attendance]" caption="Average of Average_Attendance" numFmtId="0" hierarchy="38" level="32767"/>
    <cacheField name="[Measures].[Average of Avg_Engagement_Score]" caption="Average of Avg_Engagement_Score" numFmtId="0" hierarchy="40" level="32767"/>
    <cacheField name="[Table3].[Instructor].[Instructor]" caption="Instructor" numFmtId="0" hierarchy="16"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0" memberValueDatatype="130" unbalanced="0"/>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0" memberValueDatatype="130" unbalanced="0"/>
    <cacheHierarchy uniqueName="[Table3].[Course]" caption="Course" attribute="1" defaultMemberUniqueName="[Table3].[Course].[All]" allUniqueName="[Table3].[Course].[All]" dimensionUniqueName="[Table3]" displayFolder="" count="2" memberValueDatatype="130" unbalanced="0">
      <fieldsUsage count="2">
        <fieldUsage x="-1"/>
        <fieldUsage x="2"/>
      </fieldsUsage>
    </cacheHierarchy>
    <cacheHierarchy uniqueName="[Table3].[Instructor]" caption="Instructor" attribute="1" defaultMemberUniqueName="[Table3].[Instructor].[All]" allUniqueName="[Table3].[Instructor].[All]" dimensionUniqueName="[Table3]" displayFolder="" count="2" memberValueDatatype="130" unbalanced="0">
      <fieldsUsage count="2">
        <fieldUsage x="-1"/>
        <fieldUsage x="7"/>
      </fieldsUsage>
    </cacheHierarchy>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hidden="1">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hidden="1">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hidden="1">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hidden="1">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oneField="1" hidden="1">
      <fieldsUsage count="1">
        <fieldUsage x="6"/>
      </fieldsUsage>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oneField="1" hidden="1">
      <fieldsUsage count="1">
        <fieldUsage x="4"/>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90326967589" backgroundQuery="1" createdVersion="8" refreshedVersion="8" minRefreshableVersion="3" recordCount="0" supportSubquery="1" supportAdvancedDrill="1" xr:uid="{88D5CA84-C207-441E-AAF2-61EDE8519AF9}">
  <cacheSource type="external" connectionId="1"/>
  <cacheFields count="4">
    <cacheField name="[Table1].[Gender].[Gender]" caption="Gender" numFmtId="0" hierarchy="3" level="1">
      <sharedItems count="3">
        <s v="Female"/>
        <s v="Male"/>
        <s v="Other"/>
      </sharedItems>
    </cacheField>
    <cacheField name="[Table1].[Location].[Location]" caption="Location" numFmtId="0" hierarchy="4" level="1">
      <sharedItems count="4">
        <s v="East"/>
        <s v="North"/>
        <s v="South"/>
        <s v="West"/>
      </sharedItems>
    </cacheField>
    <cacheField name="[Measures].[Count of Student_ID]" caption="Count of Student_ID" numFmtId="0" hierarchy="27" level="32767"/>
    <cacheField name="[Table3].[Instructor].[Instructor]" caption="Instructor" numFmtId="0" hierarchy="16"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Location]" caption="Location" attribute="1" defaultMemberUniqueName="[Table1].[Location].[All]" allUniqueName="[Table1].[Location].[All]" dimensionUniqueName="[Table1]" displayFolder="" count="2" memberValueDatatype="130" unbalanced="0">
      <fieldsUsage count="2">
        <fieldUsage x="-1"/>
        <fieldUsage x="1"/>
      </fieldsUsage>
    </cacheHierarchy>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0" memberValueDatatype="130" unbalanced="0"/>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0" memberValueDatatype="130" unbalanced="0"/>
    <cacheHierarchy uniqueName="[Table3].[Course]" caption="Course" attribute="1" defaultMemberUniqueName="[Table3].[Course].[All]" allUniqueName="[Table3].[Course].[All]" dimensionUniqueName="[Table3]" displayFolder="" count="0" memberValueDatatype="130" unbalanced="0"/>
    <cacheHierarchy uniqueName="[Table3].[Instructor]" caption="Instructor" attribute="1" defaultMemberUniqueName="[Table3].[Instructor].[All]" allUniqueName="[Table3].[Instructor].[All]" dimensionUniqueName="[Table3]" displayFolder="" count="2" memberValueDatatype="130" unbalanced="0">
      <fieldsUsage count="2">
        <fieldUsage x="-1"/>
        <fieldUsage x="3"/>
      </fieldsUsage>
    </cacheHierarchy>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hidden="1">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hidden="1">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hidden="1">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hidden="1">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hidden="1">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hidden="1">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90328009259" backgroundQuery="1" createdVersion="8" refreshedVersion="8" minRefreshableVersion="3" recordCount="0" supportSubquery="1" supportAdvancedDrill="1" xr:uid="{319B20FD-84BD-4066-B403-88404F731895}">
  <cacheSource type="external" connectionId="1"/>
  <cacheFields count="5">
    <cacheField name="[Table2].[Course].[Course]" caption="Course" numFmtId="0" hierarchy="7" level="1">
      <sharedItems count="5">
        <s v="AI Ethics"/>
        <s v="Data Science"/>
        <s v="Excel Analytics"/>
        <s v="Python Basics"/>
        <s v="Web Development"/>
      </sharedItems>
    </cacheField>
    <cacheField name="[Table2].[Gender].[Gender]" caption="Gender" numFmtId="0" hierarchy="14" level="1">
      <sharedItems count="3">
        <s v="Female"/>
        <s v="Male"/>
        <s v="Other"/>
      </sharedItems>
    </cacheField>
    <cacheField name="[Measures].[Average of Engagement_Score]" caption="Average of Engagement_Score" numFmtId="0" hierarchy="29" level="32767"/>
    <cacheField name="[Measures].[Average of Attendance_%]" caption="Average of Attendance_%" numFmtId="0" hierarchy="31" level="32767"/>
    <cacheField name="[Table3].[Instructor].[Instructor]" caption="Instructor" numFmtId="0" hierarchy="16"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2" memberValueDatatype="130" unbalanced="0">
      <fieldsUsage count="2">
        <fieldUsage x="-1"/>
        <fieldUsage x="0"/>
      </fieldsUsage>
    </cacheHierarchy>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2" memberValueDatatype="130" unbalanced="0">
      <fieldsUsage count="2">
        <fieldUsage x="-1"/>
        <fieldUsage x="1"/>
      </fieldsUsage>
    </cacheHierarchy>
    <cacheHierarchy uniqueName="[Table3].[Course]" caption="Course" attribute="1" defaultMemberUniqueName="[Table3].[Course].[All]" allUniqueName="[Table3].[Course].[All]" dimensionUniqueName="[Table3]" displayFolder="" count="0" memberValueDatatype="130" unbalanced="0"/>
    <cacheHierarchy uniqueName="[Table3].[Instructor]" caption="Instructor" attribute="1" defaultMemberUniqueName="[Table3].[Instructor].[All]" allUniqueName="[Table3].[Instructor].[All]" dimensionUniqueName="[Table3]" displayFolder="" count="2" memberValueDatatype="130" unbalanced="0">
      <fieldsUsage count="2">
        <fieldUsage x="-1"/>
        <fieldUsage x="4"/>
      </fieldsUsage>
    </cacheHierarchy>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hidden="1">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hidden="1">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hidden="1">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hidden="1">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hidden="1">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90329282406" backgroundQuery="1" createdVersion="8" refreshedVersion="8" minRefreshableVersion="3" recordCount="0" supportSubquery="1" supportAdvancedDrill="1" xr:uid="{CBE35647-E539-4103-AF70-08AAED9820DB}">
  <cacheSource type="external" connectionId="1"/>
  <cacheFields count="5">
    <cacheField name="[Table2].[Course].[Course]" caption="Course" numFmtId="0" hierarchy="7" level="1">
      <sharedItems count="5">
        <s v="AI Ethics"/>
        <s v="Data Science"/>
        <s v="Excel Analytics"/>
        <s v="Python Basics"/>
        <s v="Web Development"/>
      </sharedItems>
    </cacheField>
    <cacheField name="[Measures].[Average of Engagement_Score]" caption="Average of Engagement_Score" numFmtId="0" hierarchy="29" level="32767"/>
    <cacheField name="[Measures].[Average of Attendance_%]" caption="Average of Attendance_%" numFmtId="0" hierarchy="31" level="32767"/>
    <cacheField name="[Measures].[Count of Student_ID 2]" caption="Count of Student_ID 2" numFmtId="0" hierarchy="32" level="32767"/>
    <cacheField name="[Table3].[Instructor].[Instructor]" caption="Instructor" numFmtId="0" hierarchy="16" level="1">
      <sharedItems containsSemiMixedTypes="0" containsNonDate="0" containsString="0"/>
    </cacheField>
  </cacheFields>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2" memberValueDatatype="130" unbalanced="0">
      <fieldsUsage count="2">
        <fieldUsage x="-1"/>
        <fieldUsage x="0"/>
      </fieldsUsage>
    </cacheHierarchy>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0" memberValueDatatype="130" unbalanced="0"/>
    <cacheHierarchy uniqueName="[Table3].[Course]" caption="Course" attribute="1" defaultMemberUniqueName="[Table3].[Course].[All]" allUniqueName="[Table3].[Course].[All]" dimensionUniqueName="[Table3]" displayFolder="" count="0" memberValueDatatype="130" unbalanced="0"/>
    <cacheHierarchy uniqueName="[Table3].[Instructor]" caption="Instructor" attribute="1" defaultMemberUniqueName="[Table3].[Instructor].[All]" allUniqueName="[Table3].[Instructor].[All]" dimensionUniqueName="[Table3]" displayFolder="" count="2" memberValueDatatype="130" unbalanced="0">
      <fieldsUsage count="2">
        <fieldUsage x="-1"/>
        <fieldUsage x="4"/>
      </fieldsUsage>
    </cacheHierarchy>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hidden="1">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hidden="1">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hidden="1">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hidden="1">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684071527779" backgroundQuery="1" createdVersion="3" refreshedVersion="8" minRefreshableVersion="3" recordCount="0" supportSubquery="1" supportAdvancedDrill="1" xr:uid="{0D56205D-FC6E-4B9B-A5FE-2132AFDCA92F}">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Table1].[Student_ID]" caption="Student_ID" attribute="1" defaultMemberUniqueName="[Table1].[Student_ID].[All]" allUniqueName="[Table1].[Student_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Location]" caption="Location" attribute="1" defaultMemberUniqueName="[Table1].[Location].[All]" allUniqueName="[Table1].[Location].[All]" dimensionUniqueName="[Table1]" displayFolder="" count="2" memberValueDatatype="130" unbalanced="0"/>
    <cacheHierarchy uniqueName="[Table1].[Course]" caption="Course" attribute="1" defaultMemberUniqueName="[Table1].[Course].[All]" allUniqueName="[Table1].[Course].[All]" dimensionUniqueName="[Table1]" displayFolder="" count="2" memberValueDatatype="130" unbalanced="0"/>
    <cacheHierarchy uniqueName="[Table2].[Student_ID]" caption="Student_ID" attribute="1" defaultMemberUniqueName="[Table2].[Student_ID].[All]" allUniqueName="[Table2].[Student_ID].[All]" dimensionUniqueName="[Table2]" displayFolder="" count="0" memberValueDatatype="130" unbalanced="0"/>
    <cacheHierarchy uniqueName="[Table2].[Course]" caption="Course" attribute="1" defaultMemberUniqueName="[Table2].[Course].[All]" allUniqueName="[Table2].[Course].[All]" dimensionUniqueName="[Table2]" displayFolder="" count="0" memberValueDatatype="130" unbalanced="0"/>
    <cacheHierarchy uniqueName="[Table2].[Sessions_Attended]" caption="Sessions_Attended" attribute="1" defaultMemberUniqueName="[Table2].[Sessions_Attended].[All]" allUniqueName="[Table2].[Sessions_Attended].[All]" dimensionUniqueName="[Table2]" displayFolder="" count="0" memberValueDatatype="20" unbalanced="0"/>
    <cacheHierarchy uniqueName="[Table2].[Total_Sessions]" caption="Total_Sessions" attribute="1" defaultMemberUniqueName="[Table2].[Total_Sessions].[All]" allUniqueName="[Table2].[Total_Sessions].[All]" dimensionUniqueName="[Table2]" displayFolder="" count="0" memberValueDatatype="20" unbalanced="0"/>
    <cacheHierarchy uniqueName="[Table2].[Attendance_%]" caption="Attendance_%" attribute="1" defaultMemberUniqueName="[Table2].[Attendance_%].[All]" allUniqueName="[Table2].[Attendance_%].[All]" dimensionUniqueName="[Table2]" displayFolder="" count="0" memberValueDatatype="5" unbalanced="0"/>
    <cacheHierarchy uniqueName="[Table2].[Assignments_Submitted]" caption="Assignments_Submitted" attribute="1" defaultMemberUniqueName="[Table2].[Assignments_Submitted].[All]" allUniqueName="[Table2].[Assignments_Submitted].[All]" dimensionUniqueName="[Table2]" displayFolder="" count="0" memberValueDatatype="20" unbalanced="0"/>
    <cacheHierarchy uniqueName="[Table2].[Quizzes_Attempted]" caption="Quizzes_Attempted" attribute="1" defaultMemberUniqueName="[Table2].[Quizzes_Attempted].[All]" allUniqueName="[Table2].[Quizzes_Attempted].[All]" dimensionUniqueName="[Table2]" displayFolder="" count="0" memberValueDatatype="20" unbalanced="0"/>
    <cacheHierarchy uniqueName="[Table2].[Engagement_Score]" caption="Engagement_Score" attribute="1" defaultMemberUniqueName="[Table2].[Engagement_Score].[All]" allUniqueName="[Table2].[Engagement_Score].[All]" dimensionUniqueName="[Table2]" displayFolder="" count="0" memberValueDatatype="5" unbalanced="0"/>
    <cacheHierarchy uniqueName="[Table2].[Gender]" caption="Gender" attribute="1" defaultMemberUniqueName="[Table2].[Gender].[All]" allUniqueName="[Table2].[Gender].[All]" dimensionUniqueName="[Table2]" displayFolder="" count="0" memberValueDatatype="130" unbalanced="0"/>
    <cacheHierarchy uniqueName="[Table3].[Course]" caption="Course" attribute="1" defaultMemberUniqueName="[Table3].[Course].[All]" allUniqueName="[Table3].[Course].[All]" dimensionUniqueName="[Table3]" displayFolder="" count="0" memberValueDatatype="130" unbalanced="0"/>
    <cacheHierarchy uniqueName="[Table3].[Instructor]" caption="Instructor" attribute="1" defaultMemberUniqueName="[Table3].[Instructor].[All]" allUniqueName="[Table3].[Instructor].[All]" dimensionUniqueName="[Table3]" displayFolder="" count="2" memberValueDatatype="130" unbalanced="0"/>
    <cacheHierarchy uniqueName="[Table3].[Total_Students]" caption="Total_Students" attribute="1" defaultMemberUniqueName="[Table3].[Total_Students].[All]" allUniqueName="[Table3].[Total_Students].[All]" dimensionUniqueName="[Table3]" displayFolder="" count="0" memberValueDatatype="20" unbalanced="0"/>
    <cacheHierarchy uniqueName="[Table3].[Total_Sessions]" caption="Total_Sessions" attribute="1" defaultMemberUniqueName="[Table3].[Total_Sessions].[All]" allUniqueName="[Table3].[Total_Sessions].[All]" dimensionUniqueName="[Table3]" displayFolder="" count="0" memberValueDatatype="20" unbalanced="0"/>
    <cacheHierarchy uniqueName="[Table3].[Max_Assignments]" caption="Max_Assignments" attribute="1" defaultMemberUniqueName="[Table3].[Max_Assignments].[All]" allUniqueName="[Table3].[Max_Assignments].[All]" dimensionUniqueName="[Table3]" displayFolder="" count="0" memberValueDatatype="20" unbalanced="0"/>
    <cacheHierarchy uniqueName="[Table3].[Max_Quizzes]" caption="Max_Quizzes" attribute="1" defaultMemberUniqueName="[Table3].[Max_Quizzes].[All]" allUniqueName="[Table3].[Max_Quizzes].[All]" dimensionUniqueName="[Table3]" displayFolder="" count="0" memberValueDatatype="20" unbalanced="0"/>
    <cacheHierarchy uniqueName="[Table3].[Average_Attendance]" caption="Average_Attendance" attribute="1" defaultMemberUniqueName="[Table3].[Average_Attendance].[All]" allUniqueName="[Table3].[Average_Attendance].[All]" dimensionUniqueName="[Table3]" displayFolder="" count="0" memberValueDatatype="5" unbalanced="0"/>
    <cacheHierarchy uniqueName="[Table3].[Avg_Engagement_Score]" caption="Avg_Engagement_Score" attribute="1" defaultMemberUniqueName="[Table3].[Avg_Engagement_Score].[All]" allUniqueName="[Table3].[Avg_Engagement_Scor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tudent_ID]" caption="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Sum of Engagement_Score]" caption="Sum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Average of Engagement_Score]" caption="Average of Engagement_Score" measure="1" displayFolder="" measureGroup="Table2" count="0" hidden="1">
      <extLst>
        <ext xmlns:x15="http://schemas.microsoft.com/office/spreadsheetml/2010/11/main" uri="{B97F6D7D-B522-45F9-BDA1-12C45D357490}">
          <x15:cacheHierarchy aggregatedColumn="13"/>
        </ext>
      </extLst>
    </cacheHierarchy>
    <cacheHierarchy uniqueName="[Measures].[Sum of Attendance_%]" caption="Sum of Attendance_%" measure="1" displayFolder="" measureGroup="Table2" count="0" hidden="1">
      <extLst>
        <ext xmlns:x15="http://schemas.microsoft.com/office/spreadsheetml/2010/11/main" uri="{B97F6D7D-B522-45F9-BDA1-12C45D357490}">
          <x15:cacheHierarchy aggregatedColumn="10"/>
        </ext>
      </extLst>
    </cacheHierarchy>
    <cacheHierarchy uniqueName="[Measures].[Average of Attendance_%]" caption="Average of Attendance_%" measure="1" displayFolder="" measureGroup="Table2" count="0" hidden="1">
      <extLst>
        <ext xmlns:x15="http://schemas.microsoft.com/office/spreadsheetml/2010/11/main" uri="{B97F6D7D-B522-45F9-BDA1-12C45D357490}">
          <x15:cacheHierarchy aggregatedColumn="10"/>
        </ext>
      </extLst>
    </cacheHierarchy>
    <cacheHierarchy uniqueName="[Measures].[Count of Student_ID 2]" caption="Count of Student_ID 2" measure="1" displayFolder="" measureGroup="Table2" count="0" hidden="1">
      <extLst>
        <ext xmlns:x15="http://schemas.microsoft.com/office/spreadsheetml/2010/11/main" uri="{B97F6D7D-B522-45F9-BDA1-12C45D357490}">
          <x15:cacheHierarchy aggregatedColumn="6"/>
        </ext>
      </extLst>
    </cacheHierarchy>
    <cacheHierarchy uniqueName="[Measures].[Sum of Assignments_Submitted]" caption="Sum of Assignments_Submitted" measure="1" displayFolder="" measureGroup="Table2" count="0" hidden="1">
      <extLst>
        <ext xmlns:x15="http://schemas.microsoft.com/office/spreadsheetml/2010/11/main" uri="{B97F6D7D-B522-45F9-BDA1-12C45D357490}">
          <x15:cacheHierarchy aggregatedColumn="11"/>
        </ext>
      </extLst>
    </cacheHierarchy>
    <cacheHierarchy uniqueName="[Measures].[Sum of Quizzes_Attempted]" caption="Sum of Quizzes_Attempted" measure="1" displayFolder="" measureGroup="Table2" count="0" hidden="1">
      <extLst>
        <ext xmlns:x15="http://schemas.microsoft.com/office/spreadsheetml/2010/11/main" uri="{B97F6D7D-B522-45F9-BDA1-12C45D357490}">
          <x15:cacheHierarchy aggregatedColumn="12"/>
        </ext>
      </extLst>
    </cacheHierarchy>
    <cacheHierarchy uniqueName="[Measures].[Sum of Total_Students]" caption="Sum of Total_Students" measure="1" displayFolder="" measureGroup="Table3" count="0" hidden="1">
      <extLst>
        <ext xmlns:x15="http://schemas.microsoft.com/office/spreadsheetml/2010/11/main" uri="{B97F6D7D-B522-45F9-BDA1-12C45D357490}">
          <x15:cacheHierarchy aggregatedColumn="17"/>
        </ext>
      </extLst>
    </cacheHierarchy>
    <cacheHierarchy uniqueName="[Measures].[Sum of Total_Sessions]" caption="Sum of Total_Sessions" measure="1" displayFolder="" measureGroup="Table3" count="0" hidden="1">
      <extLst>
        <ext xmlns:x15="http://schemas.microsoft.com/office/spreadsheetml/2010/11/main" uri="{B97F6D7D-B522-45F9-BDA1-12C45D357490}">
          <x15:cacheHierarchy aggregatedColumn="18"/>
        </ext>
      </extLst>
    </cacheHierarchy>
    <cacheHierarchy uniqueName="[Measures].[Sum of Average_Attendance]" caption="Sum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Average of Average_Attendance]" caption="Average of Average_Attendance" measure="1" displayFolder="" measureGroup="Table3" count="0" hidden="1">
      <extLst>
        <ext xmlns:x15="http://schemas.microsoft.com/office/spreadsheetml/2010/11/main" uri="{B97F6D7D-B522-45F9-BDA1-12C45D357490}">
          <x15:cacheHierarchy aggregatedColumn="21"/>
        </ext>
      </extLst>
    </cacheHierarchy>
    <cacheHierarchy uniqueName="[Measures].[Sum of Avg_Engagement_Score]" caption="Sum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Average of Avg_Engagement_Score]" caption="Average of Avg_Engagement_Score" measure="1" displayFolder="" measureGroup="Table3" count="0" hidden="1">
      <extLst>
        <ext xmlns:x15="http://schemas.microsoft.com/office/spreadsheetml/2010/11/main" uri="{B97F6D7D-B522-45F9-BDA1-12C45D357490}">
          <x15:cacheHierarchy aggregatedColumn="22"/>
        </ext>
      </extLst>
    </cacheHierarchy>
    <cacheHierarchy uniqueName="[Measures].[Sum of Max_Assignments]" caption="Sum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Max of Max_Assignments]" caption="Max of Max_Assignments" measure="1" displayFolder="" measureGroup="Table3" count="0" hidden="1">
      <extLst>
        <ext xmlns:x15="http://schemas.microsoft.com/office/spreadsheetml/2010/11/main" uri="{B97F6D7D-B522-45F9-BDA1-12C45D357490}">
          <x15:cacheHierarchy aggregatedColumn="19"/>
        </ext>
      </extLst>
    </cacheHierarchy>
    <cacheHierarchy uniqueName="[Measures].[Sum of Max_Quizzes]" caption="Sum of Max_Quizzes" measure="1" displayFolder="" measureGroup="Table3" count="0" hidden="1">
      <extLst>
        <ext xmlns:x15="http://schemas.microsoft.com/office/spreadsheetml/2010/11/main" uri="{B97F6D7D-B522-45F9-BDA1-12C45D357490}">
          <x15:cacheHierarchy aggregatedColumn="20"/>
        </ext>
      </extLst>
    </cacheHierarchy>
    <cacheHierarchy uniqueName="[Measures].[Max of Max_Quizzes]" caption="Max of Max_Quizzes" measure="1" displayFolder="" measureGroup="Table3"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684919814"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CFDCF-01A2-4FFE-B58E-6559448C95D3}"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2:D43" firstHeaderRow="0" firstDataRow="1" firstDataCol="1"/>
  <pivotFields count="5">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2">
    <i>
      <x/>
    </i>
    <i i="1">
      <x v="1"/>
    </i>
  </colItems>
  <dataFields count="2">
    <dataField name="Average of Engagement_Score" fld="2" subtotal="average" baseField="0" baseItem="0"/>
    <dataField name="Average of Attendance_%" fld="3" subtotal="average" baseField="0" baseItem="0"/>
  </dataFields>
  <formats count="11">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2">
          <reference field="0" count="1" selected="0">
            <x v="0"/>
          </reference>
          <reference field="1" count="0"/>
        </references>
      </pivotArea>
    </format>
    <format dxfId="4">
      <pivotArea dataOnly="0" labelOnly="1" fieldPosition="0">
        <references count="2">
          <reference field="0" count="1" selected="0">
            <x v="1"/>
          </reference>
          <reference field="1" count="0"/>
        </references>
      </pivotArea>
    </format>
    <format dxfId="3">
      <pivotArea dataOnly="0" labelOnly="1" fieldPosition="0">
        <references count="2">
          <reference field="0" count="1" selected="0">
            <x v="2"/>
          </reference>
          <reference field="1" count="0"/>
        </references>
      </pivotArea>
    </format>
    <format dxfId="2">
      <pivotArea dataOnly="0" labelOnly="1" fieldPosition="0">
        <references count="2">
          <reference field="0" count="1" selected="0">
            <x v="3"/>
          </reference>
          <reference field="1" count="0"/>
        </references>
      </pivotArea>
    </format>
    <format dxfId="1">
      <pivotArea dataOnly="0" labelOnly="1" fieldPosition="0">
        <references count="2">
          <reference field="0" count="1" selected="0">
            <x v="4"/>
          </reference>
          <reference field="1" count="0"/>
        </references>
      </pivotArea>
    </format>
    <format dxfId="0">
      <pivotArea dataOnly="0" labelOnly="1" outline="0" fieldPosition="0">
        <references count="1">
          <reference field="4294967294" count="2">
            <x v="0"/>
            <x v="1"/>
          </reference>
        </references>
      </pivotArea>
    </format>
  </format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Engagement_Score"/>
    <pivotHierarchy dragToData="1"/>
    <pivotHierarchy dragToData="1" caption="Average of Attendance_%"/>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ucation_Student_Analytics_Dashboard.xlsx!Table2">
        <x15:activeTabTopLevelEntity name="[Table2]"/>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B542C-BD37-47AA-98F0-D0301507E745}"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19"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Count of Student_ID" fld="2" subtotal="count" baseField="0" baseItem="0"/>
  </dataFields>
  <formats count="9">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fieldPosition="0">
        <references count="2">
          <reference field="0" count="1" selected="0">
            <x v="0"/>
          </reference>
          <reference field="1" count="0"/>
        </references>
      </pivotArea>
    </format>
    <format dxfId="13">
      <pivotArea dataOnly="0" labelOnly="1" fieldPosition="0">
        <references count="2">
          <reference field="0" count="1" selected="0">
            <x v="1"/>
          </reference>
          <reference field="1" count="0"/>
        </references>
      </pivotArea>
    </format>
    <format dxfId="12">
      <pivotArea dataOnly="0" labelOnly="1" fieldPosition="0">
        <references count="2">
          <reference field="0" count="1" selected="0">
            <x v="2"/>
          </reference>
          <reference field="1" count="0"/>
        </references>
      </pivotArea>
    </format>
    <format dxfId="11">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ucation_Student_Analytics_Dashboard.xlsx!Table1">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8A141-4275-478F-ADDF-966D318D07FD}" name="PivotTable1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F30:L36" firstHeaderRow="0" firstDataRow="1" firstDataCol="1"/>
  <pivotFields count="8">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6">
    <i>
      <x/>
    </i>
    <i i="1">
      <x v="1"/>
    </i>
    <i i="2">
      <x v="2"/>
    </i>
    <i i="3">
      <x v="3"/>
    </i>
    <i i="4">
      <x v="4"/>
    </i>
    <i i="5">
      <x v="5"/>
    </i>
  </colItems>
  <dataFields count="6">
    <dataField name="Sum of Total_Students" fld="0" baseField="0" baseItem="0"/>
    <dataField name="Sum of Total_Sessions" fld="1" baseField="0" baseItem="0"/>
    <dataField name="Max of Max_Assignments" fld="3" subtotal="max" baseField="2" baseItem="0"/>
    <dataField name="Max of Max_Quizzes" fld="4" subtotal="max" baseField="2" baseItem="0"/>
    <dataField name="Average of Average_Attendance" fld="5" subtotal="average" baseField="2" baseItem="0"/>
    <dataField name="Average of Avg_Engagement_Score" fld="6" subtotal="average" baseField="2" baseItem="0"/>
  </dataFields>
  <formats count="4">
    <format dxfId="23">
      <pivotArea type="all" dataOnly="0" outline="0" fieldPosition="0"/>
    </format>
    <format dxfId="22">
      <pivotArea outline="0" collapsedLevelsAreSubtotals="1" fieldPosition="0"/>
    </format>
    <format dxfId="21">
      <pivotArea dataOnly="0" labelOnly="1" grandRow="1" outline="0" fieldPosition="0"/>
    </format>
    <format dxfId="20">
      <pivotArea dataOnly="0" labelOnly="1" outline="0" fieldPosition="0">
        <references count="1">
          <reference field="4294967294" count="2">
            <x v="0"/>
            <x v="1"/>
          </reference>
        </references>
      </pivotArea>
    </format>
  </formats>
  <chartFormats count="36">
    <chartFormat chart="4" format="114" series="1">
      <pivotArea type="data" outline="0" fieldPosition="0">
        <references count="1">
          <reference field="4294967294" count="1" selected="0">
            <x v="0"/>
          </reference>
        </references>
      </pivotArea>
    </chartFormat>
    <chartFormat chart="4" format="115">
      <pivotArea type="data" outline="0" fieldPosition="0">
        <references count="2">
          <reference field="4294967294" count="1" selected="0">
            <x v="0"/>
          </reference>
          <reference field="2" count="1" selected="0">
            <x v="0"/>
          </reference>
        </references>
      </pivotArea>
    </chartFormat>
    <chartFormat chart="4" format="116">
      <pivotArea type="data" outline="0" fieldPosition="0">
        <references count="2">
          <reference field="4294967294" count="1" selected="0">
            <x v="0"/>
          </reference>
          <reference field="2" count="1" selected="0">
            <x v="1"/>
          </reference>
        </references>
      </pivotArea>
    </chartFormat>
    <chartFormat chart="4" format="117">
      <pivotArea type="data" outline="0" fieldPosition="0">
        <references count="2">
          <reference field="4294967294" count="1" selected="0">
            <x v="0"/>
          </reference>
          <reference field="2" count="1" selected="0">
            <x v="2"/>
          </reference>
        </references>
      </pivotArea>
    </chartFormat>
    <chartFormat chart="4" format="118">
      <pivotArea type="data" outline="0" fieldPosition="0">
        <references count="2">
          <reference field="4294967294" count="1" selected="0">
            <x v="0"/>
          </reference>
          <reference field="2" count="1" selected="0">
            <x v="3"/>
          </reference>
        </references>
      </pivotArea>
    </chartFormat>
    <chartFormat chart="4" format="119">
      <pivotArea type="data" outline="0" fieldPosition="0">
        <references count="2">
          <reference field="4294967294" count="1" selected="0">
            <x v="0"/>
          </reference>
          <reference field="2" count="1" selected="0">
            <x v="4"/>
          </reference>
        </references>
      </pivotArea>
    </chartFormat>
    <chartFormat chart="4" format="120" series="1">
      <pivotArea type="data" outline="0" fieldPosition="0">
        <references count="1">
          <reference field="4294967294" count="1" selected="0">
            <x v="1"/>
          </reference>
        </references>
      </pivotArea>
    </chartFormat>
    <chartFormat chart="4" format="121">
      <pivotArea type="data" outline="0" fieldPosition="0">
        <references count="2">
          <reference field="4294967294" count="1" selected="0">
            <x v="1"/>
          </reference>
          <reference field="2" count="1" selected="0">
            <x v="0"/>
          </reference>
        </references>
      </pivotArea>
    </chartFormat>
    <chartFormat chart="4" format="122">
      <pivotArea type="data" outline="0" fieldPosition="0">
        <references count="2">
          <reference field="4294967294" count="1" selected="0">
            <x v="1"/>
          </reference>
          <reference field="2" count="1" selected="0">
            <x v="1"/>
          </reference>
        </references>
      </pivotArea>
    </chartFormat>
    <chartFormat chart="4" format="123">
      <pivotArea type="data" outline="0" fieldPosition="0">
        <references count="2">
          <reference field="4294967294" count="1" selected="0">
            <x v="1"/>
          </reference>
          <reference field="2" count="1" selected="0">
            <x v="2"/>
          </reference>
        </references>
      </pivotArea>
    </chartFormat>
    <chartFormat chart="4" format="124">
      <pivotArea type="data" outline="0" fieldPosition="0">
        <references count="2">
          <reference field="4294967294" count="1" selected="0">
            <x v="1"/>
          </reference>
          <reference field="2" count="1" selected="0">
            <x v="3"/>
          </reference>
        </references>
      </pivotArea>
    </chartFormat>
    <chartFormat chart="4" format="125">
      <pivotArea type="data" outline="0" fieldPosition="0">
        <references count="2">
          <reference field="4294967294" count="1" selected="0">
            <x v="1"/>
          </reference>
          <reference field="2" count="1" selected="0">
            <x v="4"/>
          </reference>
        </references>
      </pivotArea>
    </chartFormat>
    <chartFormat chart="4" format="126" series="1">
      <pivotArea type="data" outline="0" fieldPosition="0">
        <references count="1">
          <reference field="4294967294" count="1" selected="0">
            <x v="2"/>
          </reference>
        </references>
      </pivotArea>
    </chartFormat>
    <chartFormat chart="4" format="127">
      <pivotArea type="data" outline="0" fieldPosition="0">
        <references count="2">
          <reference field="4294967294" count="1" selected="0">
            <x v="2"/>
          </reference>
          <reference field="2" count="1" selected="0">
            <x v="0"/>
          </reference>
        </references>
      </pivotArea>
    </chartFormat>
    <chartFormat chart="4" format="128">
      <pivotArea type="data" outline="0" fieldPosition="0">
        <references count="2">
          <reference field="4294967294" count="1" selected="0">
            <x v="2"/>
          </reference>
          <reference field="2" count="1" selected="0">
            <x v="1"/>
          </reference>
        </references>
      </pivotArea>
    </chartFormat>
    <chartFormat chart="4" format="129">
      <pivotArea type="data" outline="0" fieldPosition="0">
        <references count="2">
          <reference field="4294967294" count="1" selected="0">
            <x v="2"/>
          </reference>
          <reference field="2" count="1" selected="0">
            <x v="2"/>
          </reference>
        </references>
      </pivotArea>
    </chartFormat>
    <chartFormat chart="4" format="130">
      <pivotArea type="data" outline="0" fieldPosition="0">
        <references count="2">
          <reference field="4294967294" count="1" selected="0">
            <x v="2"/>
          </reference>
          <reference field="2" count="1" selected="0">
            <x v="3"/>
          </reference>
        </references>
      </pivotArea>
    </chartFormat>
    <chartFormat chart="4" format="131">
      <pivotArea type="data" outline="0" fieldPosition="0">
        <references count="2">
          <reference field="4294967294" count="1" selected="0">
            <x v="2"/>
          </reference>
          <reference field="2" count="1" selected="0">
            <x v="4"/>
          </reference>
        </references>
      </pivotArea>
    </chartFormat>
    <chartFormat chart="4" format="132" series="1">
      <pivotArea type="data" outline="0" fieldPosition="0">
        <references count="1">
          <reference field="4294967294" count="1" selected="0">
            <x v="3"/>
          </reference>
        </references>
      </pivotArea>
    </chartFormat>
    <chartFormat chart="4" format="133">
      <pivotArea type="data" outline="0" fieldPosition="0">
        <references count="2">
          <reference field="4294967294" count="1" selected="0">
            <x v="3"/>
          </reference>
          <reference field="2" count="1" selected="0">
            <x v="0"/>
          </reference>
        </references>
      </pivotArea>
    </chartFormat>
    <chartFormat chart="4" format="134">
      <pivotArea type="data" outline="0" fieldPosition="0">
        <references count="2">
          <reference field="4294967294" count="1" selected="0">
            <x v="3"/>
          </reference>
          <reference field="2" count="1" selected="0">
            <x v="1"/>
          </reference>
        </references>
      </pivotArea>
    </chartFormat>
    <chartFormat chart="4" format="135">
      <pivotArea type="data" outline="0" fieldPosition="0">
        <references count="2">
          <reference field="4294967294" count="1" selected="0">
            <x v="3"/>
          </reference>
          <reference field="2" count="1" selected="0">
            <x v="2"/>
          </reference>
        </references>
      </pivotArea>
    </chartFormat>
    <chartFormat chart="4" format="136">
      <pivotArea type="data" outline="0" fieldPosition="0">
        <references count="2">
          <reference field="4294967294" count="1" selected="0">
            <x v="3"/>
          </reference>
          <reference field="2" count="1" selected="0">
            <x v="3"/>
          </reference>
        </references>
      </pivotArea>
    </chartFormat>
    <chartFormat chart="4" format="137">
      <pivotArea type="data" outline="0" fieldPosition="0">
        <references count="2">
          <reference field="4294967294" count="1" selected="0">
            <x v="3"/>
          </reference>
          <reference field="2" count="1" selected="0">
            <x v="4"/>
          </reference>
        </references>
      </pivotArea>
    </chartFormat>
    <chartFormat chart="4" format="138" series="1">
      <pivotArea type="data" outline="0" fieldPosition="0">
        <references count="1">
          <reference field="4294967294" count="1" selected="0">
            <x v="4"/>
          </reference>
        </references>
      </pivotArea>
    </chartFormat>
    <chartFormat chart="4" format="139">
      <pivotArea type="data" outline="0" fieldPosition="0">
        <references count="2">
          <reference field="4294967294" count="1" selected="0">
            <x v="4"/>
          </reference>
          <reference field="2" count="1" selected="0">
            <x v="0"/>
          </reference>
        </references>
      </pivotArea>
    </chartFormat>
    <chartFormat chart="4" format="140">
      <pivotArea type="data" outline="0" fieldPosition="0">
        <references count="2">
          <reference field="4294967294" count="1" selected="0">
            <x v="4"/>
          </reference>
          <reference field="2" count="1" selected="0">
            <x v="1"/>
          </reference>
        </references>
      </pivotArea>
    </chartFormat>
    <chartFormat chart="4" format="141">
      <pivotArea type="data" outline="0" fieldPosition="0">
        <references count="2">
          <reference field="4294967294" count="1" selected="0">
            <x v="4"/>
          </reference>
          <reference field="2" count="1" selected="0">
            <x v="2"/>
          </reference>
        </references>
      </pivotArea>
    </chartFormat>
    <chartFormat chart="4" format="142">
      <pivotArea type="data" outline="0" fieldPosition="0">
        <references count="2">
          <reference field="4294967294" count="1" selected="0">
            <x v="4"/>
          </reference>
          <reference field="2" count="1" selected="0">
            <x v="3"/>
          </reference>
        </references>
      </pivotArea>
    </chartFormat>
    <chartFormat chart="4" format="143">
      <pivotArea type="data" outline="0" fieldPosition="0">
        <references count="2">
          <reference field="4294967294" count="1" selected="0">
            <x v="4"/>
          </reference>
          <reference field="2" count="1" selected="0">
            <x v="4"/>
          </reference>
        </references>
      </pivotArea>
    </chartFormat>
    <chartFormat chart="4" format="144" series="1">
      <pivotArea type="data" outline="0" fieldPosition="0">
        <references count="1">
          <reference field="4294967294" count="1" selected="0">
            <x v="5"/>
          </reference>
        </references>
      </pivotArea>
    </chartFormat>
    <chartFormat chart="4" format="145">
      <pivotArea type="data" outline="0" fieldPosition="0">
        <references count="2">
          <reference field="4294967294" count="1" selected="0">
            <x v="5"/>
          </reference>
          <reference field="2" count="1" selected="0">
            <x v="0"/>
          </reference>
        </references>
      </pivotArea>
    </chartFormat>
    <chartFormat chart="4" format="146">
      <pivotArea type="data" outline="0" fieldPosition="0">
        <references count="2">
          <reference field="4294967294" count="1" selected="0">
            <x v="5"/>
          </reference>
          <reference field="2" count="1" selected="0">
            <x v="1"/>
          </reference>
        </references>
      </pivotArea>
    </chartFormat>
    <chartFormat chart="4" format="147">
      <pivotArea type="data" outline="0" fieldPosition="0">
        <references count="2">
          <reference field="4294967294" count="1" selected="0">
            <x v="5"/>
          </reference>
          <reference field="2" count="1" selected="0">
            <x v="2"/>
          </reference>
        </references>
      </pivotArea>
    </chartFormat>
    <chartFormat chart="4" format="148">
      <pivotArea type="data" outline="0" fieldPosition="0">
        <references count="2">
          <reference field="4294967294" count="1" selected="0">
            <x v="5"/>
          </reference>
          <reference field="2" count="1" selected="0">
            <x v="3"/>
          </reference>
        </references>
      </pivotArea>
    </chartFormat>
    <chartFormat chart="4" format="149">
      <pivotArea type="data" outline="0" fieldPosition="0">
        <references count="2">
          <reference field="4294967294" count="1" selected="0">
            <x v="5"/>
          </reference>
          <reference field="2" count="1" selected="0">
            <x v="4"/>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_Attendance"/>
    <pivotHierarchy dragToData="1"/>
    <pivotHierarchy dragToData="1" caption="Average of Avg_Engagement_Score"/>
    <pivotHierarchy dragToData="1"/>
    <pivotHierarchy dragToData="1" caption="Max of Max_Assignments"/>
    <pivotHierarchy dragToData="1"/>
    <pivotHierarchy dragToData="1" caption="Max of Max_Quizzes"/>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ucation_Student_Analytics_Dashboard.xlsx!Table3">
        <x15:activeTabTopLevelEntity name="[Table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A3EC11-FB1E-4EC4-8676-1940EDD8E31F}" name="PivotTable1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F21:J27"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4">
    <i>
      <x/>
    </i>
    <i i="1">
      <x v="1"/>
    </i>
    <i i="2">
      <x v="2"/>
    </i>
    <i i="3">
      <x v="3"/>
    </i>
  </colItems>
  <dataFields count="4">
    <dataField name="Sum of Total_Students" fld="1" baseField="0" baseItem="0"/>
    <dataField name="Sum of Total_Sessions" fld="2" baseField="0" baseItem="0"/>
    <dataField name="Average of Average_Attendance" fld="3" subtotal="average" baseField="0" baseItem="0" numFmtId="9"/>
    <dataField name="Average of Avg_Engagement_Score" fld="4" subtotal="average" baseField="0" baseItem="1" numFmtId="2"/>
  </dataFields>
  <formats count="8">
    <format dxfId="31">
      <pivotArea outline="0" collapsedLevelsAreSubtotals="1" fieldPosition="0">
        <references count="1">
          <reference field="4294967294" count="1" selected="0">
            <x v="2"/>
          </reference>
        </references>
      </pivotArea>
    </format>
    <format dxfId="30">
      <pivotArea outline="0" collapsedLevelsAreSubtotals="1" fieldPosition="0">
        <references count="1">
          <reference field="4294967294" count="1" selected="0">
            <x v="3"/>
          </reference>
        </references>
      </pivotArea>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fieldPosition="0">
        <references count="1">
          <reference field="4294967294" count="4">
            <x v="0"/>
            <x v="1"/>
            <x v="2"/>
            <x v="3"/>
          </reference>
        </references>
      </pivotArea>
    </format>
  </formats>
  <chartFormats count="4">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_Attendance"/>
    <pivotHierarchy dragToData="1"/>
    <pivotHierarchy dragToData="1" caption="Average of Avg_Engagement_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ucation_Student_Analytics_Dashboard.xlsx!Table3">
        <x15:activeTabTopLevelEntity name="[Table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17AA57-1088-4EB1-A261-81898AC340AA}"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2:H18"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Assignments_Submitted" fld="1" baseField="0" baseItem="0"/>
    <dataField name="Sum of Quizzes_Attempted" fld="2" baseField="0" baseItem="0"/>
  </dataFields>
  <formats count="6">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Engagement_Score"/>
    <pivotHierarchy dragToData="1"/>
    <pivotHierarchy dragToData="1" caption="Average of Attendance_%"/>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ucation_Student_Analytics_Dashboard.xlsx!Table2">
        <x15:activeTabTopLevelEntity name="[Table2]"/>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4260C2-B6A3-4D2D-9254-1F4209F1BA91}"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I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Average of Attendance_%" fld="2" subtotal="average" baseField="0" baseItem="0"/>
    <dataField name="Average of Engagement_Score" fld="1" subtotal="average" baseField="0" baseItem="0"/>
    <dataField name="Count of Student_ID" fld="3" subtotal="count" baseField="0" baseItem="0"/>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fieldPosition="0">
        <references count="1">
          <reference field="4294967294" count="3">
            <x v="0"/>
            <x v="1"/>
            <x v="2"/>
          </reference>
        </references>
      </pivotArea>
    </format>
  </format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Engagement_Score"/>
    <pivotHierarchy dragToData="1"/>
    <pivotHierarchy dragToData="1" caption="Average of Attendance_%"/>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ducation_Student_Analytics_Dashboard.xlsx!Table2">
        <x15:activeTabTopLevelEntity name="[Table2]"/>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B8E6EACD-2102-4D3B-9EF0-A3B7E4D9E6AF}" sourceName="[Table1].[Course]">
  <pivotTables>
    <pivotTable tabId="4" name="PivotTable7"/>
    <pivotTable tabId="4" name="PivotTable10"/>
    <pivotTable tabId="4" name="PivotTable11"/>
    <pivotTable tabId="4" name="PivotTable12"/>
    <pivotTable tabId="4" name="PivotTable8"/>
    <pivotTable tabId="4" name="PivotTable9"/>
  </pivotTables>
  <data>
    <olap pivotCacheId="684919814">
      <levels count="2">
        <level uniqueName="[Table1].[Course].[(All)]" sourceCaption="(All)" count="0"/>
        <level uniqueName="[Table1].[Course].[Course]" sourceCaption="Course" count="5">
          <ranges>
            <range startItem="0">
              <i n="[Table1].[Course].&amp;[AI Ethics]" c="AI Ethics"/>
              <i n="[Table1].[Course].&amp;[Data Science]" c="Data Science"/>
              <i n="[Table1].[Course].&amp;[Excel Analytics]" c="Excel Analytics"/>
              <i n="[Table1].[Course].&amp;[Python Basics]" c="Python Basics"/>
              <i n="[Table1].[Course].&amp;[Web Development]" c="Web Development"/>
            </range>
          </ranges>
        </level>
      </levels>
      <selections count="1">
        <selection n="[Table1].[Cours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C19217-D4D5-4C7D-9E77-A6E12E2EFC66}" sourceName="[Table1].[Gender]">
  <pivotTables>
    <pivotTable tabId="4" name="PivotTable7"/>
    <pivotTable tabId="4" name="PivotTable10"/>
    <pivotTable tabId="4" name="PivotTable11"/>
    <pivotTable tabId="4" name="PivotTable12"/>
    <pivotTable tabId="4" name="PivotTable8"/>
    <pivotTable tabId="4" name="PivotTable9"/>
  </pivotTables>
  <data>
    <olap pivotCacheId="684919814">
      <levels count="2">
        <level uniqueName="[Table1].[Gender].[(All)]" sourceCaption="(All)" count="0"/>
        <level uniqueName="[Table1].[Gender].[Gender]" sourceCaption="Gender" count="3">
          <ranges>
            <range startItem="0">
              <i n="[Table1].[Gender].&amp;[Female]" c="Female"/>
              <i n="[Table1].[Gender].&amp;[Male]" c="Male"/>
              <i n="[Table1].[Gender].&amp;[Other]" c="Other"/>
            </range>
          </ranges>
        </level>
      </levels>
      <selections count="1">
        <selection n="[Table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37B68FD-BB86-4AFA-955D-4BDA2F8CB5DE}" sourceName="[Table1].[Location]">
  <pivotTables>
    <pivotTable tabId="4" name="PivotTable7"/>
    <pivotTable tabId="4" name="PivotTable10"/>
    <pivotTable tabId="4" name="PivotTable11"/>
    <pivotTable tabId="4" name="PivotTable12"/>
    <pivotTable tabId="4" name="PivotTable8"/>
    <pivotTable tabId="4" name="PivotTable9"/>
  </pivotTables>
  <data>
    <olap pivotCacheId="684919814">
      <levels count="2">
        <level uniqueName="[Table1].[Location].[(All)]" sourceCaption="(All)" count="0"/>
        <level uniqueName="[Table1].[Location].[Location]" sourceCaption="Location" count="4">
          <ranges>
            <range startItem="0">
              <i n="[Table1].[Location].&amp;[East]" c="East"/>
              <i n="[Table1].[Location].&amp;[North]" c="North"/>
              <i n="[Table1].[Location].&amp;[South]" c="South"/>
              <i n="[Table1].[Location].&amp;[West]" c="West"/>
            </range>
          </ranges>
        </level>
      </levels>
      <selections count="1">
        <selection n="[Table1].[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ctor" xr10:uid="{90CB47B1-784C-4408-AD17-A8BC48788DD7}" sourceName="[Table3].[Instructor]">
  <pivotTables>
    <pivotTable tabId="4" name="PivotTable10"/>
    <pivotTable tabId="4" name="PivotTable11"/>
    <pivotTable tabId="4" name="PivotTable12"/>
    <pivotTable tabId="4" name="PivotTable7"/>
    <pivotTable tabId="4" name="PivotTable8"/>
    <pivotTable tabId="4" name="PivotTable9"/>
  </pivotTables>
  <data>
    <olap pivotCacheId="684919814">
      <levels count="2">
        <level uniqueName="[Table3].[Instructor].[(All)]" sourceCaption="(All)" count="0"/>
        <level uniqueName="[Table3].[Instructor].[Instructor]" sourceCaption="Instructor" count="5">
          <ranges>
            <range startItem="0">
              <i n="[Table3].[Instructor].&amp;[Dr. A Khan]" c="Dr. A Khan"/>
              <i n="[Table3].[Instructor].&amp;[Dr. H Ali]" c="Dr. H Ali"/>
              <i n="[Table3].[Instructor].&amp;[Engr. M Siddiq]" c="Engr. M Siddiq"/>
              <i n="[Table3].[Instructor].&amp;[Ms. S Patel]" c="Ms. S Patel"/>
              <i n="[Table3].[Instructor].&amp;[Prof. L Zafar]" c="Prof. L Zafar"/>
            </range>
          </ranges>
        </level>
      </levels>
      <selections count="1">
        <selection n="[Table3].[Instruct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xr10:uid="{A91C20CD-8321-43BD-B654-342194D880DD}" cache="Slicer_Course" caption="Course" level="1" rowHeight="241300"/>
  <slicer name="Gender" xr10:uid="{07C2C427-D8FC-42CA-8921-9C57C72035F0}" cache="Slicer_Gender" caption="Gender" level="1" rowHeight="241300"/>
  <slicer name="Location" xr10:uid="{08805A0E-2FBE-4D95-90CA-6186ED877C5C}" cache="Slicer_Location" caption="Location" level="1" rowHeight="241300"/>
  <slicer name="Instructor" xr10:uid="{EA9384E0-0734-489D-99F1-060CE3B0A309}" cache="Slicer_Instructor" caption="Instructo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DDEFA-0FFF-400A-839B-2405F29B2705}" name="Table1" displayName="Table1" ref="A1:F97" totalsRowShown="0" headerRowDxfId="58" headerRowBorderDxfId="57" tableBorderDxfId="56">
  <autoFilter ref="A1:F97" xr:uid="{6A3DDEFA-0FFF-400A-839B-2405F29B2705}"/>
  <tableColumns count="6">
    <tableColumn id="1" xr3:uid="{0A437930-5D44-47D1-83CB-F308FBE0560C}" name="Student_ID"/>
    <tableColumn id="2" xr3:uid="{62A03CDC-54F7-4BEA-A92B-5BBAC9B5B781}" name="Name"/>
    <tableColumn id="3" xr3:uid="{F4A4256B-76CB-4DE2-B133-B346BBD2F0CF}" name="Age"/>
    <tableColumn id="4" xr3:uid="{230344E9-2ACD-4284-995A-6B0259BAC53B}" name="Gender"/>
    <tableColumn id="5" xr3:uid="{E04B76B9-C28F-4E39-AA8A-32BC67C1C664}" name="Location"/>
    <tableColumn id="6" xr3:uid="{752B6A3D-AAA0-4FCD-BAAA-B583D7B3065F}" name="Cours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3E214D-4325-4647-9994-1EC86548F321}" name="Table2" displayName="Table2" ref="A1:I97" totalsRowShown="0" headerRowDxfId="55" headerRowBorderDxfId="54" tableBorderDxfId="53">
  <autoFilter ref="A1:I97" xr:uid="{0B3E214D-4325-4647-9994-1EC86548F321}"/>
  <tableColumns count="9">
    <tableColumn id="1" xr3:uid="{8F849F39-838A-406F-A931-8271826C07E0}" name="Student_ID"/>
    <tableColumn id="2" xr3:uid="{BF0DDAF0-8227-4A5B-B577-C57319D31878}" name="Course"/>
    <tableColumn id="3" xr3:uid="{1AD03352-FEFD-445E-913A-77090964BC96}" name="Sessions_Attended" dataDxfId="52"/>
    <tableColumn id="4" xr3:uid="{F9B6281F-AAC4-44CB-99B2-9BA0DFBD95DD}" name="Total_Sessions" dataDxfId="51"/>
    <tableColumn id="5" xr3:uid="{81CE75CB-4AE7-431D-B981-E13FC09FFFF0}" name="Attendance_%" dataDxfId="50" dataCellStyle="Percent">
      <calculatedColumnFormula>C2/D2</calculatedColumnFormula>
    </tableColumn>
    <tableColumn id="6" xr3:uid="{CC17A508-A580-4B4F-B036-F90D2362CF22}" name="Assignments_Submitted"/>
    <tableColumn id="7" xr3:uid="{9C1BEC4F-2CB2-4F58-AEDB-A5FB9AC0338B}" name="Quizzes_Attempted"/>
    <tableColumn id="8" xr3:uid="{83CC13E7-4DAC-4038-9D12-CA53CA3602FF}" name="Engagement_Score" dataDxfId="49">
      <calculatedColumnFormula xml:space="preserve"> ((F2 + G2) / D2) * 14 * (C2 / D2)</calculatedColumnFormula>
    </tableColumn>
    <tableColumn id="9" xr3:uid="{279DA329-3210-4B7D-87CE-7ECF5448A912}" name="Gender"/>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F9B456-D18B-4400-93C8-10923946708F}" name="Table3" displayName="Table3" ref="A1:H6" totalsRowShown="0" headerRowDxfId="48" headerRowBorderDxfId="47" tableBorderDxfId="46">
  <autoFilter ref="A1:H6" xr:uid="{87F9B456-D18B-4400-93C8-10923946708F}"/>
  <tableColumns count="8">
    <tableColumn id="1" xr3:uid="{5070F44F-42C0-42E7-B3DD-A0DD746C37F5}" name="Course"/>
    <tableColumn id="2" xr3:uid="{E05C0E95-603E-454A-9C40-6CCE8184EE11}" name="Instructor"/>
    <tableColumn id="3" xr3:uid="{6CC13F7C-556F-4312-B936-7B7698F912C7}" name="Total_Students">
      <calculatedColumnFormula>COUNTIF(Student_Info!F:F, A2)</calculatedColumnFormula>
    </tableColumn>
    <tableColumn id="4" xr3:uid="{97E4B577-59C6-489B-A960-02325C6E527A}" name="Total_Sessions"/>
    <tableColumn id="5" xr3:uid="{0E4E8FDD-3C58-4CFE-947F-86CEFFF079A7}" name="Max_Assignments"/>
    <tableColumn id="6" xr3:uid="{D7DE9482-7677-4363-BCC2-7562DFD85ED1}" name="Max_Quizzes"/>
    <tableColumn id="7" xr3:uid="{1CADBB44-E2D7-4F49-9BAF-B067AF0778F2}" name="Average_Attendance" dataDxfId="45">
      <calculatedColumnFormula>AVERAGEIF(Student_Info!F:F,Course_Details!A:A,Course_Engagement!E:E)</calculatedColumnFormula>
    </tableColumn>
    <tableColumn id="8" xr3:uid="{6320836E-CBC7-4E6B-9416-0F7273FBC507}" name="Avg_Engagement_Score" dataDxfId="44" dataCellStyle="Percent">
      <calculatedColumnFormula>AVERAGEIF(Course_Engagement!B:B, A2, Course_Engagement!H:H)</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F97"/>
  <sheetViews>
    <sheetView topLeftCell="A2" workbookViewId="0">
      <selection activeCell="J16" sqref="J16"/>
    </sheetView>
  </sheetViews>
  <sheetFormatPr defaultRowHeight="15" x14ac:dyDescent="0.25"/>
  <cols>
    <col min="1" max="1" width="15.42578125" bestFit="1" customWidth="1"/>
    <col min="2" max="2" width="10.85546875" bestFit="1" customWidth="1"/>
    <col min="3" max="3" width="9" bestFit="1" customWidth="1"/>
    <col min="4" max="4" width="12.28515625" bestFit="1" customWidth="1"/>
    <col min="5" max="5" width="13" bestFit="1" customWidth="1"/>
    <col min="6" max="6" width="18" bestFit="1" customWidth="1"/>
  </cols>
  <sheetData>
    <row r="1" spans="1:6" x14ac:dyDescent="0.25">
      <c r="A1" s="6" t="s">
        <v>0</v>
      </c>
      <c r="B1" s="6" t="s">
        <v>1</v>
      </c>
      <c r="C1" s="6" t="s">
        <v>2</v>
      </c>
      <c r="D1" s="6" t="s">
        <v>3</v>
      </c>
      <c r="E1" s="6" t="s">
        <v>4</v>
      </c>
      <c r="F1" s="6" t="s">
        <v>5</v>
      </c>
    </row>
    <row r="2" spans="1:6" x14ac:dyDescent="0.25">
      <c r="A2" t="s">
        <v>6</v>
      </c>
      <c r="B2" t="s">
        <v>102</v>
      </c>
      <c r="C2">
        <v>24</v>
      </c>
      <c r="D2" t="s">
        <v>198</v>
      </c>
      <c r="E2" t="s">
        <v>201</v>
      </c>
      <c r="F2" t="s">
        <v>205</v>
      </c>
    </row>
    <row r="3" spans="1:6" x14ac:dyDescent="0.25">
      <c r="A3" t="s">
        <v>7</v>
      </c>
      <c r="B3" t="s">
        <v>103</v>
      </c>
      <c r="C3">
        <v>32</v>
      </c>
      <c r="D3" t="s">
        <v>199</v>
      </c>
      <c r="E3" t="s">
        <v>202</v>
      </c>
      <c r="F3" t="s">
        <v>205</v>
      </c>
    </row>
    <row r="4" spans="1:6" x14ac:dyDescent="0.25">
      <c r="A4" t="s">
        <v>8</v>
      </c>
      <c r="B4" t="s">
        <v>104</v>
      </c>
      <c r="C4">
        <v>28</v>
      </c>
      <c r="D4" t="s">
        <v>199</v>
      </c>
      <c r="E4" t="s">
        <v>203</v>
      </c>
      <c r="F4" t="s">
        <v>206</v>
      </c>
    </row>
    <row r="5" spans="1:6" x14ac:dyDescent="0.25">
      <c r="A5" t="s">
        <v>9</v>
      </c>
      <c r="B5" t="s">
        <v>105</v>
      </c>
      <c r="C5">
        <v>25</v>
      </c>
      <c r="D5" t="s">
        <v>198</v>
      </c>
      <c r="E5" t="s">
        <v>202</v>
      </c>
      <c r="F5" t="s">
        <v>207</v>
      </c>
    </row>
    <row r="6" spans="1:6" x14ac:dyDescent="0.25">
      <c r="A6" t="s">
        <v>10</v>
      </c>
      <c r="B6" t="s">
        <v>106</v>
      </c>
      <c r="C6">
        <v>24</v>
      </c>
      <c r="D6" t="s">
        <v>199</v>
      </c>
      <c r="E6" t="s">
        <v>201</v>
      </c>
      <c r="F6" t="s">
        <v>208</v>
      </c>
    </row>
    <row r="7" spans="1:6" x14ac:dyDescent="0.25">
      <c r="A7" t="s">
        <v>11</v>
      </c>
      <c r="B7" t="s">
        <v>107</v>
      </c>
      <c r="C7">
        <v>28</v>
      </c>
      <c r="D7" t="s">
        <v>199</v>
      </c>
      <c r="E7" t="s">
        <v>201</v>
      </c>
      <c r="F7" t="s">
        <v>209</v>
      </c>
    </row>
    <row r="8" spans="1:6" x14ac:dyDescent="0.25">
      <c r="A8" t="s">
        <v>12</v>
      </c>
      <c r="B8" t="s">
        <v>108</v>
      </c>
      <c r="C8">
        <v>28</v>
      </c>
      <c r="D8" t="s">
        <v>200</v>
      </c>
      <c r="E8" t="s">
        <v>201</v>
      </c>
      <c r="F8" t="s">
        <v>208</v>
      </c>
    </row>
    <row r="9" spans="1:6" x14ac:dyDescent="0.25">
      <c r="A9" t="s">
        <v>13</v>
      </c>
      <c r="B9" t="s">
        <v>109</v>
      </c>
      <c r="C9">
        <v>21</v>
      </c>
      <c r="D9" t="s">
        <v>199</v>
      </c>
      <c r="E9" t="s">
        <v>204</v>
      </c>
      <c r="F9" t="s">
        <v>209</v>
      </c>
    </row>
    <row r="10" spans="1:6" x14ac:dyDescent="0.25">
      <c r="A10" t="s">
        <v>14</v>
      </c>
      <c r="B10" t="s">
        <v>110</v>
      </c>
      <c r="C10">
        <v>25</v>
      </c>
      <c r="D10" t="s">
        <v>199</v>
      </c>
      <c r="E10" t="s">
        <v>204</v>
      </c>
      <c r="F10" t="s">
        <v>208</v>
      </c>
    </row>
    <row r="11" spans="1:6" x14ac:dyDescent="0.25">
      <c r="A11" t="s">
        <v>15</v>
      </c>
      <c r="B11" t="s">
        <v>111</v>
      </c>
      <c r="C11">
        <v>20</v>
      </c>
      <c r="D11" t="s">
        <v>198</v>
      </c>
      <c r="E11" t="s">
        <v>202</v>
      </c>
      <c r="F11" t="s">
        <v>207</v>
      </c>
    </row>
    <row r="12" spans="1:6" x14ac:dyDescent="0.25">
      <c r="A12" t="s">
        <v>16</v>
      </c>
      <c r="B12" t="s">
        <v>112</v>
      </c>
      <c r="C12">
        <v>19</v>
      </c>
      <c r="D12" t="s">
        <v>198</v>
      </c>
      <c r="E12" t="s">
        <v>202</v>
      </c>
      <c r="F12" t="s">
        <v>209</v>
      </c>
    </row>
    <row r="13" spans="1:6" x14ac:dyDescent="0.25">
      <c r="A13" t="s">
        <v>17</v>
      </c>
      <c r="B13" t="s">
        <v>113</v>
      </c>
      <c r="C13">
        <v>29</v>
      </c>
      <c r="D13" t="s">
        <v>200</v>
      </c>
      <c r="E13" t="s">
        <v>203</v>
      </c>
      <c r="F13" t="s">
        <v>206</v>
      </c>
    </row>
    <row r="14" spans="1:6" x14ac:dyDescent="0.25">
      <c r="A14" t="s">
        <v>18</v>
      </c>
      <c r="B14" t="s">
        <v>114</v>
      </c>
      <c r="C14">
        <v>23</v>
      </c>
      <c r="D14" t="s">
        <v>199</v>
      </c>
      <c r="E14" t="s">
        <v>203</v>
      </c>
      <c r="F14" t="s">
        <v>208</v>
      </c>
    </row>
    <row r="15" spans="1:6" x14ac:dyDescent="0.25">
      <c r="A15" t="s">
        <v>19</v>
      </c>
      <c r="B15" t="s">
        <v>115</v>
      </c>
      <c r="C15">
        <v>19</v>
      </c>
      <c r="D15" t="s">
        <v>199</v>
      </c>
      <c r="E15" t="s">
        <v>202</v>
      </c>
      <c r="F15" t="s">
        <v>208</v>
      </c>
    </row>
    <row r="16" spans="1:6" x14ac:dyDescent="0.25">
      <c r="A16" t="s">
        <v>20</v>
      </c>
      <c r="B16" t="s">
        <v>116</v>
      </c>
      <c r="C16">
        <v>18</v>
      </c>
      <c r="D16" t="s">
        <v>199</v>
      </c>
      <c r="E16" t="s">
        <v>204</v>
      </c>
      <c r="F16" t="s">
        <v>209</v>
      </c>
    </row>
    <row r="17" spans="1:6" x14ac:dyDescent="0.25">
      <c r="A17" t="s">
        <v>21</v>
      </c>
      <c r="B17" t="s">
        <v>117</v>
      </c>
      <c r="C17">
        <v>29</v>
      </c>
      <c r="D17" t="s">
        <v>200</v>
      </c>
      <c r="E17" t="s">
        <v>201</v>
      </c>
      <c r="F17" t="s">
        <v>206</v>
      </c>
    </row>
    <row r="18" spans="1:6" x14ac:dyDescent="0.25">
      <c r="A18" t="s">
        <v>22</v>
      </c>
      <c r="B18" t="s">
        <v>118</v>
      </c>
      <c r="C18">
        <v>29</v>
      </c>
      <c r="D18" t="s">
        <v>200</v>
      </c>
      <c r="E18" t="s">
        <v>202</v>
      </c>
      <c r="F18" t="s">
        <v>206</v>
      </c>
    </row>
    <row r="19" spans="1:6" x14ac:dyDescent="0.25">
      <c r="A19" t="s">
        <v>23</v>
      </c>
      <c r="B19" t="s">
        <v>119</v>
      </c>
      <c r="C19">
        <v>34</v>
      </c>
      <c r="D19" t="s">
        <v>198</v>
      </c>
      <c r="E19" t="s">
        <v>203</v>
      </c>
      <c r="F19" t="s">
        <v>207</v>
      </c>
    </row>
    <row r="20" spans="1:6" x14ac:dyDescent="0.25">
      <c r="A20" t="s">
        <v>24</v>
      </c>
      <c r="B20" t="s">
        <v>120</v>
      </c>
      <c r="C20">
        <v>27</v>
      </c>
      <c r="D20" t="s">
        <v>200</v>
      </c>
      <c r="E20" t="s">
        <v>204</v>
      </c>
      <c r="F20" t="s">
        <v>206</v>
      </c>
    </row>
    <row r="21" spans="1:6" x14ac:dyDescent="0.25">
      <c r="A21" t="s">
        <v>25</v>
      </c>
      <c r="B21" t="s">
        <v>121</v>
      </c>
      <c r="C21">
        <v>33</v>
      </c>
      <c r="D21" t="s">
        <v>199</v>
      </c>
      <c r="E21" t="s">
        <v>202</v>
      </c>
      <c r="F21" t="s">
        <v>206</v>
      </c>
    </row>
    <row r="22" spans="1:6" x14ac:dyDescent="0.25">
      <c r="A22" t="s">
        <v>26</v>
      </c>
      <c r="B22" t="s">
        <v>122</v>
      </c>
      <c r="C22">
        <v>32</v>
      </c>
      <c r="D22" t="s">
        <v>199</v>
      </c>
      <c r="E22" t="s">
        <v>202</v>
      </c>
      <c r="F22" t="s">
        <v>206</v>
      </c>
    </row>
    <row r="23" spans="1:6" x14ac:dyDescent="0.25">
      <c r="A23" t="s">
        <v>27</v>
      </c>
      <c r="B23" t="s">
        <v>123</v>
      </c>
      <c r="C23">
        <v>32</v>
      </c>
      <c r="D23" t="s">
        <v>200</v>
      </c>
      <c r="E23" t="s">
        <v>204</v>
      </c>
      <c r="F23" t="s">
        <v>205</v>
      </c>
    </row>
    <row r="24" spans="1:6" x14ac:dyDescent="0.25">
      <c r="A24" t="s">
        <v>28</v>
      </c>
      <c r="B24" t="s">
        <v>124</v>
      </c>
      <c r="C24">
        <v>29</v>
      </c>
      <c r="D24" t="s">
        <v>199</v>
      </c>
      <c r="E24" t="s">
        <v>202</v>
      </c>
      <c r="F24" t="s">
        <v>207</v>
      </c>
    </row>
    <row r="25" spans="1:6" x14ac:dyDescent="0.25">
      <c r="A25" t="s">
        <v>29</v>
      </c>
      <c r="B25" t="s">
        <v>125</v>
      </c>
      <c r="C25">
        <v>20</v>
      </c>
      <c r="D25" t="s">
        <v>199</v>
      </c>
      <c r="E25" t="s">
        <v>204</v>
      </c>
      <c r="F25" t="s">
        <v>208</v>
      </c>
    </row>
    <row r="26" spans="1:6" x14ac:dyDescent="0.25">
      <c r="A26" t="s">
        <v>30</v>
      </c>
      <c r="B26" t="s">
        <v>126</v>
      </c>
      <c r="C26">
        <v>22</v>
      </c>
      <c r="D26" t="s">
        <v>200</v>
      </c>
      <c r="E26" t="s">
        <v>201</v>
      </c>
      <c r="F26" t="s">
        <v>209</v>
      </c>
    </row>
    <row r="27" spans="1:6" x14ac:dyDescent="0.25">
      <c r="A27" t="s">
        <v>31</v>
      </c>
      <c r="B27" t="s">
        <v>127</v>
      </c>
      <c r="C27">
        <v>24</v>
      </c>
      <c r="D27" t="s">
        <v>200</v>
      </c>
      <c r="E27" t="s">
        <v>204</v>
      </c>
      <c r="F27" t="s">
        <v>208</v>
      </c>
    </row>
    <row r="28" spans="1:6" x14ac:dyDescent="0.25">
      <c r="A28" t="s">
        <v>32</v>
      </c>
      <c r="B28" t="s">
        <v>128</v>
      </c>
      <c r="C28">
        <v>26</v>
      </c>
      <c r="D28" t="s">
        <v>199</v>
      </c>
      <c r="E28" t="s">
        <v>204</v>
      </c>
      <c r="F28" t="s">
        <v>207</v>
      </c>
    </row>
    <row r="29" spans="1:6" x14ac:dyDescent="0.25">
      <c r="A29" t="s">
        <v>33</v>
      </c>
      <c r="B29" t="s">
        <v>129</v>
      </c>
      <c r="C29">
        <v>24</v>
      </c>
      <c r="D29" t="s">
        <v>199</v>
      </c>
      <c r="E29" t="s">
        <v>204</v>
      </c>
      <c r="F29" t="s">
        <v>209</v>
      </c>
    </row>
    <row r="30" spans="1:6" x14ac:dyDescent="0.25">
      <c r="A30" t="s">
        <v>34</v>
      </c>
      <c r="B30" t="s">
        <v>130</v>
      </c>
      <c r="C30">
        <v>21</v>
      </c>
      <c r="D30" t="s">
        <v>199</v>
      </c>
      <c r="E30" t="s">
        <v>202</v>
      </c>
      <c r="F30" t="s">
        <v>207</v>
      </c>
    </row>
    <row r="31" spans="1:6" x14ac:dyDescent="0.25">
      <c r="A31" t="s">
        <v>35</v>
      </c>
      <c r="B31" t="s">
        <v>131</v>
      </c>
      <c r="C31">
        <v>31</v>
      </c>
      <c r="D31" t="s">
        <v>198</v>
      </c>
      <c r="E31" t="s">
        <v>202</v>
      </c>
      <c r="F31" t="s">
        <v>206</v>
      </c>
    </row>
    <row r="32" spans="1:6" x14ac:dyDescent="0.25">
      <c r="A32" t="s">
        <v>36</v>
      </c>
      <c r="B32" t="s">
        <v>132</v>
      </c>
      <c r="C32">
        <v>26</v>
      </c>
      <c r="D32" t="s">
        <v>198</v>
      </c>
      <c r="E32" t="s">
        <v>204</v>
      </c>
      <c r="F32" t="s">
        <v>209</v>
      </c>
    </row>
    <row r="33" spans="1:6" x14ac:dyDescent="0.25">
      <c r="A33" t="s">
        <v>37</v>
      </c>
      <c r="B33" t="s">
        <v>133</v>
      </c>
      <c r="C33">
        <v>19</v>
      </c>
      <c r="D33" t="s">
        <v>198</v>
      </c>
      <c r="E33" t="s">
        <v>202</v>
      </c>
      <c r="F33" t="s">
        <v>206</v>
      </c>
    </row>
    <row r="34" spans="1:6" x14ac:dyDescent="0.25">
      <c r="A34" t="s">
        <v>38</v>
      </c>
      <c r="B34" t="s">
        <v>134</v>
      </c>
      <c r="C34">
        <v>32</v>
      </c>
      <c r="D34" t="s">
        <v>200</v>
      </c>
      <c r="E34" t="s">
        <v>203</v>
      </c>
      <c r="F34" t="s">
        <v>208</v>
      </c>
    </row>
    <row r="35" spans="1:6" x14ac:dyDescent="0.25">
      <c r="A35" t="s">
        <v>39</v>
      </c>
      <c r="B35" t="s">
        <v>135</v>
      </c>
      <c r="C35">
        <v>24</v>
      </c>
      <c r="D35" t="s">
        <v>198</v>
      </c>
      <c r="E35" t="s">
        <v>203</v>
      </c>
      <c r="F35" t="s">
        <v>208</v>
      </c>
    </row>
    <row r="36" spans="1:6" x14ac:dyDescent="0.25">
      <c r="A36" t="s">
        <v>40</v>
      </c>
      <c r="B36" t="s">
        <v>136</v>
      </c>
      <c r="C36">
        <v>29</v>
      </c>
      <c r="D36" t="s">
        <v>200</v>
      </c>
      <c r="E36" t="s">
        <v>202</v>
      </c>
      <c r="F36" t="s">
        <v>209</v>
      </c>
    </row>
    <row r="37" spans="1:6" x14ac:dyDescent="0.25">
      <c r="A37" t="s">
        <v>41</v>
      </c>
      <c r="B37" t="s">
        <v>137</v>
      </c>
      <c r="C37">
        <v>25</v>
      </c>
      <c r="D37" t="s">
        <v>200</v>
      </c>
      <c r="E37" t="s">
        <v>202</v>
      </c>
      <c r="F37" t="s">
        <v>209</v>
      </c>
    </row>
    <row r="38" spans="1:6" x14ac:dyDescent="0.25">
      <c r="A38" t="s">
        <v>42</v>
      </c>
      <c r="B38" t="s">
        <v>138</v>
      </c>
      <c r="C38">
        <v>32</v>
      </c>
      <c r="D38" t="s">
        <v>198</v>
      </c>
      <c r="E38" t="s">
        <v>204</v>
      </c>
      <c r="F38" t="s">
        <v>207</v>
      </c>
    </row>
    <row r="39" spans="1:6" x14ac:dyDescent="0.25">
      <c r="A39" t="s">
        <v>43</v>
      </c>
      <c r="B39" t="s">
        <v>139</v>
      </c>
      <c r="C39">
        <v>20</v>
      </c>
      <c r="D39" t="s">
        <v>198</v>
      </c>
      <c r="E39" t="s">
        <v>201</v>
      </c>
      <c r="F39" t="s">
        <v>207</v>
      </c>
    </row>
    <row r="40" spans="1:6" x14ac:dyDescent="0.25">
      <c r="A40" t="s">
        <v>44</v>
      </c>
      <c r="B40" t="s">
        <v>140</v>
      </c>
      <c r="C40">
        <v>31</v>
      </c>
      <c r="D40" t="s">
        <v>198</v>
      </c>
      <c r="E40" t="s">
        <v>202</v>
      </c>
      <c r="F40" t="s">
        <v>206</v>
      </c>
    </row>
    <row r="41" spans="1:6" x14ac:dyDescent="0.25">
      <c r="A41" t="s">
        <v>45</v>
      </c>
      <c r="B41" t="s">
        <v>141</v>
      </c>
      <c r="C41">
        <v>34</v>
      </c>
      <c r="D41" t="s">
        <v>199</v>
      </c>
      <c r="E41" t="s">
        <v>203</v>
      </c>
      <c r="F41" t="s">
        <v>209</v>
      </c>
    </row>
    <row r="42" spans="1:6" x14ac:dyDescent="0.25">
      <c r="A42" t="s">
        <v>46</v>
      </c>
      <c r="B42" t="s">
        <v>142</v>
      </c>
      <c r="C42">
        <v>21</v>
      </c>
      <c r="D42" t="s">
        <v>198</v>
      </c>
      <c r="E42" t="s">
        <v>204</v>
      </c>
      <c r="F42" t="s">
        <v>208</v>
      </c>
    </row>
    <row r="43" spans="1:6" x14ac:dyDescent="0.25">
      <c r="A43" t="s">
        <v>47</v>
      </c>
      <c r="B43" t="s">
        <v>143</v>
      </c>
      <c r="C43">
        <v>25</v>
      </c>
      <c r="D43" t="s">
        <v>199</v>
      </c>
      <c r="E43" t="s">
        <v>202</v>
      </c>
      <c r="F43" t="s">
        <v>207</v>
      </c>
    </row>
    <row r="44" spans="1:6" x14ac:dyDescent="0.25">
      <c r="A44" t="s">
        <v>48</v>
      </c>
      <c r="B44" t="s">
        <v>144</v>
      </c>
      <c r="C44">
        <v>21</v>
      </c>
      <c r="D44" t="s">
        <v>200</v>
      </c>
      <c r="E44" t="s">
        <v>203</v>
      </c>
      <c r="F44" t="s">
        <v>207</v>
      </c>
    </row>
    <row r="45" spans="1:6" x14ac:dyDescent="0.25">
      <c r="A45" t="s">
        <v>49</v>
      </c>
      <c r="B45" t="s">
        <v>145</v>
      </c>
      <c r="C45">
        <v>19</v>
      </c>
      <c r="D45" t="s">
        <v>199</v>
      </c>
      <c r="E45" t="s">
        <v>203</v>
      </c>
      <c r="F45" t="s">
        <v>208</v>
      </c>
    </row>
    <row r="46" spans="1:6" x14ac:dyDescent="0.25">
      <c r="A46" t="s">
        <v>50</v>
      </c>
      <c r="B46" t="s">
        <v>146</v>
      </c>
      <c r="C46">
        <v>23</v>
      </c>
      <c r="D46" t="s">
        <v>198</v>
      </c>
      <c r="E46" t="s">
        <v>201</v>
      </c>
      <c r="F46" t="s">
        <v>207</v>
      </c>
    </row>
    <row r="47" spans="1:6" x14ac:dyDescent="0.25">
      <c r="A47" t="s">
        <v>51</v>
      </c>
      <c r="B47" t="s">
        <v>147</v>
      </c>
      <c r="C47">
        <v>27</v>
      </c>
      <c r="D47" t="s">
        <v>200</v>
      </c>
      <c r="E47" t="s">
        <v>204</v>
      </c>
      <c r="F47" t="s">
        <v>206</v>
      </c>
    </row>
    <row r="48" spans="1:6" x14ac:dyDescent="0.25">
      <c r="A48" t="s">
        <v>52</v>
      </c>
      <c r="B48" t="s">
        <v>148</v>
      </c>
      <c r="C48">
        <v>21</v>
      </c>
      <c r="D48" t="s">
        <v>200</v>
      </c>
      <c r="E48" t="s">
        <v>204</v>
      </c>
      <c r="F48" t="s">
        <v>209</v>
      </c>
    </row>
    <row r="49" spans="1:6" x14ac:dyDescent="0.25">
      <c r="A49" t="s">
        <v>53</v>
      </c>
      <c r="B49" t="s">
        <v>149</v>
      </c>
      <c r="C49">
        <v>29</v>
      </c>
      <c r="D49" t="s">
        <v>200</v>
      </c>
      <c r="E49" t="s">
        <v>201</v>
      </c>
      <c r="F49" t="s">
        <v>208</v>
      </c>
    </row>
    <row r="50" spans="1:6" x14ac:dyDescent="0.25">
      <c r="A50" t="s">
        <v>54</v>
      </c>
      <c r="B50" t="s">
        <v>150</v>
      </c>
      <c r="C50">
        <v>19</v>
      </c>
      <c r="D50" t="s">
        <v>199</v>
      </c>
      <c r="E50" t="s">
        <v>201</v>
      </c>
      <c r="F50" t="s">
        <v>209</v>
      </c>
    </row>
    <row r="51" spans="1:6" x14ac:dyDescent="0.25">
      <c r="A51" t="s">
        <v>55</v>
      </c>
      <c r="B51" t="s">
        <v>151</v>
      </c>
      <c r="C51">
        <v>27</v>
      </c>
      <c r="D51" t="s">
        <v>198</v>
      </c>
      <c r="E51" t="s">
        <v>204</v>
      </c>
      <c r="F51" t="s">
        <v>207</v>
      </c>
    </row>
    <row r="52" spans="1:6" x14ac:dyDescent="0.25">
      <c r="A52" t="s">
        <v>56</v>
      </c>
      <c r="B52" t="s">
        <v>152</v>
      </c>
      <c r="C52">
        <v>21</v>
      </c>
      <c r="D52" t="s">
        <v>200</v>
      </c>
      <c r="E52" t="s">
        <v>204</v>
      </c>
      <c r="F52" t="s">
        <v>207</v>
      </c>
    </row>
    <row r="53" spans="1:6" x14ac:dyDescent="0.25">
      <c r="A53" t="s">
        <v>57</v>
      </c>
      <c r="B53" t="s">
        <v>153</v>
      </c>
      <c r="C53">
        <v>31</v>
      </c>
      <c r="D53" t="s">
        <v>200</v>
      </c>
      <c r="E53" t="s">
        <v>202</v>
      </c>
      <c r="F53" t="s">
        <v>208</v>
      </c>
    </row>
    <row r="54" spans="1:6" x14ac:dyDescent="0.25">
      <c r="A54" t="s">
        <v>58</v>
      </c>
      <c r="B54" t="s">
        <v>154</v>
      </c>
      <c r="C54">
        <v>33</v>
      </c>
      <c r="D54" t="s">
        <v>200</v>
      </c>
      <c r="E54" t="s">
        <v>202</v>
      </c>
      <c r="F54" t="s">
        <v>206</v>
      </c>
    </row>
    <row r="55" spans="1:6" x14ac:dyDescent="0.25">
      <c r="A55" t="s">
        <v>59</v>
      </c>
      <c r="B55" t="s">
        <v>155</v>
      </c>
      <c r="C55">
        <v>32</v>
      </c>
      <c r="D55" t="s">
        <v>199</v>
      </c>
      <c r="E55" t="s">
        <v>201</v>
      </c>
      <c r="F55" t="s">
        <v>205</v>
      </c>
    </row>
    <row r="56" spans="1:6" x14ac:dyDescent="0.25">
      <c r="A56" t="s">
        <v>60</v>
      </c>
      <c r="B56" t="s">
        <v>156</v>
      </c>
      <c r="C56">
        <v>31</v>
      </c>
      <c r="D56" t="s">
        <v>198</v>
      </c>
      <c r="E56" t="s">
        <v>203</v>
      </c>
      <c r="F56" t="s">
        <v>205</v>
      </c>
    </row>
    <row r="57" spans="1:6" x14ac:dyDescent="0.25">
      <c r="A57" t="s">
        <v>61</v>
      </c>
      <c r="B57" t="s">
        <v>157</v>
      </c>
      <c r="C57">
        <v>25</v>
      </c>
      <c r="D57" t="s">
        <v>199</v>
      </c>
      <c r="E57" t="s">
        <v>202</v>
      </c>
      <c r="F57" t="s">
        <v>205</v>
      </c>
    </row>
    <row r="58" spans="1:6" x14ac:dyDescent="0.25">
      <c r="A58" t="s">
        <v>62</v>
      </c>
      <c r="B58" t="s">
        <v>158</v>
      </c>
      <c r="C58">
        <v>30</v>
      </c>
      <c r="D58" t="s">
        <v>198</v>
      </c>
      <c r="E58" t="s">
        <v>203</v>
      </c>
      <c r="F58" t="s">
        <v>205</v>
      </c>
    </row>
    <row r="59" spans="1:6" x14ac:dyDescent="0.25">
      <c r="A59" t="s">
        <v>63</v>
      </c>
      <c r="B59" t="s">
        <v>159</v>
      </c>
      <c r="C59">
        <v>32</v>
      </c>
      <c r="D59" t="s">
        <v>200</v>
      </c>
      <c r="E59" t="s">
        <v>201</v>
      </c>
      <c r="F59" t="s">
        <v>205</v>
      </c>
    </row>
    <row r="60" spans="1:6" x14ac:dyDescent="0.25">
      <c r="A60" t="s">
        <v>64</v>
      </c>
      <c r="B60" t="s">
        <v>160</v>
      </c>
      <c r="C60">
        <v>30</v>
      </c>
      <c r="D60" t="s">
        <v>200</v>
      </c>
      <c r="E60" t="s">
        <v>203</v>
      </c>
      <c r="F60" t="s">
        <v>206</v>
      </c>
    </row>
    <row r="61" spans="1:6" x14ac:dyDescent="0.25">
      <c r="A61" t="s">
        <v>65</v>
      </c>
      <c r="B61" t="s">
        <v>161</v>
      </c>
      <c r="C61">
        <v>26</v>
      </c>
      <c r="D61" t="s">
        <v>199</v>
      </c>
      <c r="E61" t="s">
        <v>202</v>
      </c>
      <c r="F61" t="s">
        <v>205</v>
      </c>
    </row>
    <row r="62" spans="1:6" x14ac:dyDescent="0.25">
      <c r="A62" t="s">
        <v>66</v>
      </c>
      <c r="B62" t="s">
        <v>162</v>
      </c>
      <c r="C62">
        <v>32</v>
      </c>
      <c r="D62" t="s">
        <v>198</v>
      </c>
      <c r="E62" t="s">
        <v>201</v>
      </c>
      <c r="F62" t="s">
        <v>205</v>
      </c>
    </row>
    <row r="63" spans="1:6" x14ac:dyDescent="0.25">
      <c r="A63" t="s">
        <v>67</v>
      </c>
      <c r="B63" t="s">
        <v>163</v>
      </c>
      <c r="C63">
        <v>30</v>
      </c>
      <c r="D63" t="s">
        <v>199</v>
      </c>
      <c r="E63" t="s">
        <v>202</v>
      </c>
      <c r="F63" t="s">
        <v>205</v>
      </c>
    </row>
    <row r="64" spans="1:6" x14ac:dyDescent="0.25">
      <c r="A64" t="s">
        <v>68</v>
      </c>
      <c r="B64" t="s">
        <v>164</v>
      </c>
      <c r="C64">
        <v>18</v>
      </c>
      <c r="D64" t="s">
        <v>199</v>
      </c>
      <c r="E64" t="s">
        <v>203</v>
      </c>
      <c r="F64" t="s">
        <v>208</v>
      </c>
    </row>
    <row r="65" spans="1:6" x14ac:dyDescent="0.25">
      <c r="A65" t="s">
        <v>69</v>
      </c>
      <c r="B65" t="s">
        <v>165</v>
      </c>
      <c r="C65">
        <v>24</v>
      </c>
      <c r="D65" t="s">
        <v>198</v>
      </c>
      <c r="E65" t="s">
        <v>203</v>
      </c>
      <c r="F65" t="s">
        <v>208</v>
      </c>
    </row>
    <row r="66" spans="1:6" x14ac:dyDescent="0.25">
      <c r="A66" t="s">
        <v>70</v>
      </c>
      <c r="B66" t="s">
        <v>166</v>
      </c>
      <c r="C66">
        <v>26</v>
      </c>
      <c r="D66" t="s">
        <v>200</v>
      </c>
      <c r="E66" t="s">
        <v>202</v>
      </c>
      <c r="F66" t="s">
        <v>208</v>
      </c>
    </row>
    <row r="67" spans="1:6" x14ac:dyDescent="0.25">
      <c r="A67" t="s">
        <v>71</v>
      </c>
      <c r="B67" t="s">
        <v>167</v>
      </c>
      <c r="C67">
        <v>18</v>
      </c>
      <c r="D67" t="s">
        <v>200</v>
      </c>
      <c r="E67" t="s">
        <v>204</v>
      </c>
      <c r="F67" t="s">
        <v>206</v>
      </c>
    </row>
    <row r="68" spans="1:6" x14ac:dyDescent="0.25">
      <c r="A68" t="s">
        <v>72</v>
      </c>
      <c r="B68" t="s">
        <v>168</v>
      </c>
      <c r="C68">
        <v>29</v>
      </c>
      <c r="D68" t="s">
        <v>198</v>
      </c>
      <c r="E68" t="s">
        <v>204</v>
      </c>
      <c r="F68" t="s">
        <v>207</v>
      </c>
    </row>
    <row r="69" spans="1:6" x14ac:dyDescent="0.25">
      <c r="A69" t="s">
        <v>73</v>
      </c>
      <c r="B69" t="s">
        <v>169</v>
      </c>
      <c r="C69">
        <v>25</v>
      </c>
      <c r="D69" t="s">
        <v>200</v>
      </c>
      <c r="E69" t="s">
        <v>203</v>
      </c>
      <c r="F69" t="s">
        <v>205</v>
      </c>
    </row>
    <row r="70" spans="1:6" x14ac:dyDescent="0.25">
      <c r="A70" t="s">
        <v>74</v>
      </c>
      <c r="B70" t="s">
        <v>170</v>
      </c>
      <c r="C70">
        <v>28</v>
      </c>
      <c r="D70" t="s">
        <v>198</v>
      </c>
      <c r="E70" t="s">
        <v>203</v>
      </c>
      <c r="F70" t="s">
        <v>205</v>
      </c>
    </row>
    <row r="71" spans="1:6" x14ac:dyDescent="0.25">
      <c r="A71" t="s">
        <v>75</v>
      </c>
      <c r="B71" t="s">
        <v>171</v>
      </c>
      <c r="C71">
        <v>34</v>
      </c>
      <c r="D71" t="s">
        <v>198</v>
      </c>
      <c r="E71" t="s">
        <v>204</v>
      </c>
      <c r="F71" t="s">
        <v>206</v>
      </c>
    </row>
    <row r="72" spans="1:6" x14ac:dyDescent="0.25">
      <c r="A72" t="s">
        <v>76</v>
      </c>
      <c r="B72" t="s">
        <v>172</v>
      </c>
      <c r="C72">
        <v>25</v>
      </c>
      <c r="D72" t="s">
        <v>199</v>
      </c>
      <c r="E72" t="s">
        <v>204</v>
      </c>
      <c r="F72" t="s">
        <v>205</v>
      </c>
    </row>
    <row r="73" spans="1:6" x14ac:dyDescent="0.25">
      <c r="A73" t="s">
        <v>77</v>
      </c>
      <c r="B73" t="s">
        <v>173</v>
      </c>
      <c r="C73">
        <v>20</v>
      </c>
      <c r="D73" t="s">
        <v>198</v>
      </c>
      <c r="E73" t="s">
        <v>202</v>
      </c>
      <c r="F73" t="s">
        <v>208</v>
      </c>
    </row>
    <row r="74" spans="1:6" x14ac:dyDescent="0.25">
      <c r="A74" t="s">
        <v>78</v>
      </c>
      <c r="B74" t="s">
        <v>174</v>
      </c>
      <c r="C74">
        <v>20</v>
      </c>
      <c r="D74" t="s">
        <v>199</v>
      </c>
      <c r="E74" t="s">
        <v>202</v>
      </c>
      <c r="F74" t="s">
        <v>207</v>
      </c>
    </row>
    <row r="75" spans="1:6" x14ac:dyDescent="0.25">
      <c r="A75" t="s">
        <v>79</v>
      </c>
      <c r="B75" t="s">
        <v>175</v>
      </c>
      <c r="C75">
        <v>18</v>
      </c>
      <c r="D75" t="s">
        <v>200</v>
      </c>
      <c r="E75" t="s">
        <v>204</v>
      </c>
      <c r="F75" t="s">
        <v>209</v>
      </c>
    </row>
    <row r="76" spans="1:6" x14ac:dyDescent="0.25">
      <c r="A76" t="s">
        <v>80</v>
      </c>
      <c r="B76" t="s">
        <v>176</v>
      </c>
      <c r="C76">
        <v>22</v>
      </c>
      <c r="D76" t="s">
        <v>200</v>
      </c>
      <c r="E76" t="s">
        <v>202</v>
      </c>
      <c r="F76" t="s">
        <v>205</v>
      </c>
    </row>
    <row r="77" spans="1:6" x14ac:dyDescent="0.25">
      <c r="A77" t="s">
        <v>81</v>
      </c>
      <c r="B77" t="s">
        <v>177</v>
      </c>
      <c r="C77">
        <v>27</v>
      </c>
      <c r="D77" t="s">
        <v>200</v>
      </c>
      <c r="E77" t="s">
        <v>202</v>
      </c>
      <c r="F77" t="s">
        <v>208</v>
      </c>
    </row>
    <row r="78" spans="1:6" x14ac:dyDescent="0.25">
      <c r="A78" t="s">
        <v>82</v>
      </c>
      <c r="B78" t="s">
        <v>178</v>
      </c>
      <c r="C78">
        <v>24</v>
      </c>
      <c r="D78" t="s">
        <v>200</v>
      </c>
      <c r="E78" t="s">
        <v>201</v>
      </c>
      <c r="F78" t="s">
        <v>209</v>
      </c>
    </row>
    <row r="79" spans="1:6" x14ac:dyDescent="0.25">
      <c r="A79" t="s">
        <v>83</v>
      </c>
      <c r="B79" t="s">
        <v>179</v>
      </c>
      <c r="C79">
        <v>26</v>
      </c>
      <c r="D79" t="s">
        <v>199</v>
      </c>
      <c r="E79" t="s">
        <v>202</v>
      </c>
      <c r="F79" t="s">
        <v>207</v>
      </c>
    </row>
    <row r="80" spans="1:6" x14ac:dyDescent="0.25">
      <c r="A80" t="s">
        <v>84</v>
      </c>
      <c r="B80" t="s">
        <v>180</v>
      </c>
      <c r="C80">
        <v>24</v>
      </c>
      <c r="D80" t="s">
        <v>200</v>
      </c>
      <c r="E80" t="s">
        <v>203</v>
      </c>
      <c r="F80" t="s">
        <v>209</v>
      </c>
    </row>
    <row r="81" spans="1:6" x14ac:dyDescent="0.25">
      <c r="A81" t="s">
        <v>85</v>
      </c>
      <c r="B81" t="s">
        <v>181</v>
      </c>
      <c r="C81">
        <v>26</v>
      </c>
      <c r="D81" t="s">
        <v>198</v>
      </c>
      <c r="E81" t="s">
        <v>202</v>
      </c>
      <c r="F81" t="s">
        <v>208</v>
      </c>
    </row>
    <row r="82" spans="1:6" x14ac:dyDescent="0.25">
      <c r="A82" t="s">
        <v>86</v>
      </c>
      <c r="B82" t="s">
        <v>182</v>
      </c>
      <c r="C82">
        <v>25</v>
      </c>
      <c r="D82" t="s">
        <v>198</v>
      </c>
      <c r="E82" t="s">
        <v>202</v>
      </c>
      <c r="F82" t="s">
        <v>209</v>
      </c>
    </row>
    <row r="83" spans="1:6" x14ac:dyDescent="0.25">
      <c r="A83" t="s">
        <v>87</v>
      </c>
      <c r="B83" t="s">
        <v>183</v>
      </c>
      <c r="C83">
        <v>29</v>
      </c>
      <c r="D83" t="s">
        <v>198</v>
      </c>
      <c r="E83" t="s">
        <v>204</v>
      </c>
      <c r="F83" t="s">
        <v>206</v>
      </c>
    </row>
    <row r="84" spans="1:6" x14ac:dyDescent="0.25">
      <c r="A84" t="s">
        <v>88</v>
      </c>
      <c r="B84" t="s">
        <v>184</v>
      </c>
      <c r="C84">
        <v>19</v>
      </c>
      <c r="D84" t="s">
        <v>199</v>
      </c>
      <c r="E84" t="s">
        <v>203</v>
      </c>
      <c r="F84" t="s">
        <v>209</v>
      </c>
    </row>
    <row r="85" spans="1:6" x14ac:dyDescent="0.25">
      <c r="A85" t="s">
        <v>89</v>
      </c>
      <c r="B85" t="s">
        <v>185</v>
      </c>
      <c r="C85">
        <v>18</v>
      </c>
      <c r="D85" t="s">
        <v>200</v>
      </c>
      <c r="E85" t="s">
        <v>202</v>
      </c>
      <c r="F85" t="s">
        <v>205</v>
      </c>
    </row>
    <row r="86" spans="1:6" x14ac:dyDescent="0.25">
      <c r="A86" t="s">
        <v>90</v>
      </c>
      <c r="B86" t="s">
        <v>186</v>
      </c>
      <c r="C86">
        <v>33</v>
      </c>
      <c r="D86" t="s">
        <v>200</v>
      </c>
      <c r="E86" t="s">
        <v>202</v>
      </c>
      <c r="F86" t="s">
        <v>205</v>
      </c>
    </row>
    <row r="87" spans="1:6" x14ac:dyDescent="0.25">
      <c r="A87" t="s">
        <v>91</v>
      </c>
      <c r="B87" t="s">
        <v>187</v>
      </c>
      <c r="C87">
        <v>22</v>
      </c>
      <c r="D87" t="s">
        <v>200</v>
      </c>
      <c r="E87" t="s">
        <v>201</v>
      </c>
      <c r="F87" t="s">
        <v>206</v>
      </c>
    </row>
    <row r="88" spans="1:6" x14ac:dyDescent="0.25">
      <c r="A88" t="s">
        <v>92</v>
      </c>
      <c r="B88" t="s">
        <v>188</v>
      </c>
      <c r="C88">
        <v>20</v>
      </c>
      <c r="D88" t="s">
        <v>199</v>
      </c>
      <c r="E88" t="s">
        <v>202</v>
      </c>
      <c r="F88" t="s">
        <v>208</v>
      </c>
    </row>
    <row r="89" spans="1:6" x14ac:dyDescent="0.25">
      <c r="A89" t="s">
        <v>93</v>
      </c>
      <c r="B89" t="s">
        <v>189</v>
      </c>
      <c r="C89">
        <v>29</v>
      </c>
      <c r="D89" t="s">
        <v>198</v>
      </c>
      <c r="E89" t="s">
        <v>202</v>
      </c>
      <c r="F89" t="s">
        <v>205</v>
      </c>
    </row>
    <row r="90" spans="1:6" x14ac:dyDescent="0.25">
      <c r="A90" t="s">
        <v>94</v>
      </c>
      <c r="B90" t="s">
        <v>190</v>
      </c>
      <c r="C90">
        <v>25</v>
      </c>
      <c r="D90" t="s">
        <v>198</v>
      </c>
      <c r="E90" t="s">
        <v>201</v>
      </c>
      <c r="F90" t="s">
        <v>207</v>
      </c>
    </row>
    <row r="91" spans="1:6" x14ac:dyDescent="0.25">
      <c r="A91" t="s">
        <v>95</v>
      </c>
      <c r="B91" t="s">
        <v>191</v>
      </c>
      <c r="C91">
        <v>20</v>
      </c>
      <c r="D91" t="s">
        <v>200</v>
      </c>
      <c r="E91" t="s">
        <v>204</v>
      </c>
      <c r="F91" t="s">
        <v>205</v>
      </c>
    </row>
    <row r="92" spans="1:6" x14ac:dyDescent="0.25">
      <c r="A92" t="s">
        <v>96</v>
      </c>
      <c r="B92" t="s">
        <v>192</v>
      </c>
      <c r="C92">
        <v>18</v>
      </c>
      <c r="D92" t="s">
        <v>198</v>
      </c>
      <c r="E92" t="s">
        <v>202</v>
      </c>
      <c r="F92" t="s">
        <v>205</v>
      </c>
    </row>
    <row r="93" spans="1:6" x14ac:dyDescent="0.25">
      <c r="A93" t="s">
        <v>97</v>
      </c>
      <c r="B93" t="s">
        <v>193</v>
      </c>
      <c r="C93">
        <v>20</v>
      </c>
      <c r="D93" t="s">
        <v>198</v>
      </c>
      <c r="E93" t="s">
        <v>201</v>
      </c>
      <c r="F93" t="s">
        <v>208</v>
      </c>
    </row>
    <row r="94" spans="1:6" x14ac:dyDescent="0.25">
      <c r="A94" t="s">
        <v>98</v>
      </c>
      <c r="B94" t="s">
        <v>194</v>
      </c>
      <c r="C94">
        <v>22</v>
      </c>
      <c r="D94" t="s">
        <v>199</v>
      </c>
      <c r="E94" t="s">
        <v>203</v>
      </c>
      <c r="F94" t="s">
        <v>209</v>
      </c>
    </row>
    <row r="95" spans="1:6" x14ac:dyDescent="0.25">
      <c r="A95" t="s">
        <v>99</v>
      </c>
      <c r="B95" t="s">
        <v>195</v>
      </c>
      <c r="C95">
        <v>32</v>
      </c>
      <c r="D95" t="s">
        <v>199</v>
      </c>
      <c r="E95" t="s">
        <v>204</v>
      </c>
      <c r="F95" t="s">
        <v>205</v>
      </c>
    </row>
    <row r="96" spans="1:6" x14ac:dyDescent="0.25">
      <c r="A96" t="s">
        <v>100</v>
      </c>
      <c r="B96" t="s">
        <v>196</v>
      </c>
      <c r="C96">
        <v>31</v>
      </c>
      <c r="D96" t="s">
        <v>199</v>
      </c>
      <c r="E96" t="s">
        <v>203</v>
      </c>
      <c r="F96" t="s">
        <v>206</v>
      </c>
    </row>
    <row r="97" spans="1:6" x14ac:dyDescent="0.25">
      <c r="A97" t="s">
        <v>101</v>
      </c>
      <c r="B97" t="s">
        <v>197</v>
      </c>
      <c r="C97">
        <v>20</v>
      </c>
      <c r="D97" t="s">
        <v>199</v>
      </c>
      <c r="E97" t="s">
        <v>203</v>
      </c>
      <c r="F97" t="s">
        <v>209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97"/>
  <sheetViews>
    <sheetView workbookViewId="0">
      <selection activeCell="I2" sqref="I2"/>
    </sheetView>
  </sheetViews>
  <sheetFormatPr defaultRowHeight="15" x14ac:dyDescent="0.25"/>
  <cols>
    <col min="1" max="1" width="13" customWidth="1"/>
    <col min="2" max="2" width="18" bestFit="1" customWidth="1"/>
    <col min="3" max="3" width="20.140625" style="5" customWidth="1"/>
    <col min="4" max="4" width="16.140625" style="5" customWidth="1"/>
    <col min="5" max="5" width="16" customWidth="1"/>
    <col min="6" max="6" width="24.7109375" customWidth="1"/>
    <col min="7" max="7" width="20.7109375" customWidth="1"/>
    <col min="8" max="8" width="20" customWidth="1"/>
  </cols>
  <sheetData>
    <row r="1" spans="1:9" x14ac:dyDescent="0.25">
      <c r="A1" s="6" t="s">
        <v>0</v>
      </c>
      <c r="B1" s="6" t="s">
        <v>5</v>
      </c>
      <c r="C1" s="7" t="s">
        <v>210</v>
      </c>
      <c r="D1" s="7" t="s">
        <v>211</v>
      </c>
      <c r="E1" s="6" t="s">
        <v>212</v>
      </c>
      <c r="F1" s="6" t="s">
        <v>213</v>
      </c>
      <c r="G1" s="6" t="s">
        <v>214</v>
      </c>
      <c r="H1" s="6" t="s">
        <v>215</v>
      </c>
      <c r="I1" s="6" t="s">
        <v>3</v>
      </c>
    </row>
    <row r="2" spans="1:9" x14ac:dyDescent="0.25">
      <c r="A2" t="s">
        <v>6</v>
      </c>
      <c r="B2" t="s">
        <v>205</v>
      </c>
      <c r="C2" s="5">
        <v>11</v>
      </c>
      <c r="D2" s="5">
        <v>20</v>
      </c>
      <c r="E2" s="2">
        <f>C2/D2</f>
        <v>0.55000000000000004</v>
      </c>
      <c r="F2">
        <v>3</v>
      </c>
      <c r="G2">
        <v>0</v>
      </c>
      <c r="H2" s="4">
        <f xml:space="preserve"> ((F2 + G2) / D2) * 14 * (C2 / D2)</f>
        <v>1.1550000000000002</v>
      </c>
      <c r="I2" t="s">
        <v>198</v>
      </c>
    </row>
    <row r="3" spans="1:9" x14ac:dyDescent="0.25">
      <c r="A3" t="s">
        <v>7</v>
      </c>
      <c r="B3" t="s">
        <v>205</v>
      </c>
      <c r="C3" s="5">
        <v>8</v>
      </c>
      <c r="D3" s="5">
        <v>20</v>
      </c>
      <c r="E3" s="2">
        <f>C3/D3</f>
        <v>0.4</v>
      </c>
      <c r="F3">
        <v>5</v>
      </c>
      <c r="G3">
        <v>0</v>
      </c>
      <c r="H3" s="4">
        <f xml:space="preserve"> ((F3 + G3) / D3) * 14 * (C3 / D3)</f>
        <v>1.4000000000000001</v>
      </c>
      <c r="I3" t="s">
        <v>199</v>
      </c>
    </row>
    <row r="4" spans="1:9" x14ac:dyDescent="0.25">
      <c r="A4" t="s">
        <v>8</v>
      </c>
      <c r="B4" t="s">
        <v>206</v>
      </c>
      <c r="C4" s="5">
        <v>8</v>
      </c>
      <c r="D4" s="5">
        <v>20</v>
      </c>
      <c r="E4" s="2">
        <f t="shared" ref="E4:E67" si="0">C4/D4</f>
        <v>0.4</v>
      </c>
      <c r="F4">
        <v>4</v>
      </c>
      <c r="G4">
        <v>0</v>
      </c>
      <c r="H4" s="4">
        <f t="shared" ref="H4:H67" si="1" xml:space="preserve"> ((F4 + G4) / D4) * 14 * (C4 / D4)</f>
        <v>1.1200000000000001</v>
      </c>
      <c r="I4" t="s">
        <v>199</v>
      </c>
    </row>
    <row r="5" spans="1:9" x14ac:dyDescent="0.25">
      <c r="A5" t="s">
        <v>9</v>
      </c>
      <c r="B5" t="s">
        <v>207</v>
      </c>
      <c r="C5" s="5">
        <v>17</v>
      </c>
      <c r="D5" s="5">
        <v>18</v>
      </c>
      <c r="E5" s="2">
        <f t="shared" si="0"/>
        <v>0.94444444444444442</v>
      </c>
      <c r="F5">
        <v>0</v>
      </c>
      <c r="G5">
        <v>1</v>
      </c>
      <c r="H5" s="4">
        <f t="shared" si="1"/>
        <v>0.73456790123456783</v>
      </c>
      <c r="I5" t="s">
        <v>198</v>
      </c>
    </row>
    <row r="6" spans="1:9" x14ac:dyDescent="0.25">
      <c r="A6" t="s">
        <v>10</v>
      </c>
      <c r="B6" t="s">
        <v>208</v>
      </c>
      <c r="C6" s="5">
        <v>15</v>
      </c>
      <c r="D6" s="5">
        <v>15</v>
      </c>
      <c r="E6" s="2">
        <f t="shared" si="0"/>
        <v>1</v>
      </c>
      <c r="F6">
        <v>2</v>
      </c>
      <c r="G6">
        <v>1</v>
      </c>
      <c r="H6" s="4">
        <f t="shared" si="1"/>
        <v>2.8000000000000003</v>
      </c>
      <c r="I6" t="s">
        <v>199</v>
      </c>
    </row>
    <row r="7" spans="1:9" x14ac:dyDescent="0.25">
      <c r="A7" t="s">
        <v>11</v>
      </c>
      <c r="B7" t="s">
        <v>209</v>
      </c>
      <c r="C7" s="5">
        <v>19</v>
      </c>
      <c r="D7" s="5">
        <v>22</v>
      </c>
      <c r="E7" s="2">
        <f t="shared" si="0"/>
        <v>0.86363636363636365</v>
      </c>
      <c r="F7">
        <v>1</v>
      </c>
      <c r="G7">
        <v>1</v>
      </c>
      <c r="H7" s="4">
        <f t="shared" si="1"/>
        <v>1.0991735537190082</v>
      </c>
      <c r="I7" t="s">
        <v>199</v>
      </c>
    </row>
    <row r="8" spans="1:9" x14ac:dyDescent="0.25">
      <c r="A8" t="s">
        <v>12</v>
      </c>
      <c r="B8" t="s">
        <v>208</v>
      </c>
      <c r="C8" s="5">
        <v>15</v>
      </c>
      <c r="D8" s="5">
        <v>15</v>
      </c>
      <c r="E8" s="2">
        <f t="shared" si="0"/>
        <v>1</v>
      </c>
      <c r="F8">
        <v>1</v>
      </c>
      <c r="G8">
        <v>1</v>
      </c>
      <c r="H8" s="4">
        <f t="shared" si="1"/>
        <v>1.8666666666666667</v>
      </c>
      <c r="I8" t="s">
        <v>200</v>
      </c>
    </row>
    <row r="9" spans="1:9" x14ac:dyDescent="0.25">
      <c r="A9" t="s">
        <v>13</v>
      </c>
      <c r="B9" t="s">
        <v>209</v>
      </c>
      <c r="C9" s="5">
        <v>14</v>
      </c>
      <c r="D9" s="5">
        <v>22</v>
      </c>
      <c r="E9" s="2">
        <f t="shared" si="0"/>
        <v>0.63636363636363635</v>
      </c>
      <c r="F9">
        <v>3</v>
      </c>
      <c r="G9">
        <v>2</v>
      </c>
      <c r="H9" s="4">
        <f t="shared" si="1"/>
        <v>2.0247933884297518</v>
      </c>
      <c r="I9" t="s">
        <v>199</v>
      </c>
    </row>
    <row r="10" spans="1:9" x14ac:dyDescent="0.25">
      <c r="A10" t="s">
        <v>14</v>
      </c>
      <c r="B10" t="s">
        <v>208</v>
      </c>
      <c r="C10" s="5">
        <v>10</v>
      </c>
      <c r="D10" s="5">
        <v>15</v>
      </c>
      <c r="E10" s="2">
        <f t="shared" si="0"/>
        <v>0.66666666666666663</v>
      </c>
      <c r="F10">
        <v>1</v>
      </c>
      <c r="G10">
        <v>1</v>
      </c>
      <c r="H10" s="4">
        <f t="shared" si="1"/>
        <v>1.2444444444444445</v>
      </c>
      <c r="I10" t="s">
        <v>199</v>
      </c>
    </row>
    <row r="11" spans="1:9" x14ac:dyDescent="0.25">
      <c r="A11" t="s">
        <v>15</v>
      </c>
      <c r="B11" t="s">
        <v>207</v>
      </c>
      <c r="C11" s="5">
        <v>10</v>
      </c>
      <c r="D11" s="5">
        <v>18</v>
      </c>
      <c r="E11" s="2">
        <f t="shared" si="0"/>
        <v>0.55555555555555558</v>
      </c>
      <c r="F11">
        <v>1</v>
      </c>
      <c r="G11">
        <v>2</v>
      </c>
      <c r="H11" s="4">
        <f t="shared" si="1"/>
        <v>1.2962962962962963</v>
      </c>
      <c r="I11" t="s">
        <v>198</v>
      </c>
    </row>
    <row r="12" spans="1:9" x14ac:dyDescent="0.25">
      <c r="A12" t="s">
        <v>16</v>
      </c>
      <c r="B12" t="s">
        <v>209</v>
      </c>
      <c r="C12" s="5">
        <v>20</v>
      </c>
      <c r="D12" s="5">
        <v>22</v>
      </c>
      <c r="E12" s="2">
        <f t="shared" si="0"/>
        <v>0.90909090909090906</v>
      </c>
      <c r="F12">
        <v>4</v>
      </c>
      <c r="G12">
        <v>2</v>
      </c>
      <c r="H12" s="4">
        <f t="shared" si="1"/>
        <v>3.4710743801652888</v>
      </c>
      <c r="I12" t="s">
        <v>198</v>
      </c>
    </row>
    <row r="13" spans="1:9" x14ac:dyDescent="0.25">
      <c r="A13" t="s">
        <v>17</v>
      </c>
      <c r="B13" t="s">
        <v>206</v>
      </c>
      <c r="C13" s="5">
        <v>9</v>
      </c>
      <c r="D13" s="5">
        <v>20</v>
      </c>
      <c r="E13" s="2">
        <f t="shared" si="0"/>
        <v>0.45</v>
      </c>
      <c r="F13">
        <v>3</v>
      </c>
      <c r="G13">
        <v>2</v>
      </c>
      <c r="H13" s="4">
        <f t="shared" si="1"/>
        <v>1.575</v>
      </c>
      <c r="I13" t="s">
        <v>200</v>
      </c>
    </row>
    <row r="14" spans="1:9" x14ac:dyDescent="0.25">
      <c r="A14" t="s">
        <v>18</v>
      </c>
      <c r="B14" t="s">
        <v>208</v>
      </c>
      <c r="C14" s="5">
        <v>10</v>
      </c>
      <c r="D14" s="5">
        <v>15</v>
      </c>
      <c r="E14" s="2">
        <f t="shared" si="0"/>
        <v>0.66666666666666663</v>
      </c>
      <c r="F14">
        <v>2</v>
      </c>
      <c r="G14">
        <v>2</v>
      </c>
      <c r="H14" s="4">
        <f t="shared" si="1"/>
        <v>2.4888888888888889</v>
      </c>
      <c r="I14" t="s">
        <v>199</v>
      </c>
    </row>
    <row r="15" spans="1:9" x14ac:dyDescent="0.25">
      <c r="A15" t="s">
        <v>19</v>
      </c>
      <c r="B15" t="s">
        <v>208</v>
      </c>
      <c r="C15" s="5">
        <v>14</v>
      </c>
      <c r="D15" s="5">
        <v>15</v>
      </c>
      <c r="E15" s="2">
        <f t="shared" si="0"/>
        <v>0.93333333333333335</v>
      </c>
      <c r="F15">
        <v>0</v>
      </c>
      <c r="G15">
        <v>0</v>
      </c>
      <c r="H15" s="4">
        <f t="shared" si="1"/>
        <v>0</v>
      </c>
      <c r="I15" t="s">
        <v>199</v>
      </c>
    </row>
    <row r="16" spans="1:9" x14ac:dyDescent="0.25">
      <c r="A16" t="s">
        <v>20</v>
      </c>
      <c r="B16" t="s">
        <v>209</v>
      </c>
      <c r="C16" s="5">
        <v>12</v>
      </c>
      <c r="D16" s="5">
        <v>22</v>
      </c>
      <c r="E16" s="2">
        <f t="shared" si="0"/>
        <v>0.54545454545454541</v>
      </c>
      <c r="F16">
        <v>2</v>
      </c>
      <c r="G16">
        <v>2</v>
      </c>
      <c r="H16" s="4">
        <f t="shared" si="1"/>
        <v>1.3884297520661155</v>
      </c>
      <c r="I16" t="s">
        <v>199</v>
      </c>
    </row>
    <row r="17" spans="1:9" x14ac:dyDescent="0.25">
      <c r="A17" t="s">
        <v>21</v>
      </c>
      <c r="B17" t="s">
        <v>206</v>
      </c>
      <c r="C17" s="5">
        <v>9</v>
      </c>
      <c r="D17" s="5">
        <v>20</v>
      </c>
      <c r="E17" s="2">
        <f t="shared" si="0"/>
        <v>0.45</v>
      </c>
      <c r="F17">
        <v>4</v>
      </c>
      <c r="G17">
        <v>1</v>
      </c>
      <c r="H17" s="4">
        <f t="shared" si="1"/>
        <v>1.575</v>
      </c>
      <c r="I17" t="s">
        <v>200</v>
      </c>
    </row>
    <row r="18" spans="1:9" x14ac:dyDescent="0.25">
      <c r="A18" t="s">
        <v>22</v>
      </c>
      <c r="B18" t="s">
        <v>206</v>
      </c>
      <c r="C18" s="5">
        <v>15</v>
      </c>
      <c r="D18" s="5">
        <v>20</v>
      </c>
      <c r="E18" s="2">
        <f t="shared" si="0"/>
        <v>0.75</v>
      </c>
      <c r="F18">
        <v>2</v>
      </c>
      <c r="G18">
        <v>4</v>
      </c>
      <c r="H18" s="4">
        <f t="shared" si="1"/>
        <v>3.1500000000000004</v>
      </c>
      <c r="I18" t="s">
        <v>200</v>
      </c>
    </row>
    <row r="19" spans="1:9" x14ac:dyDescent="0.25">
      <c r="A19" t="s">
        <v>23</v>
      </c>
      <c r="B19" t="s">
        <v>207</v>
      </c>
      <c r="C19" s="5">
        <v>13</v>
      </c>
      <c r="D19" s="5">
        <v>18</v>
      </c>
      <c r="E19" s="2">
        <f t="shared" si="0"/>
        <v>0.72222222222222221</v>
      </c>
      <c r="F19">
        <v>1</v>
      </c>
      <c r="G19">
        <v>1</v>
      </c>
      <c r="H19" s="4">
        <f t="shared" si="1"/>
        <v>1.1234567901234567</v>
      </c>
      <c r="I19" t="s">
        <v>198</v>
      </c>
    </row>
    <row r="20" spans="1:9" x14ac:dyDescent="0.25">
      <c r="A20" t="s">
        <v>24</v>
      </c>
      <c r="B20" t="s">
        <v>206</v>
      </c>
      <c r="C20" s="5">
        <v>13</v>
      </c>
      <c r="D20" s="5">
        <v>20</v>
      </c>
      <c r="E20" s="2">
        <f t="shared" si="0"/>
        <v>0.65</v>
      </c>
      <c r="F20">
        <v>0</v>
      </c>
      <c r="G20">
        <v>5</v>
      </c>
      <c r="H20" s="4">
        <f t="shared" si="1"/>
        <v>2.2749999999999999</v>
      </c>
      <c r="I20" t="s">
        <v>200</v>
      </c>
    </row>
    <row r="21" spans="1:9" x14ac:dyDescent="0.25">
      <c r="A21" t="s">
        <v>25</v>
      </c>
      <c r="B21" t="s">
        <v>206</v>
      </c>
      <c r="C21" s="5">
        <v>15</v>
      </c>
      <c r="D21" s="5">
        <v>20</v>
      </c>
      <c r="E21" s="2">
        <f t="shared" si="0"/>
        <v>0.75</v>
      </c>
      <c r="F21">
        <v>0</v>
      </c>
      <c r="G21">
        <v>5</v>
      </c>
      <c r="H21" s="4">
        <f t="shared" si="1"/>
        <v>2.625</v>
      </c>
      <c r="I21" t="s">
        <v>199</v>
      </c>
    </row>
    <row r="22" spans="1:9" x14ac:dyDescent="0.25">
      <c r="A22" t="s">
        <v>26</v>
      </c>
      <c r="B22" t="s">
        <v>206</v>
      </c>
      <c r="C22" s="5">
        <v>18</v>
      </c>
      <c r="D22" s="5">
        <v>20</v>
      </c>
      <c r="E22" s="2">
        <f t="shared" si="0"/>
        <v>0.9</v>
      </c>
      <c r="F22">
        <v>0</v>
      </c>
      <c r="G22">
        <v>3</v>
      </c>
      <c r="H22" s="4">
        <f t="shared" si="1"/>
        <v>1.8900000000000001</v>
      </c>
      <c r="I22" t="s">
        <v>199</v>
      </c>
    </row>
    <row r="23" spans="1:9" x14ac:dyDescent="0.25">
      <c r="A23" t="s">
        <v>27</v>
      </c>
      <c r="B23" t="s">
        <v>205</v>
      </c>
      <c r="C23" s="5">
        <v>14</v>
      </c>
      <c r="D23" s="5">
        <v>20</v>
      </c>
      <c r="E23" s="2">
        <f t="shared" si="0"/>
        <v>0.7</v>
      </c>
      <c r="F23">
        <v>2</v>
      </c>
      <c r="G23">
        <v>2</v>
      </c>
      <c r="H23" s="4">
        <f t="shared" si="1"/>
        <v>1.96</v>
      </c>
      <c r="I23" t="s">
        <v>200</v>
      </c>
    </row>
    <row r="24" spans="1:9" x14ac:dyDescent="0.25">
      <c r="A24" t="s">
        <v>28</v>
      </c>
      <c r="B24" t="s">
        <v>207</v>
      </c>
      <c r="C24" s="5">
        <v>11</v>
      </c>
      <c r="D24" s="5">
        <v>18</v>
      </c>
      <c r="E24" s="2">
        <f t="shared" si="0"/>
        <v>0.61111111111111116</v>
      </c>
      <c r="F24">
        <v>2</v>
      </c>
      <c r="G24">
        <v>1</v>
      </c>
      <c r="H24" s="4">
        <f t="shared" si="1"/>
        <v>1.4259259259259258</v>
      </c>
      <c r="I24" t="s">
        <v>199</v>
      </c>
    </row>
    <row r="25" spans="1:9" x14ac:dyDescent="0.25">
      <c r="A25" t="s">
        <v>29</v>
      </c>
      <c r="B25" t="s">
        <v>208</v>
      </c>
      <c r="C25" s="5">
        <v>6</v>
      </c>
      <c r="D25" s="5">
        <v>15</v>
      </c>
      <c r="E25" s="2">
        <f t="shared" si="0"/>
        <v>0.4</v>
      </c>
      <c r="F25">
        <v>0</v>
      </c>
      <c r="G25">
        <v>0</v>
      </c>
      <c r="H25" s="4">
        <f t="shared" si="1"/>
        <v>0</v>
      </c>
      <c r="I25" t="s">
        <v>199</v>
      </c>
    </row>
    <row r="26" spans="1:9" x14ac:dyDescent="0.25">
      <c r="A26" t="s">
        <v>30</v>
      </c>
      <c r="B26" t="s">
        <v>209</v>
      </c>
      <c r="C26" s="5">
        <v>21</v>
      </c>
      <c r="D26" s="5">
        <v>22</v>
      </c>
      <c r="E26" s="2">
        <f t="shared" si="0"/>
        <v>0.95454545454545459</v>
      </c>
      <c r="F26">
        <v>0</v>
      </c>
      <c r="G26">
        <v>2</v>
      </c>
      <c r="H26" s="4">
        <f t="shared" si="1"/>
        <v>1.2148760330578512</v>
      </c>
      <c r="I26" t="s">
        <v>200</v>
      </c>
    </row>
    <row r="27" spans="1:9" x14ac:dyDescent="0.25">
      <c r="A27" t="s">
        <v>31</v>
      </c>
      <c r="B27" t="s">
        <v>208</v>
      </c>
      <c r="C27" s="5">
        <v>13</v>
      </c>
      <c r="D27" s="5">
        <v>15</v>
      </c>
      <c r="E27" s="2">
        <f t="shared" si="0"/>
        <v>0.8666666666666667</v>
      </c>
      <c r="F27">
        <v>3</v>
      </c>
      <c r="G27">
        <v>3</v>
      </c>
      <c r="H27" s="4">
        <f t="shared" si="1"/>
        <v>4.8533333333333344</v>
      </c>
      <c r="I27" t="s">
        <v>200</v>
      </c>
    </row>
    <row r="28" spans="1:9" x14ac:dyDescent="0.25">
      <c r="A28" t="s">
        <v>32</v>
      </c>
      <c r="B28" t="s">
        <v>207</v>
      </c>
      <c r="C28" s="5">
        <v>12</v>
      </c>
      <c r="D28" s="5">
        <v>18</v>
      </c>
      <c r="E28" s="2">
        <f t="shared" si="0"/>
        <v>0.66666666666666663</v>
      </c>
      <c r="F28">
        <v>1</v>
      </c>
      <c r="G28">
        <v>1</v>
      </c>
      <c r="H28" s="4">
        <f t="shared" si="1"/>
        <v>1.0370370370370368</v>
      </c>
      <c r="I28" t="s">
        <v>199</v>
      </c>
    </row>
    <row r="29" spans="1:9" x14ac:dyDescent="0.25">
      <c r="A29" t="s">
        <v>33</v>
      </c>
      <c r="B29" t="s">
        <v>209</v>
      </c>
      <c r="C29" s="5">
        <v>15</v>
      </c>
      <c r="D29" s="5">
        <v>22</v>
      </c>
      <c r="E29" s="2">
        <f t="shared" si="0"/>
        <v>0.68181818181818177</v>
      </c>
      <c r="F29">
        <v>1</v>
      </c>
      <c r="G29">
        <v>2</v>
      </c>
      <c r="H29" s="4">
        <f t="shared" si="1"/>
        <v>1.3016528925619832</v>
      </c>
      <c r="I29" t="s">
        <v>199</v>
      </c>
    </row>
    <row r="30" spans="1:9" x14ac:dyDescent="0.25">
      <c r="A30" t="s">
        <v>34</v>
      </c>
      <c r="B30" t="s">
        <v>207</v>
      </c>
      <c r="C30" s="5">
        <v>17</v>
      </c>
      <c r="D30" s="5">
        <v>18</v>
      </c>
      <c r="E30" s="2">
        <f t="shared" si="0"/>
        <v>0.94444444444444442</v>
      </c>
      <c r="F30">
        <v>3</v>
      </c>
      <c r="G30">
        <v>0</v>
      </c>
      <c r="H30" s="4">
        <f t="shared" si="1"/>
        <v>2.2037037037037033</v>
      </c>
      <c r="I30" t="s">
        <v>199</v>
      </c>
    </row>
    <row r="31" spans="1:9" x14ac:dyDescent="0.25">
      <c r="A31" t="s">
        <v>35</v>
      </c>
      <c r="B31" t="s">
        <v>206</v>
      </c>
      <c r="C31" s="5">
        <v>8</v>
      </c>
      <c r="D31" s="5">
        <v>20</v>
      </c>
      <c r="E31" s="2">
        <f t="shared" si="0"/>
        <v>0.4</v>
      </c>
      <c r="F31">
        <v>5</v>
      </c>
      <c r="G31">
        <v>1</v>
      </c>
      <c r="H31" s="4">
        <f t="shared" si="1"/>
        <v>1.6800000000000002</v>
      </c>
      <c r="I31" t="s">
        <v>198</v>
      </c>
    </row>
    <row r="32" spans="1:9" x14ac:dyDescent="0.25">
      <c r="A32" t="s">
        <v>36</v>
      </c>
      <c r="B32" t="s">
        <v>209</v>
      </c>
      <c r="C32" s="5">
        <v>21</v>
      </c>
      <c r="D32" s="5">
        <v>22</v>
      </c>
      <c r="E32" s="2">
        <f t="shared" si="0"/>
        <v>0.95454545454545459</v>
      </c>
      <c r="F32">
        <v>0</v>
      </c>
      <c r="G32">
        <v>1</v>
      </c>
      <c r="H32" s="4">
        <f t="shared" si="1"/>
        <v>0.6074380165289256</v>
      </c>
      <c r="I32" t="s">
        <v>198</v>
      </c>
    </row>
    <row r="33" spans="1:9" x14ac:dyDescent="0.25">
      <c r="A33" t="s">
        <v>37</v>
      </c>
      <c r="B33" t="s">
        <v>206</v>
      </c>
      <c r="C33" s="5">
        <v>12</v>
      </c>
      <c r="D33" s="5">
        <v>20</v>
      </c>
      <c r="E33" s="2">
        <f t="shared" si="0"/>
        <v>0.6</v>
      </c>
      <c r="F33">
        <v>0</v>
      </c>
      <c r="G33">
        <v>1</v>
      </c>
      <c r="H33" s="4">
        <f t="shared" si="1"/>
        <v>0.42000000000000004</v>
      </c>
      <c r="I33" t="s">
        <v>198</v>
      </c>
    </row>
    <row r="34" spans="1:9" x14ac:dyDescent="0.25">
      <c r="A34" t="s">
        <v>38</v>
      </c>
      <c r="B34" t="s">
        <v>208</v>
      </c>
      <c r="C34" s="5">
        <v>6</v>
      </c>
      <c r="D34" s="5">
        <v>15</v>
      </c>
      <c r="E34" s="2">
        <f t="shared" si="0"/>
        <v>0.4</v>
      </c>
      <c r="F34">
        <v>3</v>
      </c>
      <c r="G34">
        <v>2</v>
      </c>
      <c r="H34" s="4">
        <f t="shared" si="1"/>
        <v>1.8666666666666665</v>
      </c>
      <c r="I34" t="s">
        <v>200</v>
      </c>
    </row>
    <row r="35" spans="1:9" x14ac:dyDescent="0.25">
      <c r="A35" t="s">
        <v>39</v>
      </c>
      <c r="B35" t="s">
        <v>208</v>
      </c>
      <c r="C35" s="5">
        <v>14</v>
      </c>
      <c r="D35" s="5">
        <v>15</v>
      </c>
      <c r="E35" s="2">
        <f t="shared" si="0"/>
        <v>0.93333333333333335</v>
      </c>
      <c r="F35">
        <v>3</v>
      </c>
      <c r="G35">
        <v>2</v>
      </c>
      <c r="H35" s="4">
        <f t="shared" si="1"/>
        <v>4.3555555555555552</v>
      </c>
      <c r="I35" t="s">
        <v>198</v>
      </c>
    </row>
    <row r="36" spans="1:9" x14ac:dyDescent="0.25">
      <c r="A36" t="s">
        <v>40</v>
      </c>
      <c r="B36" t="s">
        <v>209</v>
      </c>
      <c r="C36" s="5">
        <v>12</v>
      </c>
      <c r="D36" s="5">
        <v>22</v>
      </c>
      <c r="E36" s="2">
        <f t="shared" si="0"/>
        <v>0.54545454545454541</v>
      </c>
      <c r="F36">
        <v>4</v>
      </c>
      <c r="G36">
        <v>1</v>
      </c>
      <c r="H36" s="4">
        <f t="shared" si="1"/>
        <v>1.7355371900826444</v>
      </c>
      <c r="I36" t="s">
        <v>200</v>
      </c>
    </row>
    <row r="37" spans="1:9" x14ac:dyDescent="0.25">
      <c r="A37" t="s">
        <v>41</v>
      </c>
      <c r="B37" t="s">
        <v>209</v>
      </c>
      <c r="C37" s="5">
        <v>13</v>
      </c>
      <c r="D37" s="5">
        <v>22</v>
      </c>
      <c r="E37" s="2">
        <f t="shared" si="0"/>
        <v>0.59090909090909094</v>
      </c>
      <c r="F37">
        <v>0</v>
      </c>
      <c r="G37">
        <v>0</v>
      </c>
      <c r="H37" s="4">
        <f t="shared" si="1"/>
        <v>0</v>
      </c>
      <c r="I37" t="s">
        <v>200</v>
      </c>
    </row>
    <row r="38" spans="1:9" x14ac:dyDescent="0.25">
      <c r="A38" t="s">
        <v>42</v>
      </c>
      <c r="B38" t="s">
        <v>207</v>
      </c>
      <c r="C38" s="5">
        <v>9</v>
      </c>
      <c r="D38" s="5">
        <v>18</v>
      </c>
      <c r="E38" s="2">
        <f t="shared" si="0"/>
        <v>0.5</v>
      </c>
      <c r="F38">
        <v>2</v>
      </c>
      <c r="G38">
        <v>1</v>
      </c>
      <c r="H38" s="4">
        <f t="shared" si="1"/>
        <v>1.1666666666666665</v>
      </c>
      <c r="I38" t="s">
        <v>198</v>
      </c>
    </row>
    <row r="39" spans="1:9" x14ac:dyDescent="0.25">
      <c r="A39" t="s">
        <v>43</v>
      </c>
      <c r="B39" t="s">
        <v>207</v>
      </c>
      <c r="C39" s="5">
        <v>18</v>
      </c>
      <c r="D39" s="5">
        <v>18</v>
      </c>
      <c r="E39" s="2">
        <f t="shared" si="0"/>
        <v>1</v>
      </c>
      <c r="F39">
        <v>1</v>
      </c>
      <c r="G39">
        <v>0</v>
      </c>
      <c r="H39" s="4">
        <f t="shared" si="1"/>
        <v>0.77777777777777768</v>
      </c>
      <c r="I39" t="s">
        <v>198</v>
      </c>
    </row>
    <row r="40" spans="1:9" x14ac:dyDescent="0.25">
      <c r="A40" t="s">
        <v>44</v>
      </c>
      <c r="B40" t="s">
        <v>206</v>
      </c>
      <c r="C40" s="5">
        <v>9</v>
      </c>
      <c r="D40" s="5">
        <v>20</v>
      </c>
      <c r="E40" s="2">
        <f t="shared" si="0"/>
        <v>0.45</v>
      </c>
      <c r="F40">
        <v>3</v>
      </c>
      <c r="G40">
        <v>5</v>
      </c>
      <c r="H40" s="4">
        <f t="shared" si="1"/>
        <v>2.5200000000000005</v>
      </c>
      <c r="I40" t="s">
        <v>198</v>
      </c>
    </row>
    <row r="41" spans="1:9" x14ac:dyDescent="0.25">
      <c r="A41" t="s">
        <v>45</v>
      </c>
      <c r="B41" t="s">
        <v>209</v>
      </c>
      <c r="C41" s="5">
        <v>11</v>
      </c>
      <c r="D41" s="5">
        <v>22</v>
      </c>
      <c r="E41" s="2">
        <f t="shared" si="0"/>
        <v>0.5</v>
      </c>
      <c r="F41">
        <v>1</v>
      </c>
      <c r="G41">
        <v>0</v>
      </c>
      <c r="H41" s="4">
        <f t="shared" si="1"/>
        <v>0.31818181818181818</v>
      </c>
      <c r="I41" t="s">
        <v>199</v>
      </c>
    </row>
    <row r="42" spans="1:9" x14ac:dyDescent="0.25">
      <c r="A42" t="s">
        <v>46</v>
      </c>
      <c r="B42" t="s">
        <v>208</v>
      </c>
      <c r="C42" s="5">
        <v>12</v>
      </c>
      <c r="D42" s="5">
        <v>15</v>
      </c>
      <c r="E42" s="2">
        <f t="shared" si="0"/>
        <v>0.8</v>
      </c>
      <c r="F42">
        <v>1</v>
      </c>
      <c r="G42">
        <v>2</v>
      </c>
      <c r="H42" s="4">
        <f t="shared" si="1"/>
        <v>2.2400000000000002</v>
      </c>
      <c r="I42" t="s">
        <v>198</v>
      </c>
    </row>
    <row r="43" spans="1:9" x14ac:dyDescent="0.25">
      <c r="A43" t="s">
        <v>47</v>
      </c>
      <c r="B43" t="s">
        <v>207</v>
      </c>
      <c r="C43" s="5">
        <v>7</v>
      </c>
      <c r="D43" s="5">
        <v>18</v>
      </c>
      <c r="E43" s="2">
        <f t="shared" si="0"/>
        <v>0.3888888888888889</v>
      </c>
      <c r="F43">
        <v>0</v>
      </c>
      <c r="G43">
        <v>2</v>
      </c>
      <c r="H43" s="4">
        <f t="shared" si="1"/>
        <v>0.60493827160493818</v>
      </c>
      <c r="I43" t="s">
        <v>199</v>
      </c>
    </row>
    <row r="44" spans="1:9" x14ac:dyDescent="0.25">
      <c r="A44" t="s">
        <v>48</v>
      </c>
      <c r="B44" t="s">
        <v>207</v>
      </c>
      <c r="C44" s="5">
        <v>14</v>
      </c>
      <c r="D44" s="5">
        <v>18</v>
      </c>
      <c r="E44" s="2">
        <f t="shared" si="0"/>
        <v>0.77777777777777779</v>
      </c>
      <c r="F44">
        <v>3</v>
      </c>
      <c r="G44">
        <v>1</v>
      </c>
      <c r="H44" s="4">
        <f t="shared" si="1"/>
        <v>2.4197530864197527</v>
      </c>
      <c r="I44" t="s">
        <v>200</v>
      </c>
    </row>
    <row r="45" spans="1:9" x14ac:dyDescent="0.25">
      <c r="A45" t="s">
        <v>49</v>
      </c>
      <c r="B45" t="s">
        <v>208</v>
      </c>
      <c r="C45" s="5">
        <v>13</v>
      </c>
      <c r="D45" s="5">
        <v>15</v>
      </c>
      <c r="E45" s="2">
        <f t="shared" si="0"/>
        <v>0.8666666666666667</v>
      </c>
      <c r="F45">
        <v>2</v>
      </c>
      <c r="G45">
        <v>0</v>
      </c>
      <c r="H45" s="4">
        <f t="shared" si="1"/>
        <v>1.6177777777777778</v>
      </c>
      <c r="I45" t="s">
        <v>199</v>
      </c>
    </row>
    <row r="46" spans="1:9" x14ac:dyDescent="0.25">
      <c r="A46" t="s">
        <v>50</v>
      </c>
      <c r="B46" t="s">
        <v>207</v>
      </c>
      <c r="C46" s="5">
        <v>14</v>
      </c>
      <c r="D46" s="5">
        <v>18</v>
      </c>
      <c r="E46" s="2">
        <f t="shared" si="0"/>
        <v>0.77777777777777779</v>
      </c>
      <c r="F46">
        <v>2</v>
      </c>
      <c r="G46">
        <v>2</v>
      </c>
      <c r="H46" s="4">
        <f t="shared" si="1"/>
        <v>2.4197530864197527</v>
      </c>
      <c r="I46" t="s">
        <v>198</v>
      </c>
    </row>
    <row r="47" spans="1:9" x14ac:dyDescent="0.25">
      <c r="A47" t="s">
        <v>51</v>
      </c>
      <c r="B47" t="s">
        <v>206</v>
      </c>
      <c r="C47" s="5">
        <v>12</v>
      </c>
      <c r="D47" s="5">
        <v>20</v>
      </c>
      <c r="E47" s="2">
        <f t="shared" si="0"/>
        <v>0.6</v>
      </c>
      <c r="F47">
        <v>4</v>
      </c>
      <c r="G47">
        <v>4</v>
      </c>
      <c r="H47" s="4">
        <f t="shared" si="1"/>
        <v>3.3600000000000003</v>
      </c>
      <c r="I47" t="s">
        <v>200</v>
      </c>
    </row>
    <row r="48" spans="1:9" x14ac:dyDescent="0.25">
      <c r="A48" t="s">
        <v>52</v>
      </c>
      <c r="B48" t="s">
        <v>209</v>
      </c>
      <c r="C48" s="5">
        <v>21</v>
      </c>
      <c r="D48" s="5">
        <v>22</v>
      </c>
      <c r="E48" s="2">
        <f t="shared" si="0"/>
        <v>0.95454545454545459</v>
      </c>
      <c r="F48">
        <v>2</v>
      </c>
      <c r="G48">
        <v>3</v>
      </c>
      <c r="H48" s="4">
        <f t="shared" si="1"/>
        <v>3.0371900826446279</v>
      </c>
      <c r="I48" t="s">
        <v>200</v>
      </c>
    </row>
    <row r="49" spans="1:9" x14ac:dyDescent="0.25">
      <c r="A49" t="s">
        <v>53</v>
      </c>
      <c r="B49" t="s">
        <v>208</v>
      </c>
      <c r="C49" s="5">
        <v>13</v>
      </c>
      <c r="D49" s="5">
        <v>15</v>
      </c>
      <c r="E49" s="2">
        <f t="shared" si="0"/>
        <v>0.8666666666666667</v>
      </c>
      <c r="F49">
        <v>1</v>
      </c>
      <c r="G49">
        <v>2</v>
      </c>
      <c r="H49" s="4">
        <f t="shared" si="1"/>
        <v>2.4266666666666672</v>
      </c>
      <c r="I49" t="s">
        <v>200</v>
      </c>
    </row>
    <row r="50" spans="1:9" x14ac:dyDescent="0.25">
      <c r="A50" t="s">
        <v>54</v>
      </c>
      <c r="B50" t="s">
        <v>209</v>
      </c>
      <c r="C50" s="5">
        <v>11</v>
      </c>
      <c r="D50" s="5">
        <v>22</v>
      </c>
      <c r="E50" s="2">
        <f t="shared" si="0"/>
        <v>0.5</v>
      </c>
      <c r="F50">
        <v>0</v>
      </c>
      <c r="G50">
        <v>2</v>
      </c>
      <c r="H50" s="4">
        <f t="shared" si="1"/>
        <v>0.63636363636363635</v>
      </c>
      <c r="I50" t="s">
        <v>199</v>
      </c>
    </row>
    <row r="51" spans="1:9" x14ac:dyDescent="0.25">
      <c r="A51" t="s">
        <v>55</v>
      </c>
      <c r="B51" t="s">
        <v>207</v>
      </c>
      <c r="C51" s="5">
        <v>9</v>
      </c>
      <c r="D51" s="5">
        <v>18</v>
      </c>
      <c r="E51" s="2">
        <f t="shared" si="0"/>
        <v>0.5</v>
      </c>
      <c r="F51">
        <v>2</v>
      </c>
      <c r="G51">
        <v>2</v>
      </c>
      <c r="H51" s="4">
        <f t="shared" si="1"/>
        <v>1.5555555555555554</v>
      </c>
      <c r="I51" t="s">
        <v>198</v>
      </c>
    </row>
    <row r="52" spans="1:9" x14ac:dyDescent="0.25">
      <c r="A52" t="s">
        <v>56</v>
      </c>
      <c r="B52" t="s">
        <v>207</v>
      </c>
      <c r="C52" s="5">
        <v>16</v>
      </c>
      <c r="D52" s="5">
        <v>18</v>
      </c>
      <c r="E52" s="2">
        <f t="shared" si="0"/>
        <v>0.88888888888888884</v>
      </c>
      <c r="F52">
        <v>0</v>
      </c>
      <c r="G52">
        <v>2</v>
      </c>
      <c r="H52" s="4">
        <f t="shared" si="1"/>
        <v>1.3827160493827158</v>
      </c>
      <c r="I52" t="s">
        <v>200</v>
      </c>
    </row>
    <row r="53" spans="1:9" x14ac:dyDescent="0.25">
      <c r="A53" t="s">
        <v>57</v>
      </c>
      <c r="B53" t="s">
        <v>208</v>
      </c>
      <c r="C53" s="5">
        <v>10</v>
      </c>
      <c r="D53" s="5">
        <v>15</v>
      </c>
      <c r="E53" s="2">
        <f t="shared" si="0"/>
        <v>0.66666666666666663</v>
      </c>
      <c r="F53">
        <v>1</v>
      </c>
      <c r="G53">
        <v>0</v>
      </c>
      <c r="H53" s="4">
        <f t="shared" si="1"/>
        <v>0.62222222222222223</v>
      </c>
      <c r="I53" t="s">
        <v>200</v>
      </c>
    </row>
    <row r="54" spans="1:9" x14ac:dyDescent="0.25">
      <c r="A54" t="s">
        <v>58</v>
      </c>
      <c r="B54" t="s">
        <v>206</v>
      </c>
      <c r="C54" s="5">
        <v>13</v>
      </c>
      <c r="D54" s="5">
        <v>20</v>
      </c>
      <c r="E54" s="2">
        <f t="shared" si="0"/>
        <v>0.65</v>
      </c>
      <c r="F54">
        <v>5</v>
      </c>
      <c r="G54">
        <v>5</v>
      </c>
      <c r="H54" s="4">
        <f t="shared" si="1"/>
        <v>4.55</v>
      </c>
      <c r="I54" t="s">
        <v>200</v>
      </c>
    </row>
    <row r="55" spans="1:9" x14ac:dyDescent="0.25">
      <c r="A55" t="s">
        <v>59</v>
      </c>
      <c r="B55" t="s">
        <v>205</v>
      </c>
      <c r="C55" s="5">
        <v>12</v>
      </c>
      <c r="D55" s="5">
        <v>20</v>
      </c>
      <c r="E55" s="2">
        <f t="shared" si="0"/>
        <v>0.6</v>
      </c>
      <c r="F55">
        <v>0</v>
      </c>
      <c r="G55">
        <v>1</v>
      </c>
      <c r="H55" s="4">
        <f t="shared" si="1"/>
        <v>0.42000000000000004</v>
      </c>
      <c r="I55" t="s">
        <v>199</v>
      </c>
    </row>
    <row r="56" spans="1:9" x14ac:dyDescent="0.25">
      <c r="A56" t="s">
        <v>60</v>
      </c>
      <c r="B56" t="s">
        <v>205</v>
      </c>
      <c r="C56" s="5">
        <v>20</v>
      </c>
      <c r="D56" s="5">
        <v>20</v>
      </c>
      <c r="E56" s="2">
        <f t="shared" si="0"/>
        <v>1</v>
      </c>
      <c r="F56">
        <v>0</v>
      </c>
      <c r="G56">
        <v>1</v>
      </c>
      <c r="H56" s="4">
        <f t="shared" si="1"/>
        <v>0.70000000000000007</v>
      </c>
      <c r="I56" t="s">
        <v>198</v>
      </c>
    </row>
    <row r="57" spans="1:9" x14ac:dyDescent="0.25">
      <c r="A57" t="s">
        <v>61</v>
      </c>
      <c r="B57" t="s">
        <v>205</v>
      </c>
      <c r="C57" s="5">
        <v>10</v>
      </c>
      <c r="D57" s="5">
        <v>20</v>
      </c>
      <c r="E57" s="2">
        <f t="shared" si="0"/>
        <v>0.5</v>
      </c>
      <c r="F57">
        <v>4</v>
      </c>
      <c r="G57">
        <v>1</v>
      </c>
      <c r="H57" s="4">
        <f t="shared" si="1"/>
        <v>1.75</v>
      </c>
      <c r="I57" t="s">
        <v>199</v>
      </c>
    </row>
    <row r="58" spans="1:9" x14ac:dyDescent="0.25">
      <c r="A58" t="s">
        <v>62</v>
      </c>
      <c r="B58" t="s">
        <v>205</v>
      </c>
      <c r="C58" s="5">
        <v>19</v>
      </c>
      <c r="D58" s="5">
        <v>20</v>
      </c>
      <c r="E58" s="2">
        <f t="shared" si="0"/>
        <v>0.95</v>
      </c>
      <c r="F58">
        <v>4</v>
      </c>
      <c r="G58">
        <v>4</v>
      </c>
      <c r="H58" s="4">
        <f t="shared" si="1"/>
        <v>5.32</v>
      </c>
      <c r="I58" t="s">
        <v>198</v>
      </c>
    </row>
    <row r="59" spans="1:9" x14ac:dyDescent="0.25">
      <c r="A59" t="s">
        <v>63</v>
      </c>
      <c r="B59" t="s">
        <v>205</v>
      </c>
      <c r="C59" s="5">
        <v>15</v>
      </c>
      <c r="D59" s="5">
        <v>20</v>
      </c>
      <c r="E59" s="2">
        <f t="shared" si="0"/>
        <v>0.75</v>
      </c>
      <c r="F59">
        <v>1</v>
      </c>
      <c r="G59">
        <v>4</v>
      </c>
      <c r="H59" s="4">
        <f t="shared" si="1"/>
        <v>2.625</v>
      </c>
      <c r="I59" t="s">
        <v>200</v>
      </c>
    </row>
    <row r="60" spans="1:9" x14ac:dyDescent="0.25">
      <c r="A60" t="s">
        <v>64</v>
      </c>
      <c r="B60" t="s">
        <v>206</v>
      </c>
      <c r="C60" s="5">
        <v>14</v>
      </c>
      <c r="D60" s="5">
        <v>20</v>
      </c>
      <c r="E60" s="2">
        <f t="shared" si="0"/>
        <v>0.7</v>
      </c>
      <c r="F60">
        <v>0</v>
      </c>
      <c r="G60">
        <v>5</v>
      </c>
      <c r="H60" s="4">
        <f t="shared" si="1"/>
        <v>2.4499999999999997</v>
      </c>
      <c r="I60" t="s">
        <v>200</v>
      </c>
    </row>
    <row r="61" spans="1:9" x14ac:dyDescent="0.25">
      <c r="A61" t="s">
        <v>65</v>
      </c>
      <c r="B61" t="s">
        <v>205</v>
      </c>
      <c r="C61" s="5">
        <v>17</v>
      </c>
      <c r="D61" s="5">
        <v>20</v>
      </c>
      <c r="E61" s="2">
        <f t="shared" si="0"/>
        <v>0.85</v>
      </c>
      <c r="F61">
        <v>1</v>
      </c>
      <c r="G61">
        <v>3</v>
      </c>
      <c r="H61" s="4">
        <f t="shared" si="1"/>
        <v>2.3800000000000003</v>
      </c>
      <c r="I61" t="s">
        <v>199</v>
      </c>
    </row>
    <row r="62" spans="1:9" x14ac:dyDescent="0.25">
      <c r="A62" t="s">
        <v>66</v>
      </c>
      <c r="B62" t="s">
        <v>205</v>
      </c>
      <c r="C62" s="5">
        <v>17</v>
      </c>
      <c r="D62" s="5">
        <v>20</v>
      </c>
      <c r="E62" s="2">
        <f t="shared" si="0"/>
        <v>0.85</v>
      </c>
      <c r="F62">
        <v>2</v>
      </c>
      <c r="G62">
        <v>0</v>
      </c>
      <c r="H62" s="4">
        <f t="shared" si="1"/>
        <v>1.1900000000000002</v>
      </c>
      <c r="I62" t="s">
        <v>198</v>
      </c>
    </row>
    <row r="63" spans="1:9" x14ac:dyDescent="0.25">
      <c r="A63" t="s">
        <v>67</v>
      </c>
      <c r="B63" t="s">
        <v>205</v>
      </c>
      <c r="C63" s="5">
        <v>8</v>
      </c>
      <c r="D63" s="5">
        <v>20</v>
      </c>
      <c r="E63" s="2">
        <f t="shared" si="0"/>
        <v>0.4</v>
      </c>
      <c r="F63">
        <v>0</v>
      </c>
      <c r="G63">
        <v>2</v>
      </c>
      <c r="H63" s="4">
        <f t="shared" si="1"/>
        <v>0.56000000000000005</v>
      </c>
      <c r="I63" t="s">
        <v>199</v>
      </c>
    </row>
    <row r="64" spans="1:9" x14ac:dyDescent="0.25">
      <c r="A64" t="s">
        <v>68</v>
      </c>
      <c r="B64" t="s">
        <v>208</v>
      </c>
      <c r="C64" s="5">
        <v>13</v>
      </c>
      <c r="D64" s="5">
        <v>15</v>
      </c>
      <c r="E64" s="2">
        <f t="shared" si="0"/>
        <v>0.8666666666666667</v>
      </c>
      <c r="F64">
        <v>3</v>
      </c>
      <c r="G64">
        <v>1</v>
      </c>
      <c r="H64" s="4">
        <f t="shared" si="1"/>
        <v>3.2355555555555555</v>
      </c>
      <c r="I64" t="s">
        <v>199</v>
      </c>
    </row>
    <row r="65" spans="1:9" x14ac:dyDescent="0.25">
      <c r="A65" t="s">
        <v>69</v>
      </c>
      <c r="B65" t="s">
        <v>208</v>
      </c>
      <c r="C65" s="5">
        <v>12</v>
      </c>
      <c r="D65" s="5">
        <v>15</v>
      </c>
      <c r="E65" s="2">
        <f t="shared" si="0"/>
        <v>0.8</v>
      </c>
      <c r="F65">
        <v>2</v>
      </c>
      <c r="G65">
        <v>2</v>
      </c>
      <c r="H65" s="4">
        <f t="shared" si="1"/>
        <v>2.9866666666666668</v>
      </c>
      <c r="I65" t="s">
        <v>198</v>
      </c>
    </row>
    <row r="66" spans="1:9" x14ac:dyDescent="0.25">
      <c r="A66" t="s">
        <v>70</v>
      </c>
      <c r="B66" t="s">
        <v>208</v>
      </c>
      <c r="C66" s="5">
        <v>12</v>
      </c>
      <c r="D66" s="5">
        <v>15</v>
      </c>
      <c r="E66" s="2">
        <f t="shared" si="0"/>
        <v>0.8</v>
      </c>
      <c r="F66">
        <v>1</v>
      </c>
      <c r="G66">
        <v>3</v>
      </c>
      <c r="H66" s="4">
        <f t="shared" si="1"/>
        <v>2.9866666666666668</v>
      </c>
      <c r="I66" t="s">
        <v>200</v>
      </c>
    </row>
    <row r="67" spans="1:9" x14ac:dyDescent="0.25">
      <c r="A67" t="s">
        <v>71</v>
      </c>
      <c r="B67" t="s">
        <v>206</v>
      </c>
      <c r="C67" s="5">
        <v>13</v>
      </c>
      <c r="D67" s="5">
        <v>20</v>
      </c>
      <c r="E67" s="2">
        <f t="shared" si="0"/>
        <v>0.65</v>
      </c>
      <c r="F67">
        <v>1</v>
      </c>
      <c r="G67">
        <v>1</v>
      </c>
      <c r="H67" s="4">
        <f t="shared" si="1"/>
        <v>0.91000000000000014</v>
      </c>
      <c r="I67" t="s">
        <v>200</v>
      </c>
    </row>
    <row r="68" spans="1:9" x14ac:dyDescent="0.25">
      <c r="A68" t="s">
        <v>72</v>
      </c>
      <c r="B68" t="s">
        <v>207</v>
      </c>
      <c r="C68" s="5">
        <v>14</v>
      </c>
      <c r="D68" s="5">
        <v>18</v>
      </c>
      <c r="E68" s="2">
        <f t="shared" ref="E68:E97" si="2">C68/D68</f>
        <v>0.77777777777777779</v>
      </c>
      <c r="F68">
        <v>0</v>
      </c>
      <c r="G68">
        <v>2</v>
      </c>
      <c r="H68" s="4">
        <f t="shared" ref="H68:H97" si="3" xml:space="preserve"> ((F68 + G68) / D68) * 14 * (C68 / D68)</f>
        <v>1.2098765432098764</v>
      </c>
      <c r="I68" t="s">
        <v>198</v>
      </c>
    </row>
    <row r="69" spans="1:9" x14ac:dyDescent="0.25">
      <c r="A69" t="s">
        <v>73</v>
      </c>
      <c r="B69" t="s">
        <v>205</v>
      </c>
      <c r="C69" s="5">
        <v>10</v>
      </c>
      <c r="D69" s="5">
        <v>20</v>
      </c>
      <c r="E69" s="2">
        <f t="shared" si="2"/>
        <v>0.5</v>
      </c>
      <c r="F69">
        <v>3</v>
      </c>
      <c r="G69">
        <v>4</v>
      </c>
      <c r="H69" s="4">
        <f t="shared" si="3"/>
        <v>2.4499999999999997</v>
      </c>
      <c r="I69" t="s">
        <v>200</v>
      </c>
    </row>
    <row r="70" spans="1:9" x14ac:dyDescent="0.25">
      <c r="A70" t="s">
        <v>74</v>
      </c>
      <c r="B70" t="s">
        <v>205</v>
      </c>
      <c r="C70" s="5">
        <v>19</v>
      </c>
      <c r="D70" s="5">
        <v>20</v>
      </c>
      <c r="E70" s="2">
        <f t="shared" si="2"/>
        <v>0.95</v>
      </c>
      <c r="F70">
        <v>0</v>
      </c>
      <c r="G70">
        <v>3</v>
      </c>
      <c r="H70" s="4">
        <f t="shared" si="3"/>
        <v>1.9949999999999999</v>
      </c>
      <c r="I70" t="s">
        <v>198</v>
      </c>
    </row>
    <row r="71" spans="1:9" x14ac:dyDescent="0.25">
      <c r="A71" t="s">
        <v>75</v>
      </c>
      <c r="B71" t="s">
        <v>206</v>
      </c>
      <c r="C71" s="5">
        <v>17</v>
      </c>
      <c r="D71" s="5">
        <v>20</v>
      </c>
      <c r="E71" s="2">
        <f t="shared" si="2"/>
        <v>0.85</v>
      </c>
      <c r="F71">
        <v>4</v>
      </c>
      <c r="G71">
        <v>0</v>
      </c>
      <c r="H71" s="4">
        <f t="shared" si="3"/>
        <v>2.3800000000000003</v>
      </c>
      <c r="I71" t="s">
        <v>198</v>
      </c>
    </row>
    <row r="72" spans="1:9" x14ac:dyDescent="0.25">
      <c r="A72" t="s">
        <v>76</v>
      </c>
      <c r="B72" t="s">
        <v>205</v>
      </c>
      <c r="C72" s="5">
        <v>14</v>
      </c>
      <c r="D72" s="5">
        <v>20</v>
      </c>
      <c r="E72" s="2">
        <f t="shared" si="2"/>
        <v>0.7</v>
      </c>
      <c r="F72">
        <v>0</v>
      </c>
      <c r="G72">
        <v>4</v>
      </c>
      <c r="H72" s="4">
        <f t="shared" si="3"/>
        <v>1.96</v>
      </c>
      <c r="I72" t="s">
        <v>199</v>
      </c>
    </row>
    <row r="73" spans="1:9" x14ac:dyDescent="0.25">
      <c r="A73" t="s">
        <v>77</v>
      </c>
      <c r="B73" t="s">
        <v>208</v>
      </c>
      <c r="C73" s="5">
        <v>10</v>
      </c>
      <c r="D73" s="5">
        <v>15</v>
      </c>
      <c r="E73" s="2">
        <f t="shared" si="2"/>
        <v>0.66666666666666663</v>
      </c>
      <c r="F73">
        <v>2</v>
      </c>
      <c r="G73">
        <v>3</v>
      </c>
      <c r="H73" s="4">
        <f t="shared" si="3"/>
        <v>3.1111111111111107</v>
      </c>
      <c r="I73" t="s">
        <v>198</v>
      </c>
    </row>
    <row r="74" spans="1:9" x14ac:dyDescent="0.25">
      <c r="A74" t="s">
        <v>78</v>
      </c>
      <c r="B74" t="s">
        <v>207</v>
      </c>
      <c r="C74" s="5">
        <v>15</v>
      </c>
      <c r="D74" s="5">
        <v>18</v>
      </c>
      <c r="E74" s="2">
        <f t="shared" si="2"/>
        <v>0.83333333333333337</v>
      </c>
      <c r="F74">
        <v>1</v>
      </c>
      <c r="G74">
        <v>2</v>
      </c>
      <c r="H74" s="4">
        <f t="shared" si="3"/>
        <v>1.9444444444444442</v>
      </c>
      <c r="I74" t="s">
        <v>199</v>
      </c>
    </row>
    <row r="75" spans="1:9" x14ac:dyDescent="0.25">
      <c r="A75" t="s">
        <v>79</v>
      </c>
      <c r="B75" t="s">
        <v>209</v>
      </c>
      <c r="C75" s="5">
        <v>13</v>
      </c>
      <c r="D75" s="5">
        <v>22</v>
      </c>
      <c r="E75" s="2">
        <f t="shared" si="2"/>
        <v>0.59090909090909094</v>
      </c>
      <c r="F75">
        <v>0</v>
      </c>
      <c r="G75">
        <v>1</v>
      </c>
      <c r="H75" s="4">
        <f t="shared" si="3"/>
        <v>0.37603305785123969</v>
      </c>
      <c r="I75" t="s">
        <v>200</v>
      </c>
    </row>
    <row r="76" spans="1:9" x14ac:dyDescent="0.25">
      <c r="A76" t="s">
        <v>80</v>
      </c>
      <c r="B76" t="s">
        <v>205</v>
      </c>
      <c r="C76" s="5">
        <v>17</v>
      </c>
      <c r="D76" s="5">
        <v>20</v>
      </c>
      <c r="E76" s="2">
        <f t="shared" si="2"/>
        <v>0.85</v>
      </c>
      <c r="F76">
        <v>2</v>
      </c>
      <c r="G76">
        <v>3</v>
      </c>
      <c r="H76" s="4">
        <f t="shared" si="3"/>
        <v>2.9750000000000001</v>
      </c>
      <c r="I76" t="s">
        <v>200</v>
      </c>
    </row>
    <row r="77" spans="1:9" x14ac:dyDescent="0.25">
      <c r="A77" t="s">
        <v>81</v>
      </c>
      <c r="B77" t="s">
        <v>208</v>
      </c>
      <c r="C77" s="5">
        <v>14</v>
      </c>
      <c r="D77" s="5">
        <v>15</v>
      </c>
      <c r="E77" s="2">
        <f t="shared" si="2"/>
        <v>0.93333333333333335</v>
      </c>
      <c r="F77">
        <v>0</v>
      </c>
      <c r="G77">
        <v>0</v>
      </c>
      <c r="H77" s="4">
        <f t="shared" si="3"/>
        <v>0</v>
      </c>
      <c r="I77" t="s">
        <v>200</v>
      </c>
    </row>
    <row r="78" spans="1:9" x14ac:dyDescent="0.25">
      <c r="A78" t="s">
        <v>82</v>
      </c>
      <c r="B78" t="s">
        <v>209</v>
      </c>
      <c r="C78" s="5">
        <v>22</v>
      </c>
      <c r="D78" s="5">
        <v>22</v>
      </c>
      <c r="E78" s="2">
        <f t="shared" si="2"/>
        <v>1</v>
      </c>
      <c r="F78">
        <v>2</v>
      </c>
      <c r="G78">
        <v>2</v>
      </c>
      <c r="H78" s="4">
        <f t="shared" si="3"/>
        <v>2.5454545454545454</v>
      </c>
      <c r="I78" t="s">
        <v>200</v>
      </c>
    </row>
    <row r="79" spans="1:9" x14ac:dyDescent="0.25">
      <c r="A79" t="s">
        <v>83</v>
      </c>
      <c r="B79" t="s">
        <v>207</v>
      </c>
      <c r="C79" s="5">
        <v>9</v>
      </c>
      <c r="D79" s="5">
        <v>18</v>
      </c>
      <c r="E79" s="2">
        <f t="shared" si="2"/>
        <v>0.5</v>
      </c>
      <c r="F79">
        <v>3</v>
      </c>
      <c r="G79">
        <v>1</v>
      </c>
      <c r="H79" s="4">
        <f t="shared" si="3"/>
        <v>1.5555555555555554</v>
      </c>
      <c r="I79" t="s">
        <v>199</v>
      </c>
    </row>
    <row r="80" spans="1:9" x14ac:dyDescent="0.25">
      <c r="A80" t="s">
        <v>84</v>
      </c>
      <c r="B80" t="s">
        <v>209</v>
      </c>
      <c r="C80" s="5">
        <v>9</v>
      </c>
      <c r="D80" s="5">
        <v>22</v>
      </c>
      <c r="E80" s="2">
        <f t="shared" si="2"/>
        <v>0.40909090909090912</v>
      </c>
      <c r="F80">
        <v>3</v>
      </c>
      <c r="G80">
        <v>2</v>
      </c>
      <c r="H80" s="4">
        <f t="shared" si="3"/>
        <v>1.3016528925619835</v>
      </c>
      <c r="I80" t="s">
        <v>200</v>
      </c>
    </row>
    <row r="81" spans="1:9" x14ac:dyDescent="0.25">
      <c r="A81" t="s">
        <v>85</v>
      </c>
      <c r="B81" t="s">
        <v>208</v>
      </c>
      <c r="C81" s="5">
        <v>15</v>
      </c>
      <c r="D81" s="5">
        <v>15</v>
      </c>
      <c r="E81" s="2">
        <f t="shared" si="2"/>
        <v>1</v>
      </c>
      <c r="F81">
        <v>3</v>
      </c>
      <c r="G81">
        <v>3</v>
      </c>
      <c r="H81" s="4">
        <f t="shared" si="3"/>
        <v>5.6000000000000005</v>
      </c>
      <c r="I81" t="s">
        <v>198</v>
      </c>
    </row>
    <row r="82" spans="1:9" x14ac:dyDescent="0.25">
      <c r="A82" t="s">
        <v>86</v>
      </c>
      <c r="B82" t="s">
        <v>209</v>
      </c>
      <c r="C82" s="5">
        <v>9</v>
      </c>
      <c r="D82" s="5">
        <v>22</v>
      </c>
      <c r="E82" s="2">
        <f t="shared" si="2"/>
        <v>0.40909090909090912</v>
      </c>
      <c r="F82">
        <v>3</v>
      </c>
      <c r="G82">
        <v>1</v>
      </c>
      <c r="H82" s="4">
        <f t="shared" si="3"/>
        <v>1.0413223140495869</v>
      </c>
      <c r="I82" t="s">
        <v>198</v>
      </c>
    </row>
    <row r="83" spans="1:9" x14ac:dyDescent="0.25">
      <c r="A83" t="s">
        <v>87</v>
      </c>
      <c r="B83" t="s">
        <v>206</v>
      </c>
      <c r="C83" s="5">
        <v>19</v>
      </c>
      <c r="D83" s="5">
        <v>20</v>
      </c>
      <c r="E83" s="2">
        <f t="shared" si="2"/>
        <v>0.95</v>
      </c>
      <c r="F83">
        <v>3</v>
      </c>
      <c r="G83">
        <v>3</v>
      </c>
      <c r="H83" s="4">
        <f t="shared" si="3"/>
        <v>3.9899999999999998</v>
      </c>
      <c r="I83" t="s">
        <v>198</v>
      </c>
    </row>
    <row r="84" spans="1:9" x14ac:dyDescent="0.25">
      <c r="A84" t="s">
        <v>88</v>
      </c>
      <c r="B84" t="s">
        <v>209</v>
      </c>
      <c r="C84" s="5">
        <v>18</v>
      </c>
      <c r="D84" s="5">
        <v>22</v>
      </c>
      <c r="E84" s="2">
        <f t="shared" si="2"/>
        <v>0.81818181818181823</v>
      </c>
      <c r="F84">
        <v>1</v>
      </c>
      <c r="G84">
        <v>0</v>
      </c>
      <c r="H84" s="4">
        <f t="shared" si="3"/>
        <v>0.52066115702479343</v>
      </c>
      <c r="I84" t="s">
        <v>199</v>
      </c>
    </row>
    <row r="85" spans="1:9" x14ac:dyDescent="0.25">
      <c r="A85" t="s">
        <v>89</v>
      </c>
      <c r="B85" t="s">
        <v>205</v>
      </c>
      <c r="C85" s="5">
        <v>18</v>
      </c>
      <c r="D85" s="5">
        <v>20</v>
      </c>
      <c r="E85" s="2">
        <f t="shared" si="2"/>
        <v>0.9</v>
      </c>
      <c r="F85">
        <v>0</v>
      </c>
      <c r="G85">
        <v>0</v>
      </c>
      <c r="H85" s="4">
        <f t="shared" si="3"/>
        <v>0</v>
      </c>
      <c r="I85" t="s">
        <v>200</v>
      </c>
    </row>
    <row r="86" spans="1:9" x14ac:dyDescent="0.25">
      <c r="A86" t="s">
        <v>90</v>
      </c>
      <c r="B86" t="s">
        <v>205</v>
      </c>
      <c r="C86" s="5">
        <v>12</v>
      </c>
      <c r="D86" s="5">
        <v>20</v>
      </c>
      <c r="E86" s="2">
        <f t="shared" si="2"/>
        <v>0.6</v>
      </c>
      <c r="F86">
        <v>0</v>
      </c>
      <c r="G86">
        <v>4</v>
      </c>
      <c r="H86" s="4">
        <f t="shared" si="3"/>
        <v>1.6800000000000002</v>
      </c>
      <c r="I86" t="s">
        <v>200</v>
      </c>
    </row>
    <row r="87" spans="1:9" x14ac:dyDescent="0.25">
      <c r="A87" t="s">
        <v>91</v>
      </c>
      <c r="B87" t="s">
        <v>206</v>
      </c>
      <c r="C87" s="5">
        <v>18</v>
      </c>
      <c r="D87" s="5">
        <v>20</v>
      </c>
      <c r="E87" s="2">
        <f t="shared" si="2"/>
        <v>0.9</v>
      </c>
      <c r="F87">
        <v>0</v>
      </c>
      <c r="G87">
        <v>3</v>
      </c>
      <c r="H87" s="4">
        <f t="shared" si="3"/>
        <v>1.8900000000000001</v>
      </c>
      <c r="I87" t="s">
        <v>200</v>
      </c>
    </row>
    <row r="88" spans="1:9" x14ac:dyDescent="0.25">
      <c r="A88" t="s">
        <v>92</v>
      </c>
      <c r="B88" t="s">
        <v>208</v>
      </c>
      <c r="C88" s="5">
        <v>14</v>
      </c>
      <c r="D88" s="5">
        <v>15</v>
      </c>
      <c r="E88" s="2">
        <f t="shared" si="2"/>
        <v>0.93333333333333335</v>
      </c>
      <c r="F88">
        <v>3</v>
      </c>
      <c r="G88">
        <v>2</v>
      </c>
      <c r="H88" s="4">
        <f t="shared" si="3"/>
        <v>4.3555555555555552</v>
      </c>
      <c r="I88" t="s">
        <v>199</v>
      </c>
    </row>
    <row r="89" spans="1:9" x14ac:dyDescent="0.25">
      <c r="A89" t="s">
        <v>93</v>
      </c>
      <c r="B89" t="s">
        <v>205</v>
      </c>
      <c r="C89" s="5">
        <v>18</v>
      </c>
      <c r="D89" s="5">
        <v>20</v>
      </c>
      <c r="E89" s="2">
        <f t="shared" si="2"/>
        <v>0.9</v>
      </c>
      <c r="F89">
        <v>3</v>
      </c>
      <c r="G89">
        <v>4</v>
      </c>
      <c r="H89" s="4">
        <f t="shared" si="3"/>
        <v>4.4099999999999993</v>
      </c>
      <c r="I89" t="s">
        <v>198</v>
      </c>
    </row>
    <row r="90" spans="1:9" x14ac:dyDescent="0.25">
      <c r="A90" t="s">
        <v>94</v>
      </c>
      <c r="B90" t="s">
        <v>207</v>
      </c>
      <c r="C90" s="5">
        <v>18</v>
      </c>
      <c r="D90" s="5">
        <v>18</v>
      </c>
      <c r="E90" s="2">
        <f t="shared" si="2"/>
        <v>1</v>
      </c>
      <c r="F90">
        <v>1</v>
      </c>
      <c r="G90">
        <v>2</v>
      </c>
      <c r="H90" s="4">
        <f t="shared" si="3"/>
        <v>2.333333333333333</v>
      </c>
      <c r="I90" t="s">
        <v>198</v>
      </c>
    </row>
    <row r="91" spans="1:9" x14ac:dyDescent="0.25">
      <c r="A91" t="s">
        <v>95</v>
      </c>
      <c r="B91" t="s">
        <v>205</v>
      </c>
      <c r="C91" s="5">
        <v>10</v>
      </c>
      <c r="D91" s="5">
        <v>20</v>
      </c>
      <c r="E91" s="2">
        <f t="shared" si="2"/>
        <v>0.5</v>
      </c>
      <c r="F91">
        <v>5</v>
      </c>
      <c r="G91">
        <v>0</v>
      </c>
      <c r="H91" s="4">
        <f t="shared" si="3"/>
        <v>1.75</v>
      </c>
      <c r="I91" t="s">
        <v>200</v>
      </c>
    </row>
    <row r="92" spans="1:9" x14ac:dyDescent="0.25">
      <c r="A92" t="s">
        <v>96</v>
      </c>
      <c r="B92" t="s">
        <v>205</v>
      </c>
      <c r="C92" s="5">
        <v>8</v>
      </c>
      <c r="D92" s="5">
        <v>20</v>
      </c>
      <c r="E92" s="2">
        <f t="shared" si="2"/>
        <v>0.4</v>
      </c>
      <c r="F92">
        <v>5</v>
      </c>
      <c r="G92">
        <v>1</v>
      </c>
      <c r="H92" s="4">
        <f t="shared" si="3"/>
        <v>1.6800000000000002</v>
      </c>
      <c r="I92" t="s">
        <v>198</v>
      </c>
    </row>
    <row r="93" spans="1:9" x14ac:dyDescent="0.25">
      <c r="A93" t="s">
        <v>97</v>
      </c>
      <c r="B93" t="s">
        <v>208</v>
      </c>
      <c r="C93" s="5">
        <v>6</v>
      </c>
      <c r="D93" s="5">
        <v>15</v>
      </c>
      <c r="E93" s="2">
        <f t="shared" si="2"/>
        <v>0.4</v>
      </c>
      <c r="F93">
        <v>1</v>
      </c>
      <c r="G93">
        <v>2</v>
      </c>
      <c r="H93" s="4">
        <f t="shared" si="3"/>
        <v>1.1200000000000001</v>
      </c>
      <c r="I93" t="s">
        <v>198</v>
      </c>
    </row>
    <row r="94" spans="1:9" x14ac:dyDescent="0.25">
      <c r="A94" t="s">
        <v>98</v>
      </c>
      <c r="B94" t="s">
        <v>209</v>
      </c>
      <c r="C94" s="5">
        <v>15</v>
      </c>
      <c r="D94" s="5">
        <v>22</v>
      </c>
      <c r="E94" s="2">
        <f t="shared" si="2"/>
        <v>0.68181818181818177</v>
      </c>
      <c r="F94">
        <v>1</v>
      </c>
      <c r="G94">
        <v>4</v>
      </c>
      <c r="H94" s="4">
        <f t="shared" si="3"/>
        <v>2.1694214876033056</v>
      </c>
      <c r="I94" t="s">
        <v>199</v>
      </c>
    </row>
    <row r="95" spans="1:9" x14ac:dyDescent="0.25">
      <c r="A95" t="s">
        <v>99</v>
      </c>
      <c r="B95" t="s">
        <v>205</v>
      </c>
      <c r="C95" s="5">
        <v>15</v>
      </c>
      <c r="D95" s="5">
        <v>20</v>
      </c>
      <c r="E95" s="2">
        <f t="shared" si="2"/>
        <v>0.75</v>
      </c>
      <c r="F95">
        <v>3</v>
      </c>
      <c r="G95">
        <v>2</v>
      </c>
      <c r="H95" s="4">
        <f t="shared" si="3"/>
        <v>2.625</v>
      </c>
      <c r="I95" t="s">
        <v>199</v>
      </c>
    </row>
    <row r="96" spans="1:9" x14ac:dyDescent="0.25">
      <c r="A96" t="s">
        <v>100</v>
      </c>
      <c r="B96" t="s">
        <v>206</v>
      </c>
      <c r="C96" s="5">
        <v>13</v>
      </c>
      <c r="D96" s="5">
        <v>20</v>
      </c>
      <c r="E96" s="2">
        <f t="shared" si="2"/>
        <v>0.65</v>
      </c>
      <c r="F96">
        <v>3</v>
      </c>
      <c r="G96">
        <v>0</v>
      </c>
      <c r="H96" s="4">
        <f t="shared" si="3"/>
        <v>1.3650000000000002</v>
      </c>
      <c r="I96" t="s">
        <v>199</v>
      </c>
    </row>
    <row r="97" spans="1:9" x14ac:dyDescent="0.25">
      <c r="A97" t="s">
        <v>101</v>
      </c>
      <c r="B97" t="s">
        <v>209</v>
      </c>
      <c r="C97" s="5">
        <v>15</v>
      </c>
      <c r="D97" s="5">
        <v>22</v>
      </c>
      <c r="E97" s="2">
        <f t="shared" si="2"/>
        <v>0.68181818181818177</v>
      </c>
      <c r="F97">
        <v>3</v>
      </c>
      <c r="G97">
        <v>1</v>
      </c>
      <c r="H97" s="4">
        <f t="shared" si="3"/>
        <v>1.7355371900826444</v>
      </c>
      <c r="I97" t="s">
        <v>199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H6"/>
  <sheetViews>
    <sheetView workbookViewId="0">
      <selection activeCell="A22" sqref="A22"/>
    </sheetView>
  </sheetViews>
  <sheetFormatPr defaultRowHeight="15" x14ac:dyDescent="0.25"/>
  <cols>
    <col min="1" max="1" width="18" bestFit="1" customWidth="1"/>
    <col min="2" max="2" width="13.7109375" bestFit="1" customWidth="1"/>
    <col min="3" max="3" width="16.42578125" customWidth="1"/>
    <col min="4" max="4" width="16.140625" customWidth="1"/>
    <col min="5" max="5" width="19.28515625" customWidth="1"/>
    <col min="6" max="6" width="14.85546875" customWidth="1"/>
    <col min="7" max="7" width="21.7109375" customWidth="1"/>
    <col min="8" max="8" width="24.28515625" customWidth="1"/>
  </cols>
  <sheetData>
    <row r="1" spans="1:8" x14ac:dyDescent="0.25">
      <c r="A1" s="6" t="s">
        <v>5</v>
      </c>
      <c r="B1" s="6" t="s">
        <v>216</v>
      </c>
      <c r="C1" s="6" t="s">
        <v>217</v>
      </c>
      <c r="D1" s="6" t="s">
        <v>211</v>
      </c>
      <c r="E1" s="6" t="s">
        <v>218</v>
      </c>
      <c r="F1" s="6" t="s">
        <v>219</v>
      </c>
      <c r="G1" s="6" t="s">
        <v>220</v>
      </c>
      <c r="H1" s="6" t="s">
        <v>221</v>
      </c>
    </row>
    <row r="2" spans="1:8" x14ac:dyDescent="0.25">
      <c r="A2" t="s">
        <v>205</v>
      </c>
      <c r="B2" t="s">
        <v>222</v>
      </c>
      <c r="C2">
        <f>COUNTIF(Student_Info!F:F, A2)</f>
        <v>21</v>
      </c>
      <c r="D2">
        <v>20</v>
      </c>
      <c r="E2">
        <v>5</v>
      </c>
      <c r="F2">
        <v>4</v>
      </c>
      <c r="G2" s="1">
        <f>AVERAGEIF(Student_Info!F:F,Course_Details!A:A,Course_Engagement!E:E)</f>
        <v>0.69523809523809521</v>
      </c>
      <c r="H2" s="3">
        <f>AVERAGEIF(Course_Engagement!B:B, A2, Course_Engagement!H:H)</f>
        <v>1.9516666666666667</v>
      </c>
    </row>
    <row r="3" spans="1:8" x14ac:dyDescent="0.25">
      <c r="A3" t="s">
        <v>206</v>
      </c>
      <c r="B3" t="s">
        <v>223</v>
      </c>
      <c r="C3">
        <f>COUNTIF(Student_Info!F:F, A3)</f>
        <v>18</v>
      </c>
      <c r="D3">
        <v>20</v>
      </c>
      <c r="E3">
        <v>5</v>
      </c>
      <c r="F3">
        <v>5</v>
      </c>
      <c r="G3" s="1">
        <f>AVERAGEIF(Student_Info!F:F,Course_Details!A:A,Course_Engagement!E:E)</f>
        <v>0.65277777777777779</v>
      </c>
      <c r="H3" s="3">
        <f>AVERAGEIF(Course_Engagement!B:B, A3, Course_Engagement!H:H)</f>
        <v>2.2069444444444448</v>
      </c>
    </row>
    <row r="4" spans="1:8" x14ac:dyDescent="0.25">
      <c r="A4" t="s">
        <v>207</v>
      </c>
      <c r="B4" t="s">
        <v>224</v>
      </c>
      <c r="C4">
        <f>COUNTIF(Student_Info!F:F, A4)</f>
        <v>17</v>
      </c>
      <c r="D4">
        <v>18</v>
      </c>
      <c r="E4">
        <v>3</v>
      </c>
      <c r="F4">
        <v>2</v>
      </c>
      <c r="G4" s="1">
        <f>AVERAGEIF(Student_Info!F:F,Course_Details!A:A,Course_Engagement!E:E)</f>
        <v>0.7287581699346406</v>
      </c>
      <c r="H4" s="3">
        <f>AVERAGEIF(Course_Engagement!B:B, A4, Course_Engagement!H:H)</f>
        <v>1.4818445896877266</v>
      </c>
    </row>
    <row r="5" spans="1:8" x14ac:dyDescent="0.25">
      <c r="A5" t="s">
        <v>208</v>
      </c>
      <c r="B5" t="s">
        <v>225</v>
      </c>
      <c r="C5">
        <f>COUNTIF(Student_Info!F:F, A5)</f>
        <v>21</v>
      </c>
      <c r="D5">
        <v>15</v>
      </c>
      <c r="E5">
        <v>3</v>
      </c>
      <c r="F5">
        <v>3</v>
      </c>
      <c r="G5" s="1">
        <f>AVERAGEIF(Student_Info!F:F,Course_Details!A:A,Course_Engagement!E:E)</f>
        <v>0.78412698412698401</v>
      </c>
      <c r="H5" s="3">
        <f>AVERAGEIF(Course_Engagement!B:B, A5, Course_Engagement!H:H)</f>
        <v>2.3703703703703702</v>
      </c>
    </row>
    <row r="6" spans="1:8" x14ac:dyDescent="0.25">
      <c r="A6" t="s">
        <v>209</v>
      </c>
      <c r="B6" t="s">
        <v>226</v>
      </c>
      <c r="C6">
        <f>COUNTIF(Student_Info!F:F, A6)</f>
        <v>19</v>
      </c>
      <c r="D6">
        <v>22</v>
      </c>
      <c r="E6">
        <v>4</v>
      </c>
      <c r="F6">
        <v>4</v>
      </c>
      <c r="G6" s="1">
        <f>AVERAGEIF(Student_Info!F:F,Course_Details!A:A,Course_Engagement!E:E)</f>
        <v>0.69617224880382766</v>
      </c>
      <c r="H6" s="3">
        <f>AVERAGEIF(Course_Engagement!B:B, A6, Course_Engagement!H:H)</f>
        <v>1.3960417572857764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DB0D3-AB5C-40B1-9254-AC9E8C6C87FE}">
  <sheetPr>
    <tabColor theme="5" tint="0.39997558519241921"/>
  </sheetPr>
  <dimension ref="B1:L43"/>
  <sheetViews>
    <sheetView workbookViewId="0">
      <selection activeCell="F29" sqref="F29:I29"/>
    </sheetView>
  </sheetViews>
  <sheetFormatPr defaultRowHeight="15" x14ac:dyDescent="0.25"/>
  <cols>
    <col min="2" max="2" width="20" bestFit="1" customWidth="1"/>
    <col min="3" max="3" width="28.42578125" bestFit="1" customWidth="1"/>
    <col min="4" max="4" width="24.28515625" bestFit="1" customWidth="1"/>
    <col min="6" max="6" width="18" bestFit="1" customWidth="1"/>
    <col min="7" max="7" width="24.28515625" bestFit="1" customWidth="1"/>
    <col min="8" max="8" width="28.42578125" bestFit="1" customWidth="1"/>
    <col min="9" max="9" width="19.140625" bestFit="1" customWidth="1"/>
    <col min="10" max="10" width="19.5703125" bestFit="1" customWidth="1"/>
    <col min="11" max="11" width="30.28515625" bestFit="1" customWidth="1"/>
    <col min="12" max="12" width="32.85546875" bestFit="1" customWidth="1"/>
  </cols>
  <sheetData>
    <row r="1" spans="2:9" ht="15.75" thickBot="1" x14ac:dyDescent="0.3"/>
    <row r="2" spans="2:9" ht="15.75" thickBot="1" x14ac:dyDescent="0.3">
      <c r="B2" s="27" t="s">
        <v>241</v>
      </c>
      <c r="C2" s="29"/>
      <c r="F2" s="27" t="s">
        <v>238</v>
      </c>
      <c r="G2" s="28"/>
      <c r="H2" s="28"/>
      <c r="I2" s="29"/>
    </row>
    <row r="3" spans="2:9" x14ac:dyDescent="0.25">
      <c r="B3" s="8" t="s">
        <v>227</v>
      </c>
      <c r="C3" s="9" t="s">
        <v>229</v>
      </c>
      <c r="F3" s="8" t="s">
        <v>227</v>
      </c>
      <c r="G3" s="9" t="s">
        <v>231</v>
      </c>
      <c r="H3" s="9" t="s">
        <v>230</v>
      </c>
      <c r="I3" s="9" t="s">
        <v>229</v>
      </c>
    </row>
    <row r="4" spans="2:9" x14ac:dyDescent="0.25">
      <c r="B4" s="10" t="s">
        <v>198</v>
      </c>
      <c r="C4" s="9"/>
      <c r="F4" s="10" t="s">
        <v>207</v>
      </c>
      <c r="G4" s="9">
        <v>0.7287581699346406</v>
      </c>
      <c r="H4" s="9">
        <v>1.4818445896877266</v>
      </c>
      <c r="I4" s="9">
        <v>17</v>
      </c>
    </row>
    <row r="5" spans="2:9" x14ac:dyDescent="0.25">
      <c r="B5" s="13" t="s">
        <v>204</v>
      </c>
      <c r="C5" s="9">
        <v>7</v>
      </c>
      <c r="F5" s="10" t="s">
        <v>205</v>
      </c>
      <c r="G5" s="9">
        <v>0.69523809523809521</v>
      </c>
      <c r="H5" s="9">
        <v>1.9516666666666667</v>
      </c>
      <c r="I5" s="9">
        <v>21</v>
      </c>
    </row>
    <row r="6" spans="2:9" x14ac:dyDescent="0.25">
      <c r="B6" s="13" t="s">
        <v>203</v>
      </c>
      <c r="C6" s="9">
        <v>6</v>
      </c>
      <c r="F6" s="10" t="s">
        <v>206</v>
      </c>
      <c r="G6" s="9">
        <v>0.65277777777777779</v>
      </c>
      <c r="H6" s="9">
        <v>2.2069444444444448</v>
      </c>
      <c r="I6" s="9">
        <v>18</v>
      </c>
    </row>
    <row r="7" spans="2:9" x14ac:dyDescent="0.25">
      <c r="B7" s="13" t="s">
        <v>201</v>
      </c>
      <c r="C7" s="9">
        <v>6</v>
      </c>
      <c r="F7" s="10" t="s">
        <v>208</v>
      </c>
      <c r="G7" s="9">
        <v>0.78412698412698401</v>
      </c>
      <c r="H7" s="9">
        <v>2.3703703703703702</v>
      </c>
      <c r="I7" s="9">
        <v>21</v>
      </c>
    </row>
    <row r="8" spans="2:9" x14ac:dyDescent="0.25">
      <c r="B8" s="13" t="s">
        <v>202</v>
      </c>
      <c r="C8" s="9">
        <v>11</v>
      </c>
      <c r="F8" s="10" t="s">
        <v>209</v>
      </c>
      <c r="G8" s="9">
        <v>0.69617224880382766</v>
      </c>
      <c r="H8" s="9">
        <v>1.3960417572857764</v>
      </c>
      <c r="I8" s="9">
        <v>19</v>
      </c>
    </row>
    <row r="9" spans="2:9" x14ac:dyDescent="0.25">
      <c r="B9" s="10" t="s">
        <v>200</v>
      </c>
      <c r="C9" s="9"/>
      <c r="F9" s="10" t="s">
        <v>228</v>
      </c>
      <c r="G9" s="9">
        <v>0.71284196127946142</v>
      </c>
      <c r="H9" s="9">
        <v>1.8979575957385295</v>
      </c>
      <c r="I9" s="9">
        <v>96</v>
      </c>
    </row>
    <row r="10" spans="2:9" ht="15.75" thickBot="1" x14ac:dyDescent="0.3">
      <c r="B10" s="13" t="s">
        <v>204</v>
      </c>
      <c r="C10" s="9">
        <v>9</v>
      </c>
    </row>
    <row r="11" spans="2:9" ht="15.75" thickBot="1" x14ac:dyDescent="0.3">
      <c r="B11" s="13" t="s">
        <v>203</v>
      </c>
      <c r="C11" s="9">
        <v>6</v>
      </c>
      <c r="F11" s="27" t="s">
        <v>239</v>
      </c>
      <c r="G11" s="28"/>
      <c r="H11" s="29"/>
    </row>
    <row r="12" spans="2:9" x14ac:dyDescent="0.25">
      <c r="B12" s="13" t="s">
        <v>201</v>
      </c>
      <c r="C12" s="9">
        <v>7</v>
      </c>
      <c r="F12" s="8" t="s">
        <v>227</v>
      </c>
      <c r="G12" s="9" t="s">
        <v>232</v>
      </c>
      <c r="H12" s="9" t="s">
        <v>233</v>
      </c>
    </row>
    <row r="13" spans="2:9" x14ac:dyDescent="0.25">
      <c r="B13" s="13" t="s">
        <v>202</v>
      </c>
      <c r="C13" s="9">
        <v>10</v>
      </c>
      <c r="F13" s="10" t="s">
        <v>207</v>
      </c>
      <c r="G13" s="9">
        <v>23</v>
      </c>
      <c r="H13" s="9">
        <v>23</v>
      </c>
    </row>
    <row r="14" spans="2:9" x14ac:dyDescent="0.25">
      <c r="B14" s="10" t="s">
        <v>199</v>
      </c>
      <c r="C14" s="9"/>
      <c r="F14" s="10" t="s">
        <v>205</v>
      </c>
      <c r="G14" s="9">
        <v>43</v>
      </c>
      <c r="H14" s="9">
        <v>43</v>
      </c>
    </row>
    <row r="15" spans="2:9" x14ac:dyDescent="0.25">
      <c r="B15" s="13" t="s">
        <v>204</v>
      </c>
      <c r="C15" s="9">
        <v>8</v>
      </c>
      <c r="F15" s="10" t="s">
        <v>206</v>
      </c>
      <c r="G15" s="9">
        <v>41</v>
      </c>
      <c r="H15" s="9">
        <v>48</v>
      </c>
    </row>
    <row r="16" spans="2:9" x14ac:dyDescent="0.25">
      <c r="B16" s="13" t="s">
        <v>203</v>
      </c>
      <c r="C16" s="9">
        <v>9</v>
      </c>
      <c r="F16" s="10" t="s">
        <v>208</v>
      </c>
      <c r="G16" s="9">
        <v>35</v>
      </c>
      <c r="H16" s="9">
        <v>32</v>
      </c>
    </row>
    <row r="17" spans="2:12" x14ac:dyDescent="0.25">
      <c r="B17" s="13" t="s">
        <v>201</v>
      </c>
      <c r="C17" s="9">
        <v>4</v>
      </c>
      <c r="F17" s="10" t="s">
        <v>209</v>
      </c>
      <c r="G17" s="9">
        <v>31</v>
      </c>
      <c r="H17" s="9">
        <v>29</v>
      </c>
    </row>
    <row r="18" spans="2:12" x14ac:dyDescent="0.25">
      <c r="B18" s="13" t="s">
        <v>202</v>
      </c>
      <c r="C18" s="9">
        <v>13</v>
      </c>
      <c r="F18" s="10" t="s">
        <v>228</v>
      </c>
      <c r="G18" s="9">
        <v>173</v>
      </c>
      <c r="H18" s="9">
        <v>175</v>
      </c>
    </row>
    <row r="19" spans="2:12" ht="15.75" thickBot="1" x14ac:dyDescent="0.3">
      <c r="B19" s="10" t="s">
        <v>228</v>
      </c>
      <c r="C19" s="9">
        <v>96</v>
      </c>
    </row>
    <row r="20" spans="2:12" ht="15.75" thickBot="1" x14ac:dyDescent="0.3">
      <c r="F20" s="27" t="s">
        <v>240</v>
      </c>
      <c r="G20" s="28"/>
      <c r="H20" s="28"/>
      <c r="I20" s="29"/>
    </row>
    <row r="21" spans="2:12" ht="15.75" thickBot="1" x14ac:dyDescent="0.3">
      <c r="B21" s="27" t="s">
        <v>242</v>
      </c>
      <c r="C21" s="28"/>
      <c r="D21" s="29"/>
      <c r="F21" s="8" t="s">
        <v>227</v>
      </c>
      <c r="G21" s="9" t="s">
        <v>234</v>
      </c>
      <c r="H21" s="9" t="s">
        <v>235</v>
      </c>
      <c r="I21" s="9" t="s">
        <v>236</v>
      </c>
      <c r="J21" s="9" t="s">
        <v>237</v>
      </c>
    </row>
    <row r="22" spans="2:12" x14ac:dyDescent="0.25">
      <c r="B22" s="8" t="s">
        <v>227</v>
      </c>
      <c r="C22" s="9" t="s">
        <v>230</v>
      </c>
      <c r="D22" s="9" t="s">
        <v>231</v>
      </c>
      <c r="F22" s="10" t="s">
        <v>222</v>
      </c>
      <c r="G22" s="9">
        <v>21</v>
      </c>
      <c r="H22" s="9">
        <v>20</v>
      </c>
      <c r="I22" s="11">
        <v>0.69523809523809521</v>
      </c>
      <c r="J22" s="12">
        <v>1.9516666666666667</v>
      </c>
    </row>
    <row r="23" spans="2:12" x14ac:dyDescent="0.25">
      <c r="B23" s="10" t="s">
        <v>207</v>
      </c>
      <c r="C23" s="9"/>
      <c r="D23" s="9"/>
      <c r="F23" s="10" t="s">
        <v>224</v>
      </c>
      <c r="G23" s="9">
        <v>17</v>
      </c>
      <c r="H23" s="9">
        <v>18</v>
      </c>
      <c r="I23" s="11">
        <v>0.7287581699346406</v>
      </c>
      <c r="J23" s="12">
        <v>1.4818445896877266</v>
      </c>
    </row>
    <row r="24" spans="2:12" x14ac:dyDescent="0.25">
      <c r="B24" s="13" t="s">
        <v>198</v>
      </c>
      <c r="C24" s="9">
        <v>1.4019204389574758</v>
      </c>
      <c r="D24" s="9">
        <v>0.75308641975308643</v>
      </c>
      <c r="F24" s="10" t="s">
        <v>226</v>
      </c>
      <c r="G24" s="9">
        <v>19</v>
      </c>
      <c r="H24" s="9">
        <v>22</v>
      </c>
      <c r="I24" s="11">
        <v>0.69617224880382766</v>
      </c>
      <c r="J24" s="12">
        <v>1.3960417572857764</v>
      </c>
    </row>
    <row r="25" spans="2:12" x14ac:dyDescent="0.25">
      <c r="B25" s="13" t="s">
        <v>200</v>
      </c>
      <c r="C25" s="9">
        <v>1.9012345679012341</v>
      </c>
      <c r="D25" s="9">
        <v>0.83333333333333326</v>
      </c>
      <c r="F25" s="10" t="s">
        <v>223</v>
      </c>
      <c r="G25" s="9">
        <v>18</v>
      </c>
      <c r="H25" s="9">
        <v>20</v>
      </c>
      <c r="I25" s="11">
        <v>0.65277777777777779</v>
      </c>
      <c r="J25" s="12">
        <v>2.2069444444444448</v>
      </c>
    </row>
    <row r="26" spans="2:12" x14ac:dyDescent="0.25">
      <c r="B26" s="13" t="s">
        <v>199</v>
      </c>
      <c r="C26" s="9">
        <v>1.4619341563786008</v>
      </c>
      <c r="D26" s="9">
        <v>0.65740740740740744</v>
      </c>
      <c r="F26" s="10" t="s">
        <v>225</v>
      </c>
      <c r="G26" s="9">
        <v>21</v>
      </c>
      <c r="H26" s="9">
        <v>15</v>
      </c>
      <c r="I26" s="11">
        <v>0.78412698412698401</v>
      </c>
      <c r="J26" s="12">
        <v>2.3703703703703702</v>
      </c>
    </row>
    <row r="27" spans="2:12" x14ac:dyDescent="0.25">
      <c r="B27" s="10" t="s">
        <v>205</v>
      </c>
      <c r="C27" s="9"/>
      <c r="D27" s="9"/>
      <c r="F27" s="10" t="s">
        <v>228</v>
      </c>
      <c r="G27" s="9">
        <v>96</v>
      </c>
      <c r="H27" s="9">
        <v>95</v>
      </c>
      <c r="I27" s="11">
        <v>0.71141465517626501</v>
      </c>
      <c r="J27" s="12">
        <v>1.8813735656909969</v>
      </c>
    </row>
    <row r="28" spans="2:12" ht="15.75" thickBot="1" x14ac:dyDescent="0.3">
      <c r="B28" s="13" t="s">
        <v>198</v>
      </c>
      <c r="C28" s="9">
        <v>2.35</v>
      </c>
      <c r="D28" s="9">
        <v>0.8</v>
      </c>
    </row>
    <row r="29" spans="2:12" ht="15.75" thickBot="1" x14ac:dyDescent="0.3">
      <c r="B29" s="13" t="s">
        <v>200</v>
      </c>
      <c r="C29" s="9">
        <v>1.92</v>
      </c>
      <c r="D29" s="9">
        <v>0.68571428571428572</v>
      </c>
      <c r="F29" s="27" t="s">
        <v>245</v>
      </c>
      <c r="G29" s="28"/>
      <c r="H29" s="28"/>
      <c r="I29" s="29"/>
    </row>
    <row r="30" spans="2:12" x14ac:dyDescent="0.25">
      <c r="B30" s="13" t="s">
        <v>199</v>
      </c>
      <c r="C30" s="9">
        <v>1.5850000000000004</v>
      </c>
      <c r="D30" s="9">
        <v>0.6</v>
      </c>
      <c r="F30" s="8" t="s">
        <v>227</v>
      </c>
      <c r="G30" s="9" t="s">
        <v>234</v>
      </c>
      <c r="H30" s="9" t="s">
        <v>235</v>
      </c>
      <c r="I30" s="9" t="s">
        <v>243</v>
      </c>
      <c r="J30" s="9" t="s">
        <v>244</v>
      </c>
      <c r="K30" s="9" t="s">
        <v>236</v>
      </c>
      <c r="L30" s="9" t="s">
        <v>237</v>
      </c>
    </row>
    <row r="31" spans="2:12" x14ac:dyDescent="0.25">
      <c r="B31" s="10" t="s">
        <v>206</v>
      </c>
      <c r="C31" s="9"/>
      <c r="D31" s="9"/>
      <c r="F31" s="10" t="s">
        <v>207</v>
      </c>
      <c r="G31" s="9">
        <v>17</v>
      </c>
      <c r="H31" s="9">
        <v>18</v>
      </c>
      <c r="I31" s="9">
        <v>3</v>
      </c>
      <c r="J31" s="9">
        <v>2</v>
      </c>
      <c r="K31" s="9">
        <v>0.7287581699346406</v>
      </c>
      <c r="L31" s="9">
        <v>1.4818445896877266</v>
      </c>
    </row>
    <row r="32" spans="2:12" x14ac:dyDescent="0.25">
      <c r="B32" s="13" t="s">
        <v>198</v>
      </c>
      <c r="C32" s="9">
        <v>2.1980000000000004</v>
      </c>
      <c r="D32" s="9">
        <v>0.65</v>
      </c>
      <c r="F32" s="10" t="s">
        <v>205</v>
      </c>
      <c r="G32" s="9">
        <v>21</v>
      </c>
      <c r="H32" s="9">
        <v>20</v>
      </c>
      <c r="I32" s="9">
        <v>5</v>
      </c>
      <c r="J32" s="9">
        <v>4</v>
      </c>
      <c r="K32" s="9">
        <v>0.69523809523809521</v>
      </c>
      <c r="L32" s="9">
        <v>1.9516666666666667</v>
      </c>
    </row>
    <row r="33" spans="2:12" x14ac:dyDescent="0.25">
      <c r="B33" s="13" t="s">
        <v>200</v>
      </c>
      <c r="C33" s="9">
        <v>2.4150000000000005</v>
      </c>
      <c r="D33" s="9">
        <v>0.64444444444444449</v>
      </c>
      <c r="F33" s="10" t="s">
        <v>206</v>
      </c>
      <c r="G33" s="9">
        <v>18</v>
      </c>
      <c r="H33" s="9">
        <v>20</v>
      </c>
      <c r="I33" s="9">
        <v>5</v>
      </c>
      <c r="J33" s="9">
        <v>5</v>
      </c>
      <c r="K33" s="9">
        <v>0.65277777777777779</v>
      </c>
      <c r="L33" s="9">
        <v>2.2069444444444448</v>
      </c>
    </row>
    <row r="34" spans="2:12" x14ac:dyDescent="0.25">
      <c r="B34" s="13" t="s">
        <v>199</v>
      </c>
      <c r="C34" s="9">
        <v>1.75</v>
      </c>
      <c r="D34" s="9">
        <v>0.67499999999999993</v>
      </c>
      <c r="F34" s="10" t="s">
        <v>208</v>
      </c>
      <c r="G34" s="9">
        <v>21</v>
      </c>
      <c r="H34" s="9">
        <v>15</v>
      </c>
      <c r="I34" s="9">
        <v>3</v>
      </c>
      <c r="J34" s="9">
        <v>3</v>
      </c>
      <c r="K34" s="9">
        <v>0.78412698412698401</v>
      </c>
      <c r="L34" s="9">
        <v>2.3703703703703702</v>
      </c>
    </row>
    <row r="35" spans="2:12" x14ac:dyDescent="0.25">
      <c r="B35" s="10" t="s">
        <v>208</v>
      </c>
      <c r="C35" s="9"/>
      <c r="D35" s="9"/>
      <c r="F35" s="10" t="s">
        <v>209</v>
      </c>
      <c r="G35" s="9">
        <v>19</v>
      </c>
      <c r="H35" s="9">
        <v>22</v>
      </c>
      <c r="I35" s="9">
        <v>4</v>
      </c>
      <c r="J35" s="9">
        <v>4</v>
      </c>
      <c r="K35" s="9">
        <v>0.69617224880382766</v>
      </c>
      <c r="L35" s="9">
        <v>1.3960417572857764</v>
      </c>
    </row>
    <row r="36" spans="2:12" x14ac:dyDescent="0.25">
      <c r="B36" s="13" t="s">
        <v>198</v>
      </c>
      <c r="C36" s="9">
        <v>3.2355555555555555</v>
      </c>
      <c r="D36" s="9">
        <v>0.76666666666666661</v>
      </c>
      <c r="F36" s="10" t="s">
        <v>228</v>
      </c>
      <c r="G36" s="9">
        <v>96</v>
      </c>
      <c r="H36" s="9">
        <v>95</v>
      </c>
      <c r="I36" s="9">
        <v>5</v>
      </c>
      <c r="J36" s="9">
        <v>5</v>
      </c>
      <c r="K36" s="9">
        <v>0.71141465517626501</v>
      </c>
      <c r="L36" s="9">
        <v>1.8813735656909969</v>
      </c>
    </row>
    <row r="37" spans="2:12" x14ac:dyDescent="0.25">
      <c r="B37" s="13" t="s">
        <v>200</v>
      </c>
      <c r="C37" s="9">
        <v>2.088888888888889</v>
      </c>
      <c r="D37" s="9">
        <v>0.79047619047619044</v>
      </c>
    </row>
    <row r="38" spans="2:12" x14ac:dyDescent="0.25">
      <c r="B38" s="13" t="s">
        <v>199</v>
      </c>
      <c r="C38" s="9">
        <v>1.9677777777777776</v>
      </c>
      <c r="D38" s="9">
        <v>0.79166666666666674</v>
      </c>
    </row>
    <row r="39" spans="2:12" x14ac:dyDescent="0.25">
      <c r="B39" s="10" t="s">
        <v>209</v>
      </c>
      <c r="C39" s="9"/>
      <c r="D39" s="9"/>
    </row>
    <row r="40" spans="2:12" x14ac:dyDescent="0.25">
      <c r="B40" s="13" t="s">
        <v>198</v>
      </c>
      <c r="C40" s="9">
        <v>1.7066115702479336</v>
      </c>
      <c r="D40" s="9">
        <v>0.75757575757575768</v>
      </c>
    </row>
    <row r="41" spans="2:12" x14ac:dyDescent="0.25">
      <c r="B41" s="13" t="s">
        <v>200</v>
      </c>
      <c r="C41" s="9">
        <v>1.4586776859504131</v>
      </c>
      <c r="D41" s="9">
        <v>0.72077922077922085</v>
      </c>
    </row>
    <row r="42" spans="2:12" x14ac:dyDescent="0.25">
      <c r="B42" s="13" t="s">
        <v>199</v>
      </c>
      <c r="C42" s="9">
        <v>1.2438016528925617</v>
      </c>
      <c r="D42" s="9">
        <v>0.65656565656565646</v>
      </c>
    </row>
    <row r="43" spans="2:12" x14ac:dyDescent="0.25">
      <c r="B43" s="10" t="s">
        <v>228</v>
      </c>
      <c r="C43" s="9">
        <v>1.8979575957385295</v>
      </c>
      <c r="D43" s="9">
        <v>0.71284196127946142</v>
      </c>
    </row>
  </sheetData>
  <mergeCells count="6">
    <mergeCell ref="F29:I29"/>
    <mergeCell ref="B21:D21"/>
    <mergeCell ref="B2:C2"/>
    <mergeCell ref="F20:I20"/>
    <mergeCell ref="F11:H11"/>
    <mergeCell ref="F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7EEF5-32D8-4C5E-8054-466483187CB8}">
  <sheetPr>
    <tabColor theme="3" tint="-0.499984740745262"/>
  </sheetPr>
  <dimension ref="A1:U2"/>
  <sheetViews>
    <sheetView workbookViewId="0">
      <selection sqref="A1:U1"/>
    </sheetView>
  </sheetViews>
  <sheetFormatPr defaultRowHeight="15" x14ac:dyDescent="0.25"/>
  <cols>
    <col min="1" max="16384" width="9.140625" style="14"/>
  </cols>
  <sheetData>
    <row r="1" spans="1:21" ht="31.5" x14ac:dyDescent="0.25">
      <c r="A1" s="30" t="s">
        <v>246</v>
      </c>
      <c r="B1" s="30"/>
      <c r="C1" s="30"/>
      <c r="D1" s="30"/>
      <c r="E1" s="30"/>
      <c r="F1" s="30"/>
      <c r="G1" s="30"/>
      <c r="H1" s="30"/>
      <c r="I1" s="30"/>
      <c r="J1" s="30"/>
      <c r="K1" s="30"/>
      <c r="L1" s="30"/>
      <c r="M1" s="30"/>
      <c r="N1" s="30"/>
      <c r="O1" s="30"/>
      <c r="P1" s="30"/>
      <c r="Q1" s="30"/>
      <c r="R1" s="30"/>
      <c r="S1" s="30"/>
      <c r="T1" s="30"/>
      <c r="U1" s="30"/>
    </row>
    <row r="2" spans="1:21" ht="15.75" x14ac:dyDescent="0.25">
      <c r="A2" s="31" t="s">
        <v>247</v>
      </c>
      <c r="B2" s="31"/>
      <c r="C2" s="31"/>
      <c r="D2" s="31"/>
      <c r="E2" s="31"/>
      <c r="F2" s="31"/>
      <c r="G2" s="31"/>
      <c r="H2" s="31"/>
      <c r="I2" s="31"/>
      <c r="J2" s="31"/>
      <c r="K2" s="31"/>
      <c r="L2" s="31"/>
      <c r="M2" s="31"/>
      <c r="N2" s="31"/>
      <c r="O2" s="31"/>
      <c r="P2" s="31"/>
      <c r="Q2" s="31"/>
      <c r="R2" s="31"/>
      <c r="S2" s="31"/>
      <c r="T2" s="31"/>
      <c r="U2" s="31"/>
    </row>
  </sheetData>
  <mergeCells count="2">
    <mergeCell ref="A1:U1"/>
    <mergeCell ref="A2: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055D-9D58-4D99-85F8-FDD1D138E735}">
  <sheetPr>
    <tabColor rgb="FF92D050"/>
  </sheetPr>
  <dimension ref="A1:F45"/>
  <sheetViews>
    <sheetView tabSelected="1" workbookViewId="0">
      <selection activeCell="D6" sqref="D6"/>
    </sheetView>
  </sheetViews>
  <sheetFormatPr defaultRowHeight="15" x14ac:dyDescent="0.25"/>
  <cols>
    <col min="1" max="16384" width="9.140625" style="14"/>
  </cols>
  <sheetData>
    <row r="1" spans="1:6" ht="21" x14ac:dyDescent="0.25">
      <c r="A1" s="23" t="s">
        <v>272</v>
      </c>
      <c r="B1" s="24"/>
      <c r="C1" s="24"/>
      <c r="D1" s="24"/>
      <c r="E1" s="24"/>
      <c r="F1" s="24"/>
    </row>
    <row r="2" spans="1:6" s="21" customFormat="1" ht="18.75" x14ac:dyDescent="0.3">
      <c r="A2" s="19" t="s">
        <v>248</v>
      </c>
      <c r="B2" s="20"/>
      <c r="C2" s="20"/>
      <c r="D2" s="20"/>
      <c r="E2" s="20"/>
      <c r="F2" s="20"/>
    </row>
    <row r="3" spans="1:6" ht="15.75" x14ac:dyDescent="0.25">
      <c r="A3" s="25" t="s">
        <v>249</v>
      </c>
      <c r="B3" s="24"/>
    </row>
    <row r="4" spans="1:6" s="15" customFormat="1" x14ac:dyDescent="0.25">
      <c r="A4" s="15" t="s">
        <v>250</v>
      </c>
    </row>
    <row r="5" spans="1:6" s="15" customFormat="1" x14ac:dyDescent="0.25"/>
    <row r="6" spans="1:6" ht="15.75" x14ac:dyDescent="0.25">
      <c r="A6" s="25" t="s">
        <v>273</v>
      </c>
      <c r="B6" s="24"/>
      <c r="C6" s="24"/>
    </row>
    <row r="7" spans="1:6" s="21" customFormat="1" x14ac:dyDescent="0.25">
      <c r="A7" s="22" t="s">
        <v>251</v>
      </c>
    </row>
    <row r="8" spans="1:6" s="15" customFormat="1" x14ac:dyDescent="0.25">
      <c r="A8" s="16" t="s">
        <v>252</v>
      </c>
    </row>
    <row r="9" spans="1:6" s="21" customFormat="1" x14ac:dyDescent="0.25">
      <c r="A9" s="22" t="s">
        <v>253</v>
      </c>
    </row>
    <row r="10" spans="1:6" s="15" customFormat="1" x14ac:dyDescent="0.25">
      <c r="A10" s="16" t="s">
        <v>254</v>
      </c>
    </row>
    <row r="11" spans="1:6" s="21" customFormat="1" x14ac:dyDescent="0.25">
      <c r="A11" s="22" t="s">
        <v>255</v>
      </c>
    </row>
    <row r="12" spans="1:6" s="15" customFormat="1" x14ac:dyDescent="0.25">
      <c r="A12" s="16" t="s">
        <v>256</v>
      </c>
    </row>
    <row r="13" spans="1:6" s="15" customFormat="1" x14ac:dyDescent="0.25"/>
    <row r="14" spans="1:6" ht="15.75" x14ac:dyDescent="0.25">
      <c r="A14" s="25" t="s">
        <v>257</v>
      </c>
      <c r="B14" s="24"/>
      <c r="C14" s="24"/>
      <c r="D14" s="24"/>
      <c r="E14" s="24"/>
    </row>
    <row r="15" spans="1:6" s="15" customFormat="1" x14ac:dyDescent="0.25">
      <c r="A15" s="15" t="s">
        <v>274</v>
      </c>
    </row>
    <row r="16" spans="1:6" s="15" customFormat="1" x14ac:dyDescent="0.25">
      <c r="A16" s="15" t="s">
        <v>275</v>
      </c>
    </row>
    <row r="17" spans="1:4" s="15" customFormat="1" x14ac:dyDescent="0.25">
      <c r="A17" s="15" t="s">
        <v>276</v>
      </c>
    </row>
    <row r="18" spans="1:4" s="15" customFormat="1" x14ac:dyDescent="0.25">
      <c r="A18" s="15" t="s">
        <v>277</v>
      </c>
    </row>
    <row r="19" spans="1:4" s="15" customFormat="1" x14ac:dyDescent="0.25">
      <c r="A19" s="15" t="s">
        <v>278</v>
      </c>
    </row>
    <row r="20" spans="1:4" s="15" customFormat="1" x14ac:dyDescent="0.25">
      <c r="A20" s="15" t="s">
        <v>279</v>
      </c>
    </row>
    <row r="21" spans="1:4" s="15" customFormat="1" x14ac:dyDescent="0.25"/>
    <row r="22" spans="1:4" x14ac:dyDescent="0.25">
      <c r="A22" s="26" t="s">
        <v>258</v>
      </c>
      <c r="B22" s="24"/>
      <c r="C22" s="24"/>
      <c r="D22" s="24"/>
    </row>
    <row r="23" spans="1:4" s="15" customFormat="1" x14ac:dyDescent="0.25">
      <c r="A23" s="18" t="s">
        <v>259</v>
      </c>
    </row>
    <row r="24" spans="1:4" s="15" customFormat="1" x14ac:dyDescent="0.25">
      <c r="A24" s="15" t="s">
        <v>280</v>
      </c>
    </row>
    <row r="25" spans="1:4" s="15" customFormat="1" x14ac:dyDescent="0.25">
      <c r="A25" s="15" t="s">
        <v>281</v>
      </c>
    </row>
    <row r="26" spans="1:4" s="15" customFormat="1" x14ac:dyDescent="0.25">
      <c r="A26" s="15" t="s">
        <v>282</v>
      </c>
    </row>
    <row r="27" spans="1:4" s="15" customFormat="1" x14ac:dyDescent="0.25">
      <c r="A27" s="15" t="s">
        <v>283</v>
      </c>
    </row>
    <row r="28" spans="1:4" s="15" customFormat="1" x14ac:dyDescent="0.25">
      <c r="A28" s="15" t="s">
        <v>284</v>
      </c>
    </row>
    <row r="29" spans="1:4" s="15" customFormat="1" x14ac:dyDescent="0.25">
      <c r="A29" s="15" t="s">
        <v>285</v>
      </c>
    </row>
    <row r="30" spans="1:4" s="15" customFormat="1" x14ac:dyDescent="0.25"/>
    <row r="31" spans="1:4" x14ac:dyDescent="0.25">
      <c r="A31" s="26" t="s">
        <v>260</v>
      </c>
      <c r="B31" s="24"/>
      <c r="C31" s="24"/>
      <c r="D31" s="24"/>
    </row>
    <row r="32" spans="1:4" s="15" customFormat="1" x14ac:dyDescent="0.25">
      <c r="A32" s="17" t="s">
        <v>261</v>
      </c>
    </row>
    <row r="33" spans="1:4" s="15" customFormat="1" x14ac:dyDescent="0.25">
      <c r="A33" s="17" t="s">
        <v>262</v>
      </c>
    </row>
    <row r="34" spans="1:4" s="15" customFormat="1" x14ac:dyDescent="0.25">
      <c r="A34" s="17" t="s">
        <v>263</v>
      </c>
    </row>
    <row r="35" spans="1:4" s="15" customFormat="1" x14ac:dyDescent="0.25">
      <c r="A35" s="17" t="s">
        <v>286</v>
      </c>
    </row>
    <row r="36" spans="1:4" s="15" customFormat="1" x14ac:dyDescent="0.25">
      <c r="A36" s="15" t="s">
        <v>264</v>
      </c>
    </row>
    <row r="37" spans="1:4" s="15" customFormat="1" x14ac:dyDescent="0.25"/>
    <row r="38" spans="1:4" x14ac:dyDescent="0.25">
      <c r="A38" s="26" t="s">
        <v>265</v>
      </c>
      <c r="B38" s="24"/>
    </row>
    <row r="39" spans="1:4" s="15" customFormat="1" x14ac:dyDescent="0.25">
      <c r="A39" s="18" t="s">
        <v>266</v>
      </c>
    </row>
    <row r="40" spans="1:4" s="15" customFormat="1" x14ac:dyDescent="0.25">
      <c r="A40" s="18" t="s">
        <v>267</v>
      </c>
    </row>
    <row r="41" spans="1:4" s="15" customFormat="1" x14ac:dyDescent="0.25">
      <c r="A41" s="18" t="s">
        <v>268</v>
      </c>
    </row>
    <row r="42" spans="1:4" s="15" customFormat="1" x14ac:dyDescent="0.25">
      <c r="A42" s="18" t="s">
        <v>269</v>
      </c>
    </row>
    <row r="43" spans="1:4" s="15" customFormat="1" x14ac:dyDescent="0.25"/>
    <row r="44" spans="1:4" x14ac:dyDescent="0.25">
      <c r="A44" s="26" t="s">
        <v>270</v>
      </c>
      <c r="B44" s="24"/>
      <c r="C44" s="24"/>
      <c r="D44" s="24"/>
    </row>
    <row r="45" spans="1:4" s="15" customFormat="1" x14ac:dyDescent="0.25">
      <c r="A45" s="15"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Student_Info</vt:lpstr>
      <vt:lpstr>Course_Engagement</vt:lpstr>
      <vt:lpstr>Course_Details</vt:lpstr>
      <vt:lpstr>Pivot Table</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2025-04-22T09:31:12Z</dcterms:created>
  <dcterms:modified xsi:type="dcterms:W3CDTF">2025-04-25T06:18:44Z</dcterms:modified>
</cp:coreProperties>
</file>