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0"/>
  <workbookPr hidePivotFieldList="1" defaultThemeVersion="124226"/>
  <mc:AlternateContent xmlns:mc="http://schemas.openxmlformats.org/markup-compatibility/2006">
    <mc:Choice Requires="x15">
      <x15ac:absPath xmlns:x15ac="http://schemas.microsoft.com/office/spreadsheetml/2010/11/ac" url="D:\excel\"/>
    </mc:Choice>
  </mc:AlternateContent>
  <xr:revisionPtr revIDLastSave="0" documentId="13_ncr:1_{FEF3CD12-223A-46BC-9B6A-E657B1CD2783}" xr6:coauthVersionLast="47" xr6:coauthVersionMax="47" xr10:uidLastSave="{00000000-0000-0000-0000-000000000000}"/>
  <bookViews>
    <workbookView xWindow="-120" yWindow="-120" windowWidth="20730" windowHeight="11760" activeTab="5" xr2:uid="{00000000-000D-0000-FFFF-FFFF00000000}"/>
  </bookViews>
  <sheets>
    <sheet name="Employee Details" sheetId="1" r:id="rId1"/>
    <sheet name="Attendance" sheetId="2" r:id="rId2"/>
    <sheet name="Payroll" sheetId="3" r:id="rId3"/>
    <sheet name="Pivot tables" sheetId="4" r:id="rId4"/>
    <sheet name="Dashboard" sheetId="6" r:id="rId5"/>
    <sheet name="Summary Report" sheetId="7" r:id="rId6"/>
  </sheets>
  <definedNames>
    <definedName name="_xlcn.WorksheetConnection_HR_Workforce_Payroll_Analytics.xlsxTable11" hidden="1">Table1[]</definedName>
    <definedName name="_xlcn.WorksheetConnection_HR_Workforce_Payroll_Analytics.xlsxTable21" hidden="1">Table2[]</definedName>
    <definedName name="_xlcn.WorksheetConnection_HR_Workforce_Payroll_Analytics.xlsxTable31" hidden="1">Table3[]</definedName>
    <definedName name="Slicer_Department">#N/A</definedName>
    <definedName name="Slicer_Employee_ID">#N/A</definedName>
    <definedName name="Slicer_Position">#N/A</definedName>
  </definedNames>
  <calcPr calcId="191029"/>
  <pivotCaches>
    <pivotCache cacheId="15" r:id="rId7"/>
    <pivotCache cacheId="16" r:id="rId8"/>
    <pivotCache cacheId="17" r:id="rId9"/>
    <pivotCache cacheId="18" r:id="rId10"/>
  </pivotCaches>
  <extLst>
    <ext xmlns:x14="http://schemas.microsoft.com/office/spreadsheetml/2009/9/main" uri="{876F7934-8845-4945-9796-88D515C7AA90}">
      <x14:pivotCaches>
        <pivotCache cacheId="19"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HR_Workforce_Payroll_Analytics.xlsx!Table1"/>
          <x15:modelTable id="Table2" name="Table2" connection="WorksheetConnection_HR_Workforce_Payroll_Analytics.xlsx!Table2"/>
          <x15:modelTable id="Table3" name="Table3" connection="WorksheetConnection_HR_Workforce_Payroll_Analytics.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6" l="1" a="1"/>
  <c r="L3" i="6" s="1"/>
  <c r="I3" i="6"/>
  <c r="F3" i="6"/>
  <c r="C3" i="6"/>
  <c r="E2" i="3"/>
  <c r="E3" i="3"/>
  <c r="E4" i="3"/>
  <c r="E5" i="3"/>
  <c r="E6" i="3"/>
  <c r="E7" i="3"/>
  <c r="E8" i="3"/>
  <c r="E9" i="3"/>
  <c r="E10" i="3"/>
  <c r="E1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980909-C63B-43ED-A0BB-3E486F97C48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52D4ACA-B64F-45D0-A6E0-472085A4D472}" name="WorksheetConnection_HR_Workforce_Payroll_Analytics.xlsx!Table1" type="102" refreshedVersion="8" minRefreshableVersion="5">
    <extLst>
      <ext xmlns:x15="http://schemas.microsoft.com/office/spreadsheetml/2010/11/main" uri="{DE250136-89BD-433C-8126-D09CA5730AF9}">
        <x15:connection id="Table1" autoDelete="1">
          <x15:rangePr sourceName="_xlcn.WorksheetConnection_HR_Workforce_Payroll_Analytics.xlsxTable11"/>
        </x15:connection>
      </ext>
    </extLst>
  </connection>
  <connection id="3" xr16:uid="{D06B2F51-E461-4499-801B-AEA1D4E2AB6F}" name="WorksheetConnection_HR_Workforce_Payroll_Analytics.xlsx!Table2" type="102" refreshedVersion="8" minRefreshableVersion="5">
    <extLst>
      <ext xmlns:x15="http://schemas.microsoft.com/office/spreadsheetml/2010/11/main" uri="{DE250136-89BD-433C-8126-D09CA5730AF9}">
        <x15:connection id="Table2" autoDelete="1">
          <x15:rangePr sourceName="_xlcn.WorksheetConnection_HR_Workforce_Payroll_Analytics.xlsxTable21"/>
        </x15:connection>
      </ext>
    </extLst>
  </connection>
  <connection id="4" xr16:uid="{0CB276FC-4AB9-4DCF-9715-9ADA625B5237}" name="WorksheetConnection_HR_Workforce_Payroll_Analytics.xlsx!Table3" type="102" refreshedVersion="8" minRefreshableVersion="5">
    <extLst>
      <ext xmlns:x15="http://schemas.microsoft.com/office/spreadsheetml/2010/11/main" uri="{DE250136-89BD-433C-8126-D09CA5730AF9}">
        <x15:connection id="Table3" autoDelete="1">
          <x15:rangePr sourceName="_xlcn.WorksheetConnection_HR_Workforce_Payroll_Analytics.xlsx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<sst xmlns="http://schemas.openxmlformats.org/spreadsheetml/2006/main" count="115" uniqueCount="81">
  <si>
    <t>Employee ID</t>
  </si>
  <si>
    <t>Name</t>
  </si>
  <si>
    <t>Department</t>
  </si>
  <si>
    <t>Position</t>
  </si>
  <si>
    <t>Date of Joining</t>
  </si>
  <si>
    <t>Salary</t>
  </si>
  <si>
    <t>Alice Smith</t>
  </si>
  <si>
    <t>Bob Johnson</t>
  </si>
  <si>
    <t>Charlie Lee</t>
  </si>
  <si>
    <t>Diana King</t>
  </si>
  <si>
    <t>Ethan Ray</t>
  </si>
  <si>
    <t>Fiona Adams</t>
  </si>
  <si>
    <t>George Hall</t>
  </si>
  <si>
    <t>Hannah Scott</t>
  </si>
  <si>
    <t>Ian Clark</t>
  </si>
  <si>
    <t>Jane Lewis</t>
  </si>
  <si>
    <t>HR</t>
  </si>
  <si>
    <t>Finance</t>
  </si>
  <si>
    <t>IT</t>
  </si>
  <si>
    <t>Marketing</t>
  </si>
  <si>
    <t>Manager</t>
  </si>
  <si>
    <t>Accountant</t>
  </si>
  <si>
    <t>Developer</t>
  </si>
  <si>
    <t>Executive</t>
  </si>
  <si>
    <t>Working Days</t>
  </si>
  <si>
    <t>Days Present</t>
  </si>
  <si>
    <t>Tax Deduction (10%)</t>
  </si>
  <si>
    <t>Net Pay</t>
  </si>
  <si>
    <t>Row Labels</t>
  </si>
  <si>
    <t>Grand Total</t>
  </si>
  <si>
    <t>Count of Employee ID</t>
  </si>
  <si>
    <t>1.Employee Count by Department</t>
  </si>
  <si>
    <t>2.Average Salary by Department</t>
  </si>
  <si>
    <t>Average of Salary</t>
  </si>
  <si>
    <t>3.Total Net Pay by Department</t>
  </si>
  <si>
    <t>Sum of Net Pay</t>
  </si>
  <si>
    <t>4.Attendance Summary</t>
  </si>
  <si>
    <t>Sum of Days Present</t>
  </si>
  <si>
    <t>Sum of Working Days</t>
  </si>
  <si>
    <t>HR Payroll Analytics Dashboard</t>
  </si>
  <si>
    <t>Total Employees</t>
  </si>
  <si>
    <t>Average Salary</t>
  </si>
  <si>
    <t>Total Net Pay</t>
  </si>
  <si>
    <t>Average Attendance Rate</t>
  </si>
  <si>
    <t>📋 HR Payroll Analytics Summary Report</t>
  </si>
  <si>
    <t>1. Overview of the Project</t>
  </si>
  <si>
    <r>
      <t xml:space="preserve">This project provides a comprehensive </t>
    </r>
    <r>
      <rPr>
        <b/>
        <sz val="11"/>
        <color theme="1"/>
        <rFont val="Calibri"/>
        <family val="2"/>
        <scheme val="minor"/>
      </rPr>
      <t>HR and Workforce Analytics</t>
    </r>
    <r>
      <rPr>
        <sz val="11"/>
        <color theme="1"/>
        <rFont val="Calibri"/>
        <family val="2"/>
        <scheme val="minor"/>
      </rPr>
      <t xml:space="preserve"> solution for payroll management, automating payroll calculations, tax deductions, and offering interactive insights via dynamic dashboards. The project helps HR and finance professionals analyze workforce data, track attendance, and manage payroll efficiently.</t>
    </r>
  </si>
  <si>
    <t>2. Key Features</t>
  </si>
  <si>
    <r>
      <t>Employee Database</t>
    </r>
    <r>
      <rPr>
        <sz val="11"/>
        <color theme="1"/>
        <rFont val="Calibri"/>
        <family val="2"/>
        <scheme val="minor"/>
      </rPr>
      <t>: Includes details like employee ID, name, department, position, and salary.</t>
    </r>
  </si>
  <si>
    <r>
      <t>Attendance Tracker</t>
    </r>
    <r>
      <rPr>
        <sz val="11"/>
        <color theme="1"/>
        <rFont val="Calibri"/>
        <family val="2"/>
        <scheme val="minor"/>
      </rPr>
      <t>: Monitors employee attendance with days present and working days.</t>
    </r>
  </si>
  <si>
    <r>
      <t>Payroll Calculations</t>
    </r>
    <r>
      <rPr>
        <sz val="11"/>
        <color theme="1"/>
        <rFont val="Calibri"/>
        <family val="2"/>
        <scheme val="minor"/>
      </rPr>
      <t>: Automates salary calculations, tax deductions (10%), and net pay.</t>
    </r>
  </si>
  <si>
    <r>
      <t>Pivot Tables</t>
    </r>
    <r>
      <rPr>
        <sz val="11"/>
        <color theme="1"/>
        <rFont val="Calibri"/>
        <family val="2"/>
        <scheme val="minor"/>
      </rPr>
      <t>: Interactive pivots for deep analysis, including total net pay, salary by department, and attendance.</t>
    </r>
  </si>
  <si>
    <r>
      <t>Dashboard</t>
    </r>
    <r>
      <rPr>
        <sz val="11"/>
        <color theme="1"/>
        <rFont val="Calibri"/>
        <family val="2"/>
        <scheme val="minor"/>
      </rPr>
      <t>: Visualizations with slicers, KPIs, and charts to provide actionable insights.</t>
    </r>
  </si>
  <si>
    <t>3. Key Insights (KPIs)</t>
  </si>
  <si>
    <r>
      <t>Total Employees</t>
    </r>
    <r>
      <rPr>
        <sz val="11"/>
        <color theme="1"/>
        <rFont val="Calibri"/>
        <family val="2"/>
        <scheme val="minor"/>
      </rPr>
      <t>: 10 employees across different departments.</t>
    </r>
  </si>
  <si>
    <t>4. Pivot Tables Analysis</t>
  </si>
  <si>
    <r>
      <t>Employee Count by Department</t>
    </r>
    <r>
      <rPr>
        <sz val="11"/>
        <color theme="1"/>
        <rFont val="Calibri"/>
        <family val="2"/>
        <scheme val="minor"/>
      </rPr>
      <t>: Displays the number of employees in each department.</t>
    </r>
  </si>
  <si>
    <r>
      <t>Average Salary by Department</t>
    </r>
    <r>
      <rPr>
        <sz val="11"/>
        <color theme="1"/>
        <rFont val="Calibri"/>
        <family val="2"/>
        <scheme val="minor"/>
      </rPr>
      <t>: Visualizes the average salary across different departments.</t>
    </r>
  </si>
  <si>
    <r>
      <t>Total Net Pay by Department</t>
    </r>
    <r>
      <rPr>
        <sz val="11"/>
        <color theme="1"/>
        <rFont val="Calibri"/>
        <family val="2"/>
        <scheme val="minor"/>
      </rPr>
      <t>: Tracks total payout per department after tax deductions.</t>
    </r>
  </si>
  <si>
    <r>
      <t>Attendance Summary</t>
    </r>
    <r>
      <rPr>
        <sz val="11"/>
        <color theme="1"/>
        <rFont val="Calibri"/>
        <family val="2"/>
        <scheme val="minor"/>
      </rPr>
      <t>: Shows the number of days employees were present compared to working days.</t>
    </r>
  </si>
  <si>
    <t>5. Charts &amp; Visualizations</t>
  </si>
  <si>
    <r>
      <t>Employee Distribution by Department</t>
    </r>
    <r>
      <rPr>
        <sz val="11"/>
        <color theme="1"/>
        <rFont val="Calibri"/>
        <family val="2"/>
        <scheme val="minor"/>
      </rPr>
      <t>: Pie chart showing the distribution of employees across departments.</t>
    </r>
  </si>
  <si>
    <r>
      <t>Average Salary by Department</t>
    </r>
    <r>
      <rPr>
        <sz val="11"/>
        <color theme="1"/>
        <rFont val="Calibri"/>
        <family val="2"/>
        <scheme val="minor"/>
      </rPr>
      <t>: Column chart comparing average salaries in each department.</t>
    </r>
  </si>
  <si>
    <r>
      <t>Total Net Pay by Department</t>
    </r>
    <r>
      <rPr>
        <sz val="11"/>
        <color theme="1"/>
        <rFont val="Calibri"/>
        <family val="2"/>
        <scheme val="minor"/>
      </rPr>
      <t>: Bar chart to visualize total payouts by department.</t>
    </r>
  </si>
  <si>
    <r>
      <t>Attendance Summary per Employee</t>
    </r>
    <r>
      <rPr>
        <sz val="11"/>
        <color theme="1"/>
        <rFont val="Calibri"/>
        <family val="2"/>
        <scheme val="minor"/>
      </rPr>
      <t>: Clustered column chart comparing attendance vs working days for each employee.</t>
    </r>
  </si>
  <si>
    <t>6. Tools and Technologies Used</t>
  </si>
  <si>
    <r>
      <t>Microsoft Excel</t>
    </r>
    <r>
      <rPr>
        <sz val="11"/>
        <color theme="1"/>
        <rFont val="Calibri"/>
        <family val="2"/>
        <scheme val="minor"/>
      </rPr>
      <t>:</t>
    </r>
  </si>
  <si>
    <t>Pivot Tables for data summarization.</t>
  </si>
  <si>
    <t>Slicers for interactive filters.</t>
  </si>
  <si>
    <t>Charts (Pie, Column, Bar) for data visualization.</t>
  </si>
  <si>
    <r>
      <t xml:space="preserve">Formulas like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COUNTA</t>
    </r>
    <r>
      <rPr>
        <sz val="11"/>
        <color theme="1"/>
        <rFont val="Calibri"/>
        <family val="2"/>
        <scheme val="minor"/>
      </rPr>
      <t xml:space="preserve">, </t>
    </r>
    <r>
      <rPr>
        <sz val="10"/>
        <color theme="1"/>
        <rFont val="Arial Unicode MS"/>
      </rPr>
      <t>VLOOKUP</t>
    </r>
    <r>
      <rPr>
        <sz val="11"/>
        <color theme="1"/>
        <rFont val="Calibri"/>
        <family val="2"/>
        <scheme val="minor"/>
      </rPr>
      <t>.</t>
    </r>
  </si>
  <si>
    <r>
      <t>Dashboard Design</t>
    </r>
    <r>
      <rPr>
        <sz val="11"/>
        <color theme="1"/>
        <rFont val="Calibri"/>
        <family val="2"/>
        <scheme val="minor"/>
      </rPr>
      <t>: Layout with dynamic KPIs, slicers, and charts for user-friendly analysis.</t>
    </r>
  </si>
  <si>
    <t>7. Future Enhancements</t>
  </si>
  <si>
    <t>Extend the payroll system to track multi-month data.</t>
  </si>
  <si>
    <t>Implement tax brackets for progressive taxation (e.g., 10% for &lt;₹50,000, 15% for ₹50,000–₹70,000, etc.).</t>
  </si>
  <si>
    <t>Add detailed payslip generation for each employee with an automatic email option (using macros/VBA).</t>
  </si>
  <si>
    <t>8. Conclusion</t>
  </si>
  <si>
    <t>This HR Payroll Analytics project demonstrates how Excel can be used for efficient payroll management, workforce analytics, and reporting. It provides a clear, visual way for HR professionals to analyze salary distribution, attendance, and overall payroll costs in an interactive and automated manner.</t>
  </si>
  <si>
    <r>
      <t>Average Salary</t>
    </r>
    <r>
      <rPr>
        <sz val="11"/>
        <color theme="1"/>
        <rFont val="Calibri"/>
        <family val="2"/>
        <scheme val="minor"/>
      </rPr>
      <t>: 53,300 across all employees.</t>
    </r>
  </si>
  <si>
    <r>
      <t>Total Net Pay</t>
    </r>
    <r>
      <rPr>
        <sz val="11"/>
        <color theme="1"/>
        <rFont val="Calibri"/>
        <family val="2"/>
        <scheme val="minor"/>
      </rPr>
      <t>: 479,700 the total payout for all employees combined.</t>
    </r>
  </si>
  <si>
    <r>
      <t>Average Attendance Rate</t>
    </r>
    <r>
      <rPr>
        <sz val="11"/>
        <color theme="1"/>
        <rFont val="Calibri"/>
        <family val="2"/>
        <scheme val="minor"/>
      </rPr>
      <t>: 92% across all employees (calculated based on working days vs actual days present).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</si>
</sst>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theme="1"/>
      <name val="Calibri"/>
      <family val="2"/>
      <scheme val="minor"/>
    </font>
    <font>
      <b/>
      <i/>
      <sz val="20"/>
      <color theme="1"/>
      <name val="Calibri"/>
      <family val="2"/>
      <scheme val="minor"/>
    </font>
    <font>
      <b/>
      <i/>
      <sz val="24"/>
      <color theme="1"/>
      <name val="Calibri"/>
      <family val="2"/>
      <scheme val="minor"/>
    </font>
    <font>
      <b/>
      <sz val="12"/>
      <color theme="1"/>
      <name val="Calibri"/>
      <family val="2"/>
      <scheme val="minor"/>
    </font>
    <font>
      <b/>
      <sz val="20"/>
      <color theme="1"/>
      <name val="Calibri"/>
      <family val="2"/>
      <scheme val="minor"/>
    </font>
    <font>
      <b/>
      <i/>
      <sz val="24"/>
      <color theme="0"/>
      <name val="Calibri"/>
      <family val="2"/>
      <scheme val="minor"/>
    </font>
    <font>
      <sz val="10"/>
      <color theme="1"/>
      <name val="Arial Unicode MS"/>
    </font>
    <font>
      <b/>
      <sz val="13.5"/>
      <color theme="0"/>
      <name val="Calibri"/>
      <family val="2"/>
      <scheme val="minor"/>
    </font>
    <font>
      <b/>
      <sz val="12"/>
      <color theme="0"/>
      <name val="Calibri"/>
      <family val="2"/>
      <scheme val="minor"/>
    </font>
    <font>
      <b/>
      <i/>
      <sz val="11"/>
      <color theme="0"/>
      <name val="Calibri"/>
      <family val="2"/>
      <scheme val="minor"/>
    </font>
  </fonts>
  <fills count="8">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4"/>
        <bgColor indexed="64"/>
      </patternFill>
    </fill>
    <fill>
      <patternFill patternType="solid">
        <fgColor theme="4" tint="0.79998168889431442"/>
        <bgColor indexed="64"/>
      </patternFill>
    </fill>
    <fill>
      <patternFill patternType="solid">
        <fgColor theme="3" tint="-0.499984740745262"/>
        <bgColor indexed="64"/>
      </patternFill>
    </fill>
  </fills>
  <borders count="12">
    <border>
      <left/>
      <right/>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35">
    <xf numFmtId="0" fontId="0" fillId="0" borderId="0" xfId="0"/>
    <xf numFmtId="14" fontId="0" fillId="0" borderId="0" xfId="0" applyNumberFormat="1"/>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0" fontId="0" fillId="2" borderId="0" xfId="0" applyFill="1"/>
    <xf numFmtId="0" fontId="4" fillId="2" borderId="0" xfId="0" applyFont="1" applyFill="1" applyAlignment="1">
      <alignment horizontal="center"/>
    </xf>
    <xf numFmtId="0" fontId="5" fillId="5" borderId="0" xfId="0" applyFont="1" applyFill="1" applyAlignment="1">
      <alignment vertical="center"/>
    </xf>
    <xf numFmtId="0" fontId="0" fillId="5" borderId="0" xfId="0" applyFill="1"/>
    <xf numFmtId="0" fontId="9" fillId="2" borderId="0" xfId="0" applyFont="1" applyFill="1" applyAlignment="1">
      <alignment vertical="center"/>
    </xf>
    <xf numFmtId="0" fontId="0" fillId="6" borderId="0" xfId="0" applyFill="1"/>
    <xf numFmtId="0" fontId="1" fillId="6" borderId="0" xfId="0" applyFont="1" applyFill="1" applyAlignment="1">
      <alignment horizontal="left" vertical="center" indent="1"/>
    </xf>
    <xf numFmtId="0" fontId="10" fillId="2" borderId="0" xfId="0" applyFont="1" applyFill="1" applyAlignment="1">
      <alignment vertical="center"/>
    </xf>
    <xf numFmtId="0" fontId="0" fillId="6" borderId="0" xfId="0" applyFill="1" applyAlignment="1">
      <alignment horizontal="left" vertical="center" indent="2"/>
    </xf>
    <xf numFmtId="0" fontId="0" fillId="6" borderId="0" xfId="0" applyFill="1" applyAlignment="1">
      <alignment horizontal="left" vertical="center" indent="1"/>
    </xf>
    <xf numFmtId="0" fontId="1" fillId="4" borderId="2"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9" fontId="3" fillId="3" borderId="5" xfId="1" applyFont="1" applyFill="1" applyBorder="1" applyAlignment="1">
      <alignment horizontal="center" vertical="center"/>
    </xf>
    <xf numFmtId="9" fontId="3" fillId="3" borderId="9" xfId="1" applyFont="1" applyFill="1" applyBorder="1" applyAlignment="1">
      <alignment horizontal="center" vertical="center"/>
    </xf>
    <xf numFmtId="9" fontId="3" fillId="3" borderId="6" xfId="1" applyFont="1" applyFill="1" applyBorder="1" applyAlignment="1">
      <alignment horizontal="center" vertical="center"/>
    </xf>
    <xf numFmtId="9" fontId="3" fillId="3" borderId="7" xfId="1" applyFont="1" applyFill="1" applyBorder="1" applyAlignment="1">
      <alignment horizontal="center" vertical="center"/>
    </xf>
    <xf numFmtId="9" fontId="3" fillId="3" borderId="10" xfId="1" applyFont="1" applyFill="1" applyBorder="1" applyAlignment="1">
      <alignment horizontal="center" vertical="center"/>
    </xf>
    <xf numFmtId="9" fontId="3" fillId="3" borderId="8" xfId="1" applyFont="1" applyFill="1" applyBorder="1" applyAlignment="1">
      <alignment horizontal="center" vertical="center"/>
    </xf>
    <xf numFmtId="0" fontId="0" fillId="0" borderId="11" xfId="0" applyBorder="1"/>
    <xf numFmtId="0" fontId="0" fillId="0" borderId="11" xfId="0" applyBorder="1" applyAlignment="1">
      <alignment horizontal="left"/>
    </xf>
    <xf numFmtId="1" fontId="0" fillId="0" borderId="11" xfId="0" applyNumberFormat="1" applyBorder="1"/>
    <xf numFmtId="0" fontId="0" fillId="0" borderId="1" xfId="0" pivotButton="1" applyBorder="1"/>
    <xf numFmtId="0" fontId="0" fillId="0" borderId="1" xfId="0" applyBorder="1"/>
    <xf numFmtId="0" fontId="11" fillId="7" borderId="2" xfId="0" applyFont="1" applyFill="1" applyBorder="1" applyAlignment="1">
      <alignment horizontal="center"/>
    </xf>
    <xf numFmtId="0" fontId="11" fillId="7" borderId="3" xfId="0" applyFont="1" applyFill="1" applyBorder="1" applyAlignment="1">
      <alignment horizontal="center"/>
    </xf>
    <xf numFmtId="0" fontId="7" fillId="5" borderId="0" xfId="0" applyFont="1" applyFill="1" applyAlignment="1">
      <alignment horizontal="center"/>
    </xf>
  </cellXfs>
  <cellStyles count="2">
    <cellStyle name="Normal" xfId="0" builtinId="0"/>
    <cellStyle name="Percent" xfId="1" builtinId="5"/>
  </cellStyles>
  <dxfs count="3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[37.HR_Workforce_Payroll_Analytics.xlsx]Pivot tables!PivotTable2</c:name>
    <c:fmtId val="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Employee Distribution by Department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pivotFmt>
      <c:pivotFmt>
        <c:idx val="14"/>
      </c:pivotFmt>
      <c:pivotFmt>
        <c:idx val="15"/>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tables'!$C$3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7A7-462A-8A9A-EA40346EF71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7A7-462A-8A9A-EA40346EF71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7A7-462A-8A9A-EA40346EF71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7A7-462A-8A9A-EA40346EF71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tables'!$B$4:$B$8</c:f>
              <c:strCache>
                <c:ptCount val="4"/>
                <c:pt idx="0">
                  <c:v>Finance</c:v>
                </c:pt>
                <c:pt idx="1">
                  <c:v>HR</c:v>
                </c:pt>
                <c:pt idx="2">
                  <c:v>IT</c:v>
                </c:pt>
                <c:pt idx="3">
                  <c:v>Marketing</c:v>
                </c:pt>
              </c:strCache>
            </c:strRef>
          </c:cat>
          <c:val>
            <c:numRef>
              <c:f>'Pivot tables'!$C$4:$C$8</c:f>
              <c:numCache>
                <c:formatCode>General</c:formatCode>
                <c:ptCount val="4"/>
                <c:pt idx="0">
                  <c:v>3</c:v>
                </c:pt>
                <c:pt idx="1">
                  <c:v>3</c:v>
                </c:pt>
                <c:pt idx="2">
                  <c:v>2</c:v>
                </c:pt>
                <c:pt idx="3">
                  <c:v>2</c:v>
                </c:pt>
              </c:numCache>
            </c:numRef>
          </c:val>
          <c:extLst>
            <c:ext xmlns:c16="http://schemas.microsoft.com/office/drawing/2014/chart" uri="{C3380CC4-5D6E-409C-BE32-E72D297353CC}">
              <c16:uniqueId val="{00000008-A7A7-462A-8A9A-EA40346EF71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[37.HR_Workforce_Payroll_Analytics.xlsx]Pivot tables!PivotTable3</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Average Salary by Department</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tables'!$C$11</c:f>
              <c:strCache>
                <c:ptCount val="1"/>
                <c:pt idx="0">
                  <c:v>Total</c:v>
                </c:pt>
              </c:strCache>
            </c:strRef>
          </c:tx>
          <c:spPr>
            <a:pattFill prst="ltUpDiag">
              <a:fgClr>
                <a:schemeClr val="accent1"/>
              </a:fgClr>
              <a:bgClr>
                <a:schemeClr val="lt1"/>
              </a:bgClr>
            </a:pattFill>
            <a:ln>
              <a:noFill/>
            </a:ln>
            <a:effectLst/>
          </c:spPr>
          <c:invertIfNegative val="0"/>
          <c:dLbls>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tables'!$B$12:$B$16</c:f>
              <c:strCache>
                <c:ptCount val="4"/>
                <c:pt idx="0">
                  <c:v>Finance</c:v>
                </c:pt>
                <c:pt idx="1">
                  <c:v>HR</c:v>
                </c:pt>
                <c:pt idx="2">
                  <c:v>IT</c:v>
                </c:pt>
                <c:pt idx="3">
                  <c:v>Marketing</c:v>
                </c:pt>
              </c:strCache>
            </c:strRef>
          </c:cat>
          <c:val>
            <c:numRef>
              <c:f>'Pivot tables'!$C$12:$C$16</c:f>
              <c:numCache>
                <c:formatCode>0</c:formatCode>
                <c:ptCount val="4"/>
                <c:pt idx="0">
                  <c:v>52333.333333333336</c:v>
                </c:pt>
                <c:pt idx="1">
                  <c:v>47666.666666666664</c:v>
                </c:pt>
                <c:pt idx="2">
                  <c:v>71000</c:v>
                </c:pt>
                <c:pt idx="3">
                  <c:v>45500</c:v>
                </c:pt>
              </c:numCache>
            </c:numRef>
          </c:val>
          <c:extLst>
            <c:ext xmlns:c16="http://schemas.microsoft.com/office/drawing/2014/chart" uri="{C3380CC4-5D6E-409C-BE32-E72D297353CC}">
              <c16:uniqueId val="{00000000-C2B5-4291-86B6-A992AA6AF99F}"/>
            </c:ext>
          </c:extLst>
        </c:ser>
        <c:dLbls>
          <c:dLblPos val="outEnd"/>
          <c:showLegendKey val="0"/>
          <c:showVal val="1"/>
          <c:showCatName val="0"/>
          <c:showSerName val="0"/>
          <c:showPercent val="0"/>
          <c:showBubbleSize val="0"/>
        </c:dLbls>
        <c:gapWidth val="269"/>
        <c:overlap val="-20"/>
        <c:axId val="1096004848"/>
        <c:axId val="1096009648"/>
      </c:barChart>
      <c:catAx>
        <c:axId val="1096004848"/>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96009648"/>
        <c:crosses val="autoZero"/>
        <c:auto val="1"/>
        <c:lblAlgn val="ctr"/>
        <c:lblOffset val="100"/>
        <c:noMultiLvlLbl val="0"/>
      </c:catAx>
      <c:valAx>
        <c:axId val="10960096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9600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[37.HR_Workforce_Payroll_Analytics.xlsx]Pivot tables!PivotTable4</c:name>
    <c:fmtId val="4"/>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Total Net Pay by Department</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tables'!$C$19</c:f>
              <c:strCache>
                <c:ptCount val="1"/>
                <c:pt idx="0">
                  <c:v>Total</c:v>
                </c:pt>
              </c:strCache>
            </c:strRef>
          </c:tx>
          <c:spPr>
            <a:noFill/>
            <a:ln w="25400" cap="flat" cmpd="sng" algn="ctr">
              <a:solidFill>
                <a:schemeClr val="accent1"/>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tables'!$B$20:$B$24</c:f>
              <c:strCache>
                <c:ptCount val="4"/>
                <c:pt idx="0">
                  <c:v>Finance</c:v>
                </c:pt>
                <c:pt idx="1">
                  <c:v>HR</c:v>
                </c:pt>
                <c:pt idx="2">
                  <c:v>IT</c:v>
                </c:pt>
                <c:pt idx="3">
                  <c:v>Marketing</c:v>
                </c:pt>
              </c:strCache>
            </c:strRef>
          </c:cat>
          <c:val>
            <c:numRef>
              <c:f>'Pivot tables'!$C$20:$C$24</c:f>
              <c:numCache>
                <c:formatCode>General</c:formatCode>
                <c:ptCount val="4"/>
                <c:pt idx="0">
                  <c:v>141300</c:v>
                </c:pt>
                <c:pt idx="1">
                  <c:v>128700</c:v>
                </c:pt>
                <c:pt idx="2">
                  <c:v>127800</c:v>
                </c:pt>
                <c:pt idx="3">
                  <c:v>81900</c:v>
                </c:pt>
              </c:numCache>
            </c:numRef>
          </c:val>
          <c:extLst>
            <c:ext xmlns:c16="http://schemas.microsoft.com/office/drawing/2014/chart" uri="{C3380CC4-5D6E-409C-BE32-E72D297353CC}">
              <c16:uniqueId val="{00000000-F815-4088-8D91-E691BFF34B25}"/>
            </c:ext>
          </c:extLst>
        </c:ser>
        <c:dLbls>
          <c:dLblPos val="outEnd"/>
          <c:showLegendKey val="0"/>
          <c:showVal val="1"/>
          <c:showCatName val="0"/>
          <c:showSerName val="0"/>
          <c:showPercent val="0"/>
          <c:showBubbleSize val="0"/>
        </c:dLbls>
        <c:gapWidth val="227"/>
        <c:overlap val="-48"/>
        <c:axId val="1095989968"/>
        <c:axId val="1095995728"/>
      </c:barChart>
      <c:catAx>
        <c:axId val="10959899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5995728"/>
        <c:crosses val="autoZero"/>
        <c:auto val="1"/>
        <c:lblAlgn val="ctr"/>
        <c:lblOffset val="100"/>
        <c:noMultiLvlLbl val="0"/>
      </c:catAx>
      <c:valAx>
        <c:axId val="1095995728"/>
        <c:scaling>
          <c:orientation val="minMax"/>
        </c:scaling>
        <c:delete val="0"/>
        <c:axPos val="b"/>
        <c:numFmt formatCode="General" sourceLinked="1"/>
        <c:majorTickMark val="none"/>
        <c:minorTickMark val="none"/>
        <c:tickLblPos val="nextTo"/>
        <c:spPr>
          <a:no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598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[37.HR_Workforce_Payroll_Analytics.xlsx]Pivot tables!PivotTable5</c:name>
    <c:fmtId val="4"/>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Attendance Summary per Employee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tables'!$F$3</c:f>
              <c:strCache>
                <c:ptCount val="1"/>
                <c:pt idx="0">
                  <c:v>Sum of Days Present</c:v>
                </c:pt>
              </c:strCache>
            </c:strRef>
          </c:tx>
          <c:spPr>
            <a:solidFill>
              <a:schemeClr val="accent1">
                <a:alpha val="70000"/>
              </a:schemeClr>
            </a:solidFill>
            <a:ln>
              <a:noFill/>
            </a:ln>
            <a:effectLst/>
          </c:spPr>
          <c:invertIfNegative val="0"/>
          <c:cat>
            <c:strRef>
              <c:f>'Pivot tables'!$E$4:$E$14</c:f>
              <c:strCache>
                <c:ptCount val="10"/>
                <c:pt idx="0">
                  <c:v>1001</c:v>
                </c:pt>
                <c:pt idx="1">
                  <c:v>1002</c:v>
                </c:pt>
                <c:pt idx="2">
                  <c:v>1003</c:v>
                </c:pt>
                <c:pt idx="3">
                  <c:v>1004</c:v>
                </c:pt>
                <c:pt idx="4">
                  <c:v>1005</c:v>
                </c:pt>
                <c:pt idx="5">
                  <c:v>1006</c:v>
                </c:pt>
                <c:pt idx="6">
                  <c:v>1007</c:v>
                </c:pt>
                <c:pt idx="7">
                  <c:v>1008</c:v>
                </c:pt>
                <c:pt idx="8">
                  <c:v>1009</c:v>
                </c:pt>
                <c:pt idx="9">
                  <c:v>1010</c:v>
                </c:pt>
              </c:strCache>
            </c:strRef>
          </c:cat>
          <c:val>
            <c:numRef>
              <c:f>'Pivot tables'!$F$4:$F$14</c:f>
              <c:numCache>
                <c:formatCode>General</c:formatCode>
                <c:ptCount val="10"/>
                <c:pt idx="0">
                  <c:v>22</c:v>
                </c:pt>
                <c:pt idx="1">
                  <c:v>18</c:v>
                </c:pt>
                <c:pt idx="2">
                  <c:v>21</c:v>
                </c:pt>
                <c:pt idx="3">
                  <c:v>21</c:v>
                </c:pt>
                <c:pt idx="4">
                  <c:v>21</c:v>
                </c:pt>
                <c:pt idx="5">
                  <c:v>19</c:v>
                </c:pt>
                <c:pt idx="6">
                  <c:v>21</c:v>
                </c:pt>
                <c:pt idx="7">
                  <c:v>20</c:v>
                </c:pt>
                <c:pt idx="8">
                  <c:v>22</c:v>
                </c:pt>
                <c:pt idx="9">
                  <c:v>18</c:v>
                </c:pt>
              </c:numCache>
            </c:numRef>
          </c:val>
          <c:extLst>
            <c:ext xmlns:c16="http://schemas.microsoft.com/office/drawing/2014/chart" uri="{C3380CC4-5D6E-409C-BE32-E72D297353CC}">
              <c16:uniqueId val="{00000000-9103-4BC6-9B8C-27D1970BB3BE}"/>
            </c:ext>
          </c:extLst>
        </c:ser>
        <c:ser>
          <c:idx val="1"/>
          <c:order val="1"/>
          <c:tx>
            <c:strRef>
              <c:f>'Pivot tables'!$G$3</c:f>
              <c:strCache>
                <c:ptCount val="1"/>
                <c:pt idx="0">
                  <c:v>Sum of Working Days</c:v>
                </c:pt>
              </c:strCache>
            </c:strRef>
          </c:tx>
          <c:spPr>
            <a:solidFill>
              <a:schemeClr val="accent2">
                <a:alpha val="70000"/>
              </a:schemeClr>
            </a:solidFill>
            <a:ln>
              <a:noFill/>
            </a:ln>
            <a:effectLst/>
          </c:spPr>
          <c:invertIfNegative val="0"/>
          <c:cat>
            <c:strRef>
              <c:f>'Pivot tables'!$E$4:$E$14</c:f>
              <c:strCache>
                <c:ptCount val="10"/>
                <c:pt idx="0">
                  <c:v>1001</c:v>
                </c:pt>
                <c:pt idx="1">
                  <c:v>1002</c:v>
                </c:pt>
                <c:pt idx="2">
                  <c:v>1003</c:v>
                </c:pt>
                <c:pt idx="3">
                  <c:v>1004</c:v>
                </c:pt>
                <c:pt idx="4">
                  <c:v>1005</c:v>
                </c:pt>
                <c:pt idx="5">
                  <c:v>1006</c:v>
                </c:pt>
                <c:pt idx="6">
                  <c:v>1007</c:v>
                </c:pt>
                <c:pt idx="7">
                  <c:v>1008</c:v>
                </c:pt>
                <c:pt idx="8">
                  <c:v>1009</c:v>
                </c:pt>
                <c:pt idx="9">
                  <c:v>1010</c:v>
                </c:pt>
              </c:strCache>
            </c:strRef>
          </c:cat>
          <c:val>
            <c:numRef>
              <c:f>'Pivot tables'!$G$4:$G$14</c:f>
              <c:numCache>
                <c:formatCode>General</c:formatCode>
                <c:ptCount val="10"/>
                <c:pt idx="0">
                  <c:v>22</c:v>
                </c:pt>
                <c:pt idx="1">
                  <c:v>22</c:v>
                </c:pt>
                <c:pt idx="2">
                  <c:v>22</c:v>
                </c:pt>
                <c:pt idx="3">
                  <c:v>22</c:v>
                </c:pt>
                <c:pt idx="4">
                  <c:v>22</c:v>
                </c:pt>
                <c:pt idx="5">
                  <c:v>22</c:v>
                </c:pt>
                <c:pt idx="6">
                  <c:v>22</c:v>
                </c:pt>
                <c:pt idx="7">
                  <c:v>22</c:v>
                </c:pt>
                <c:pt idx="8">
                  <c:v>22</c:v>
                </c:pt>
                <c:pt idx="9">
                  <c:v>22</c:v>
                </c:pt>
              </c:numCache>
            </c:numRef>
          </c:val>
          <c:extLst>
            <c:ext xmlns:c16="http://schemas.microsoft.com/office/drawing/2014/chart" uri="{C3380CC4-5D6E-409C-BE32-E72D297353CC}">
              <c16:uniqueId val="{00000001-9103-4BC6-9B8C-27D1970BB3BE}"/>
            </c:ext>
          </c:extLst>
        </c:ser>
        <c:dLbls>
          <c:showLegendKey val="0"/>
          <c:showVal val="0"/>
          <c:showCatName val="0"/>
          <c:showSerName val="0"/>
          <c:showPercent val="0"/>
          <c:showBubbleSize val="0"/>
        </c:dLbls>
        <c:gapWidth val="80"/>
        <c:overlap val="25"/>
        <c:axId val="2001567008"/>
        <c:axId val="2001567488"/>
      </c:barChart>
      <c:catAx>
        <c:axId val="200156700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001567488"/>
        <c:crosses val="autoZero"/>
        <c:auto val="1"/>
        <c:lblAlgn val="ctr"/>
        <c:lblOffset val="100"/>
        <c:noMultiLvlLbl val="0"/>
      </c:catAx>
      <c:valAx>
        <c:axId val="200156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00156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38100</xdr:rowOff>
    </xdr:from>
    <xdr:to>
      <xdr:col>3</xdr:col>
      <xdr:colOff>0</xdr:colOff>
      <xdr:row>11</xdr:row>
      <xdr:rowOff>161925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E893BF01-45DC-4E98-9D5D-3593EF7D05A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1495425"/>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19050</xdr:rowOff>
    </xdr:from>
    <xdr:to>
      <xdr:col>3</xdr:col>
      <xdr:colOff>0</xdr:colOff>
      <xdr:row>19</xdr:row>
      <xdr:rowOff>142875</xdr:rowOff>
    </xdr:to>
    <mc:AlternateContent xmlns:mc="http://schemas.openxmlformats.org/markup-compatibility/2006" xmlns:a14="http://schemas.microsoft.com/office/drawing/2010/main">
      <mc:Choice Requires="a14">
        <xdr:graphicFrame macro="">
          <xdr:nvGraphicFramePr>
            <xdr:cNvPr id="3" name="Position">
              <a:extLst>
                <a:ext uri="{FF2B5EF4-FFF2-40B4-BE49-F238E27FC236}">
                  <a16:creationId xmlns:a16="http://schemas.microsoft.com/office/drawing/2014/main" id="{DF234E20-669C-42FB-89B0-644E2C32C202}"/>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0" y="3000375"/>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180975</xdr:rowOff>
    </xdr:from>
    <xdr:to>
      <xdr:col>3</xdr:col>
      <xdr:colOff>0</xdr:colOff>
      <xdr:row>27</xdr:row>
      <xdr:rowOff>114300</xdr:rowOff>
    </xdr:to>
    <mc:AlternateContent xmlns:mc="http://schemas.openxmlformats.org/markup-compatibility/2006" xmlns:a14="http://schemas.microsoft.com/office/drawing/2010/main">
      <mc:Choice Requires="a14">
        <xdr:graphicFrame macro="">
          <xdr:nvGraphicFramePr>
            <xdr:cNvPr id="4" name="Employee ID">
              <a:extLst>
                <a:ext uri="{FF2B5EF4-FFF2-40B4-BE49-F238E27FC236}">
                  <a16:creationId xmlns:a16="http://schemas.microsoft.com/office/drawing/2014/main" id="{402D65E3-4559-4678-801B-58589EB964DF}"/>
                </a:ext>
              </a:extLst>
            </xdr:cNvPr>
            <xdr:cNvGraphicFramePr/>
          </xdr:nvGraphicFramePr>
          <xdr:xfrm>
            <a:off x="0" y="0"/>
            <a:ext cx="0" cy="0"/>
          </xdr:xfrm>
          <a:graphic>
            <a:graphicData uri="http://schemas.microsoft.com/office/drawing/2010/slicer">
              <sle:slicer xmlns:sle="http://schemas.microsoft.com/office/drawing/2010/slicer" name="Employee ID"/>
            </a:graphicData>
          </a:graphic>
        </xdr:graphicFrame>
      </mc:Choice>
      <mc:Fallback xmlns="">
        <xdr:sp macro="" textlink="">
          <xdr:nvSpPr>
            <xdr:cNvPr id="0" name=""/>
            <xdr:cNvSpPr>
              <a:spLocks noTextEdit="1"/>
            </xdr:cNvSpPr>
          </xdr:nvSpPr>
          <xdr:spPr>
            <a:xfrm>
              <a:off x="0" y="4495800"/>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504825</xdr:colOff>
      <xdr:row>4</xdr:row>
      <xdr:rowOff>38100</xdr:rowOff>
    </xdr:from>
    <xdr:to>
      <xdr:col>11</xdr:col>
      <xdr:colOff>200025</xdr:colOff>
      <xdr:row>18</xdr:row>
      <xdr:rowOff>114300</xdr:rowOff>
    </xdr:to>
    <xdr:graphicFrame macro="">
      <xdr:nvGraphicFramePr>
        <xdr:cNvPr id="5" name="Chart 4">
          <a:extLst>
            <a:ext uri="{FF2B5EF4-FFF2-40B4-BE49-F238E27FC236}">
              <a16:creationId xmlns:a16="http://schemas.microsoft.com/office/drawing/2014/main" id="{2602F84C-380D-494E-83BD-8342B8C8AE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504825</xdr:colOff>
      <xdr:row>4</xdr:row>
      <xdr:rowOff>38100</xdr:rowOff>
    </xdr:from>
    <xdr:to>
      <xdr:col>19</xdr:col>
      <xdr:colOff>200025</xdr:colOff>
      <xdr:row>18</xdr:row>
      <xdr:rowOff>114300</xdr:rowOff>
    </xdr:to>
    <xdr:graphicFrame macro="">
      <xdr:nvGraphicFramePr>
        <xdr:cNvPr id="6" name="Chart 5">
          <a:extLst>
            <a:ext uri="{FF2B5EF4-FFF2-40B4-BE49-F238E27FC236}">
              <a16:creationId xmlns:a16="http://schemas.microsoft.com/office/drawing/2014/main" id="{87D798FC-EC2F-462F-9910-9F0FB5382A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504825</xdr:colOff>
      <xdr:row>19</xdr:row>
      <xdr:rowOff>38100</xdr:rowOff>
    </xdr:from>
    <xdr:to>
      <xdr:col>11</xdr:col>
      <xdr:colOff>200025</xdr:colOff>
      <xdr:row>33</xdr:row>
      <xdr:rowOff>114300</xdr:rowOff>
    </xdr:to>
    <xdr:graphicFrame macro="">
      <xdr:nvGraphicFramePr>
        <xdr:cNvPr id="7" name="Chart 6">
          <a:extLst>
            <a:ext uri="{FF2B5EF4-FFF2-40B4-BE49-F238E27FC236}">
              <a16:creationId xmlns:a16="http://schemas.microsoft.com/office/drawing/2014/main" id="{30A865CE-CEE5-4FB3-9EF0-6D51C358B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504825</xdr:colOff>
      <xdr:row>19</xdr:row>
      <xdr:rowOff>38100</xdr:rowOff>
    </xdr:from>
    <xdr:to>
      <xdr:col>19</xdr:col>
      <xdr:colOff>200025</xdr:colOff>
      <xdr:row>33</xdr:row>
      <xdr:rowOff>114300</xdr:rowOff>
    </xdr:to>
    <xdr:graphicFrame macro="">
      <xdr:nvGraphicFramePr>
        <xdr:cNvPr id="8" name="Chart 7">
          <a:extLst>
            <a:ext uri="{FF2B5EF4-FFF2-40B4-BE49-F238E27FC236}">
              <a16:creationId xmlns:a16="http://schemas.microsoft.com/office/drawing/2014/main" id="{D10298C4-BD6E-4EEF-8488-4FB9A2C93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552404745373" backgroundQuery="1" createdVersion="8" refreshedVersion="8" minRefreshableVersion="3" recordCount="0" supportSubquery="1" supportAdvancedDrill="1" xr:uid="{D219FF15-F6B4-4506-8F9D-4986A2A815BE}">
  <cacheSource type="external" connectionId="1"/>
  <cacheFields count="2">
    <cacheField name="[Table1].[Department].[Department]" caption="Department" numFmtId="0" hierarchy="2" level="1">
      <sharedItems count="4">
        <s v="Finance"/>
        <s v="HR"/>
        <s v="IT"/>
        <s v="Marketing"/>
      </sharedItems>
    </cacheField>
    <cacheField name="[Measures].[Count of Employee ID]" caption="Count of Employee ID" numFmtId="0" hierarchy="19" level="32767"/>
  </cacheFields>
  <cacheHierarchies count="25">
    <cacheHierarchy uniqueName="[Table1].[Employee ID]" caption="Employee ID" attribute="1" defaultMemberUniqueName="[Table1].[Employee ID].[All]" allUniqueName="[Table1].[Employee ID].[All]" dimensionUniqueName="[Table1]" displayFolder="" count="2" memberValueDatatype="20" unbalanced="0"/>
    <cacheHierarchy uniqueName="[Table1].[Name]" caption="Name" attribute="1" defaultMemberUniqueName="[Table1].[Name].[All]" allUniqueName="[Table1].[Name].[All]" dimensionUniqueName="[Table1]" displayFolder="" count="2"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Position]" caption="Position" attribute="1" defaultMemberUniqueName="[Table1].[Position].[All]" allUniqueName="[Table1].[Position].[All]" dimensionUniqueName="[Table1]" displayFolder="" count="2" memberValueDatatype="130" unbalanced="0"/>
    <cacheHierarchy uniqueName="[Table1].[Date of Joining]" caption="Date of Joining" attribute="1" time="1" defaultMemberUniqueName="[Table1].[Date of Joining].[All]" allUniqueName="[Table1].[Date of Joining].[All]" dimensionUniqueName="[Table1]" displayFolder="" count="2" memberValueDatatype="7" unbalanced="0"/>
    <cacheHierarchy uniqueName="[Table1].[Salary]" caption="Salary" attribute="1" defaultMemberUniqueName="[Table1].[Salary].[All]" allUniqueName="[Table1].[Salary].[All]" dimensionUniqueName="[Table1]" displayFolder="" count="2" memberValueDatatype="20" unbalanced="0"/>
    <cacheHierarchy uniqueName="[Table2].[Employee ID]" caption="Employee ID" attribute="1" defaultMemberUniqueName="[Table2].[Employee ID].[All]" allUniqueName="[Table2].[Employee ID].[All]" dimensionUniqueName="[Table2]" displayFolder="" count="2" memberValueDatatype="20" unbalanced="0"/>
    <cacheHierarchy uniqueName="[Table2].[Salary]" caption="Salary" attribute="1" defaultMemberUniqueName="[Table2].[Salary].[All]" allUniqueName="[Table2].[Salary].[All]" dimensionUniqueName="[Table2]" displayFolder="" count="2" memberValueDatatype="20" unbalanced="0"/>
    <cacheHierarchy uniqueName="[Table2].[Tax Deduction (10%)]" caption="Tax Deduction (10%)" attribute="1" defaultMemberUniqueName="[Table2].[Tax Deduction (10%)].[All]" allUniqueName="[Table2].[Tax Deduction (10%)].[All]" dimensionUniqueName="[Table2]" displayFolder="" count="2" memberValueDatatype="20" unbalanced="0"/>
    <cacheHierarchy uniqueName="[Table2].[Net Pay]" caption="Net Pay" attribute="1" defaultMemberUniqueName="[Table2].[Net Pay].[All]" allUniqueName="[Table2].[Net Pay].[All]" dimensionUniqueName="[Table2]" displayFolder="" count="2" memberValueDatatype="20" unbalanced="0"/>
    <cacheHierarchy uniqueName="[Table2].[Department]" caption="Department" attribute="1" defaultMemberUniqueName="[Table2].[Department].[All]" allUniqueName="[Table2].[Department].[All]" dimensionUniqueName="[Table2]" displayFolder="" count="2" memberValueDatatype="130" unbalanced="0"/>
    <cacheHierarchy uniqueName="[Table3].[Employee ID]" caption="Employee ID" attribute="1" defaultMemberUniqueName="[Table3].[Employee ID].[All]" allUniqueName="[Table3].[Employee ID].[All]" dimensionUniqueName="[Table3]" displayFolder="" count="2" memberValueDatatype="20" unbalanced="0"/>
    <cacheHierarchy uniqueName="[Table3].[Working Days]" caption="Working Days" attribute="1" defaultMemberUniqueName="[Table3].[Working Days].[All]" allUniqueName="[Table3].[Working Days].[All]" dimensionUniqueName="[Table3]" displayFolder="" count="2" memberValueDatatype="20" unbalanced="0"/>
    <cacheHierarchy uniqueName="[Table3].[Days Present]" caption="Days Present" attribute="1" defaultMemberUniqueName="[Table3].[Days Present].[All]" allUniqueName="[Table3].[Days Present].[All]" dimensionUniqueName="[Table3]" displayFolder="" count="2"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Employee ID]" caption="Sum of Employee ID" measure="1" displayFolder="" measureGroup="Table1" count="0" hidden="1">
      <extLst>
        <ext xmlns:x15="http://schemas.microsoft.com/office/spreadsheetml/2010/11/main" uri="{B97F6D7D-B522-45F9-BDA1-12C45D357490}">
          <x15:cacheHierarchy aggregatedColumn="0"/>
        </ext>
      </extLst>
    </cacheHierarchy>
    <cacheHierarchy uniqueName="[Measures].[Count of Employee ID]" caption="Count of Employee ID" measure="1" displayFolder="" measureGroup="Table1"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1" count="0" hidden="1">
      <extLst>
        <ext xmlns:x15="http://schemas.microsoft.com/office/spreadsheetml/2010/11/main" uri="{B97F6D7D-B522-45F9-BDA1-12C45D357490}">
          <x15:cacheHierarchy aggregatedColumn="5"/>
        </ext>
      </extLst>
    </cacheHierarchy>
    <cacheHierarchy uniqueName="[Measures].[Sum of Net Pay]" caption="Sum of Net Pay" measure="1" displayFolder="" measureGroup="Table2" count="0" hidden="1">
      <extLst>
        <ext xmlns:x15="http://schemas.microsoft.com/office/spreadsheetml/2010/11/main" uri="{B97F6D7D-B522-45F9-BDA1-12C45D357490}">
          <x15:cacheHierarchy aggregatedColumn="9"/>
        </ext>
      </extLst>
    </cacheHierarchy>
    <cacheHierarchy uniqueName="[Measures].[Sum of Days Present]" caption="Sum of Days Present" measure="1" displayFolder="" measureGroup="Table3" count="0" hidden="1">
      <extLst>
        <ext xmlns:x15="http://schemas.microsoft.com/office/spreadsheetml/2010/11/main" uri="{B97F6D7D-B522-45F9-BDA1-12C45D357490}">
          <x15:cacheHierarchy aggregatedColumn="13"/>
        </ext>
      </extLst>
    </cacheHierarchy>
    <cacheHierarchy uniqueName="[Measures].[Sum of Working Days]" caption="Sum of Working Days" measure="1" displayFolder="" measureGroup="Table3" count="0" hidden="1">
      <extLst>
        <ext xmlns:x15="http://schemas.microsoft.com/office/spreadsheetml/2010/11/main" uri="{B97F6D7D-B522-45F9-BDA1-12C45D357490}">
          <x15:cacheHierarchy aggregatedColumn="12"/>
        </ext>
      </extLst>
    </cacheHierarchy>
  </cacheHierarchies>
  <kpis count="0"/>
  <dimensions count="4">
    <dimension measure="1" name="Measures" uniqueName="[Measures]" caption="Measures"/>
    <dimension name="Table1" uniqueName="[Table1]" caption="Table1"/>
    <dimension name="Table2" uniqueName="[Table2]" caption="Table2"/>
    <dimension name="Table3" uniqueName="[Table3]" caption="Table3"/>
  </dimensions>
  <measureGroups count="3">
    <measureGroup name="Table1" caption="Table1"/>
    <measureGroup name="Table2" caption="Table2"/>
    <measureGroup name="Table3" caption="Table3"/>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552405671297" backgroundQuery="1" createdVersion="8" refreshedVersion="8" minRefreshableVersion="3" recordCount="0" supportSubquery="1" supportAdvancedDrill="1" xr:uid="{DCDB241B-FAE4-499F-8AE2-FDDB71314664}">
  <cacheSource type="external" connectionId="1"/>
  <cacheFields count="2">
    <cacheField name="[Table1].[Department].[Department]" caption="Department" numFmtId="0" hierarchy="2" level="1">
      <sharedItems count="4">
        <s v="Finance"/>
        <s v="HR"/>
        <s v="IT"/>
        <s v="Marketing"/>
      </sharedItems>
    </cacheField>
    <cacheField name="[Measures].[Average of Salary]" caption="Average of Salary" numFmtId="0" hierarchy="21" level="32767"/>
  </cacheFields>
  <cacheHierarchies count="25">
    <cacheHierarchy uniqueName="[Table1].[Employee ID]" caption="Employee ID" attribute="1" defaultMemberUniqueName="[Table1].[Employee ID].[All]" allUniqueName="[Table1].[Employee ID].[All]" dimensionUniqueName="[Table1]" displayFolder="" count="2"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Position]" caption="Position" attribute="1" defaultMemberUniqueName="[Table1].[Position].[All]" allUniqueName="[Table1].[Position].[All]" dimensionUniqueName="[Table1]" displayFolder="" count="2" memberValueDatatype="130" unbalanced="0"/>
    <cacheHierarchy uniqueName="[Table1].[Date of Joining]" caption="Date of Joining" attribute="1" time="1" defaultMemberUniqueName="[Table1].[Date of Joining].[All]" allUniqueName="[Table1].[Date of Joining].[All]" dimensionUniqueName="[Table1]" displayFolder="" count="0" memberValueDatatype="7" unbalanced="0"/>
    <cacheHierarchy uniqueName="[Table1].[Salary]" caption="Salary" attribute="1" defaultMemberUniqueName="[Table1].[Salary].[All]" allUniqueName="[Table1].[Salary].[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0" memberValueDatatype="20" unbalanced="0"/>
    <cacheHierarchy uniqueName="[Table2].[Salary]" caption="Salary" attribute="1" defaultMemberUniqueName="[Table2].[Salary].[All]" allUniqueName="[Table2].[Salary].[All]" dimensionUniqueName="[Table2]" displayFolder="" count="0" memberValueDatatype="20" unbalanced="0"/>
    <cacheHierarchy uniqueName="[Table2].[Tax Deduction (10%)]" caption="Tax Deduction (10%)" attribute="1" defaultMemberUniqueName="[Table2].[Tax Deduction (10%)].[All]" allUniqueName="[Table2].[Tax Deduction (10%)].[All]" dimensionUniqueName="[Table2]" displayFolder="" count="0" memberValueDatatype="20" unbalanced="0"/>
    <cacheHierarchy uniqueName="[Table2].[Net Pay]" caption="Net Pay" attribute="1" defaultMemberUniqueName="[Table2].[Net Pay].[All]" allUniqueName="[Table2].[Net Pay].[All]" dimensionUniqueName="[Table2]" displayFolder="" count="0" memberValueDatatype="20" unbalanced="0"/>
    <cacheHierarchy uniqueName="[Table2].[Department]" caption="Department" attribute="1" defaultMemberUniqueName="[Table2].[Department].[All]" allUniqueName="[Table2].[Department].[All]" dimensionUniqueName="[Table2]" displayFolder="" count="0" memberValueDatatype="130" unbalanced="0"/>
    <cacheHierarchy uniqueName="[Table3].[Employee ID]" caption="Employee ID" attribute="1" defaultMemberUniqueName="[Table3].[Employee ID].[All]" allUniqueName="[Table3].[Employee ID].[All]" dimensionUniqueName="[Table3]" displayFolder="" count="0" memberValueDatatype="20" unbalanced="0"/>
    <cacheHierarchy uniqueName="[Table3].[Working Days]" caption="Working Days" attribute="1" defaultMemberUniqueName="[Table3].[Working Days].[All]" allUniqueName="[Table3].[Working Days].[All]" dimensionUniqueName="[Table3]" displayFolder="" count="0" memberValueDatatype="20" unbalanced="0"/>
    <cacheHierarchy uniqueName="[Table3].[Days Present]" caption="Days Present" attribute="1" defaultMemberUniqueName="[Table3].[Days Present].[All]" allUniqueName="[Table3].[Days Present].[All]" dimensionUniqueName="[Table3]"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Employee ID]" caption="Sum of Employee ID" measure="1" displayFolder="" measureGroup="Table1" count="0" hidden="1">
      <extLst>
        <ext xmlns:x15="http://schemas.microsoft.com/office/spreadsheetml/2010/11/main" uri="{B97F6D7D-B522-45F9-BDA1-12C45D357490}">
          <x15:cacheHierarchy aggregatedColumn="0"/>
        </ext>
      </extLst>
    </cacheHierarchy>
    <cacheHierarchy uniqueName="[Measures].[Count of Employee ID]" caption="Count of Employee ID" measure="1" displayFolder="" measureGroup="Table1"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1"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Net Pay]" caption="Sum of Net Pay" measure="1" displayFolder="" measureGroup="Table2" count="0" hidden="1">
      <extLst>
        <ext xmlns:x15="http://schemas.microsoft.com/office/spreadsheetml/2010/11/main" uri="{B97F6D7D-B522-45F9-BDA1-12C45D357490}">
          <x15:cacheHierarchy aggregatedColumn="9"/>
        </ext>
      </extLst>
    </cacheHierarchy>
    <cacheHierarchy uniqueName="[Measures].[Sum of Days Present]" caption="Sum of Days Present" measure="1" displayFolder="" measureGroup="Table3" count="0" hidden="1">
      <extLst>
        <ext xmlns:x15="http://schemas.microsoft.com/office/spreadsheetml/2010/11/main" uri="{B97F6D7D-B522-45F9-BDA1-12C45D357490}">
          <x15:cacheHierarchy aggregatedColumn="13"/>
        </ext>
      </extLst>
    </cacheHierarchy>
    <cacheHierarchy uniqueName="[Measures].[Sum of Working Days]" caption="Sum of Working Days" measure="1" displayFolder="" measureGroup="Table3" count="0" hidden="1">
      <extLst>
        <ext xmlns:x15="http://schemas.microsoft.com/office/spreadsheetml/2010/11/main" uri="{B97F6D7D-B522-45F9-BDA1-12C45D357490}">
          <x15:cacheHierarchy aggregatedColumn="12"/>
        </ext>
      </extLst>
    </cacheHierarchy>
  </cacheHierarchies>
  <kpis count="0"/>
  <dimensions count="4">
    <dimension measure="1" name="Measures" uniqueName="[Measures]" caption="Measures"/>
    <dimension name="Table1" uniqueName="[Table1]" caption="Table1"/>
    <dimension name="Table2" uniqueName="[Table2]" caption="Table2"/>
    <dimension name="Table3" uniqueName="[Table3]" caption="Table3"/>
  </dimensions>
  <measureGroups count="3">
    <measureGroup name="Table1" caption="Table1"/>
    <measureGroup name="Table2" caption="Table2"/>
    <measureGroup name="Table3" caption="Table3"/>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55240659722" backgroundQuery="1" createdVersion="8" refreshedVersion="8" minRefreshableVersion="3" recordCount="0" supportSubquery="1" supportAdvancedDrill="1" xr:uid="{DB3759AA-D2D5-40FB-B5C5-6B296B8023C0}">
  <cacheSource type="external" connectionId="1"/>
  <cacheFields count="3">
    <cacheField name="[Table2].[Department].[Department]" caption="Department" numFmtId="0" hierarchy="10" level="1">
      <sharedItems count="4">
        <s v="Finance"/>
        <s v="HR"/>
        <s v="IT"/>
        <s v="Marketing"/>
      </sharedItems>
    </cacheField>
    <cacheField name="[Measures].[Sum of Net Pay]" caption="Sum of Net Pay" numFmtId="0" hierarchy="22" level="32767"/>
    <cacheField name="[Table1].[Department].[Department]" caption="Department" numFmtId="0" hierarchy="2" level="1">
      <sharedItems containsSemiMixedTypes="0" containsNonDate="0" containsString="0"/>
    </cacheField>
  </cacheFields>
  <cacheHierarchies count="25">
    <cacheHierarchy uniqueName="[Table1].[Employee ID]" caption="Employee ID" attribute="1" defaultMemberUniqueName="[Table1].[Employee ID].[All]" allUniqueName="[Table1].[Employee ID].[All]" dimensionUniqueName="[Table1]" displayFolder="" count="2"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2"/>
      </fieldsUsage>
    </cacheHierarchy>
    <cacheHierarchy uniqueName="[Table1].[Position]" caption="Position" attribute="1" defaultMemberUniqueName="[Table1].[Position].[All]" allUniqueName="[Table1].[Position].[All]" dimensionUniqueName="[Table1]" displayFolder="" count="2" memberValueDatatype="130" unbalanced="0"/>
    <cacheHierarchy uniqueName="[Table1].[Date of Joining]" caption="Date of Joining" attribute="1" time="1" defaultMemberUniqueName="[Table1].[Date of Joining].[All]" allUniqueName="[Table1].[Date of Joining].[All]" dimensionUniqueName="[Table1]" displayFolder="" count="0" memberValueDatatype="7" unbalanced="0"/>
    <cacheHierarchy uniqueName="[Table1].[Salary]" caption="Salary" attribute="1" defaultMemberUniqueName="[Table1].[Salary].[All]" allUniqueName="[Table1].[Salary].[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0" memberValueDatatype="20" unbalanced="0"/>
    <cacheHierarchy uniqueName="[Table2].[Salary]" caption="Salary" attribute="1" defaultMemberUniqueName="[Table2].[Salary].[All]" allUniqueName="[Table2].[Salary].[All]" dimensionUniqueName="[Table2]" displayFolder="" count="0" memberValueDatatype="20" unbalanced="0"/>
    <cacheHierarchy uniqueName="[Table2].[Tax Deduction (10%)]" caption="Tax Deduction (10%)" attribute="1" defaultMemberUniqueName="[Table2].[Tax Deduction (10%)].[All]" allUniqueName="[Table2].[Tax Deduction (10%)].[All]" dimensionUniqueName="[Table2]" displayFolder="" count="0" memberValueDatatype="20" unbalanced="0"/>
    <cacheHierarchy uniqueName="[Table2].[Net Pay]" caption="Net Pay" attribute="1" defaultMemberUniqueName="[Table2].[Net Pay].[All]" allUniqueName="[Table2].[Net Pay].[All]" dimensionUniqueName="[Table2]" displayFolder="" count="0" memberValueDatatype="20" unbalanced="0"/>
    <cacheHierarchy uniqueName="[Table2].[Department]" caption="Department" attribute="1" defaultMemberUniqueName="[Table2].[Department].[All]" allUniqueName="[Table2].[Department].[All]" dimensionUniqueName="[Table2]" displayFolder="" count="2" memberValueDatatype="130" unbalanced="0">
      <fieldsUsage count="2">
        <fieldUsage x="-1"/>
        <fieldUsage x="0"/>
      </fieldsUsage>
    </cacheHierarchy>
    <cacheHierarchy uniqueName="[Table3].[Employee ID]" caption="Employee ID" attribute="1" defaultMemberUniqueName="[Table3].[Employee ID].[All]" allUniqueName="[Table3].[Employee ID].[All]" dimensionUniqueName="[Table3]" displayFolder="" count="0" memberValueDatatype="20" unbalanced="0"/>
    <cacheHierarchy uniqueName="[Table3].[Working Days]" caption="Working Days" attribute="1" defaultMemberUniqueName="[Table3].[Working Days].[All]" allUniqueName="[Table3].[Working Days].[All]" dimensionUniqueName="[Table3]" displayFolder="" count="0" memberValueDatatype="20" unbalanced="0"/>
    <cacheHierarchy uniqueName="[Table3].[Days Present]" caption="Days Present" attribute="1" defaultMemberUniqueName="[Table3].[Days Present].[All]" allUniqueName="[Table3].[Days Present].[All]" dimensionUniqueName="[Table3]"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Employee ID]" caption="Sum of Employee ID" measure="1" displayFolder="" measureGroup="Table1" count="0" hidden="1">
      <extLst>
        <ext xmlns:x15="http://schemas.microsoft.com/office/spreadsheetml/2010/11/main" uri="{B97F6D7D-B522-45F9-BDA1-12C45D357490}">
          <x15:cacheHierarchy aggregatedColumn="0"/>
        </ext>
      </extLst>
    </cacheHierarchy>
    <cacheHierarchy uniqueName="[Measures].[Count of Employee ID]" caption="Count of Employee ID" measure="1" displayFolder="" measureGroup="Table1"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1" count="0" hidden="1">
      <extLst>
        <ext xmlns:x15="http://schemas.microsoft.com/office/spreadsheetml/2010/11/main" uri="{B97F6D7D-B522-45F9-BDA1-12C45D357490}">
          <x15:cacheHierarchy aggregatedColumn="5"/>
        </ext>
      </extLst>
    </cacheHierarchy>
    <cacheHierarchy uniqueName="[Measures].[Sum of Net Pay]" caption="Sum of Net Pay" measure="1" displayFolder="" measureGroup="Table2"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Days Present]" caption="Sum of Days Present" measure="1" displayFolder="" measureGroup="Table3" count="0" hidden="1">
      <extLst>
        <ext xmlns:x15="http://schemas.microsoft.com/office/spreadsheetml/2010/11/main" uri="{B97F6D7D-B522-45F9-BDA1-12C45D357490}">
          <x15:cacheHierarchy aggregatedColumn="13"/>
        </ext>
      </extLst>
    </cacheHierarchy>
    <cacheHierarchy uniqueName="[Measures].[Sum of Working Days]" caption="Sum of Working Days" measure="1" displayFolder="" measureGroup="Table3" count="0" hidden="1">
      <extLst>
        <ext xmlns:x15="http://schemas.microsoft.com/office/spreadsheetml/2010/11/main" uri="{B97F6D7D-B522-45F9-BDA1-12C45D357490}">
          <x15:cacheHierarchy aggregatedColumn="12"/>
        </ext>
      </extLst>
    </cacheHierarchy>
  </cacheHierarchies>
  <kpis count="0"/>
  <dimensions count="4">
    <dimension measure="1" name="Measures" uniqueName="[Measures]" caption="Measures"/>
    <dimension name="Table1" uniqueName="[Table1]" caption="Table1"/>
    <dimension name="Table2" uniqueName="[Table2]" caption="Table2"/>
    <dimension name="Table3" uniqueName="[Table3]" caption="Table3"/>
  </dimensions>
  <measureGroups count="3">
    <measureGroup name="Table1" caption="Table1"/>
    <measureGroup name="Table2" caption="Table2"/>
    <measureGroup name="Table3" caption="Table3"/>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552407291667" backgroundQuery="1" createdVersion="8" refreshedVersion="8" minRefreshableVersion="3" recordCount="0" supportSubquery="1" supportAdvancedDrill="1" xr:uid="{85D4AF36-44B9-4137-A50A-81C6571EA40C}">
  <cacheSource type="external" connectionId="1"/>
  <cacheFields count="4">
    <cacheField name="[Table3].[Employee ID].[Employee ID]" caption="Employee ID" numFmtId="0" hierarchy="11" level="1">
      <sharedItems containsSemiMixedTypes="0" containsString="0" containsNumber="1" containsInteger="1" minValue="1001" maxValue="1010" count="10">
        <n v="1001"/>
        <n v="1002"/>
        <n v="1003"/>
        <n v="1004"/>
        <n v="1005"/>
        <n v="1006"/>
        <n v="1007"/>
        <n v="1008"/>
        <n v="1009"/>
        <n v="1010"/>
      </sharedItems>
    </cacheField>
    <cacheField name="[Measures].[Sum of Days Present]" caption="Sum of Days Present" numFmtId="0" hierarchy="23" level="32767"/>
    <cacheField name="[Measures].[Sum of Working Days]" caption="Sum of Working Days" numFmtId="0" hierarchy="24" level="32767"/>
    <cacheField name="[Table1].[Department].[Department]" caption="Department" numFmtId="0" hierarchy="2" level="1">
      <sharedItems containsSemiMixedTypes="0" containsNonDate="0" containsString="0"/>
    </cacheField>
  </cacheFields>
  <cacheHierarchies count="25">
    <cacheHierarchy uniqueName="[Table1].[Employee ID]" caption="Employee ID" attribute="1" defaultMemberUniqueName="[Table1].[Employee ID].[All]" allUniqueName="[Table1].[Employee ID].[All]" dimensionUniqueName="[Table1]" displayFolder="" count="2"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3"/>
      </fieldsUsage>
    </cacheHierarchy>
    <cacheHierarchy uniqueName="[Table1].[Position]" caption="Position" attribute="1" defaultMemberUniqueName="[Table1].[Position].[All]" allUniqueName="[Table1].[Position].[All]" dimensionUniqueName="[Table1]" displayFolder="" count="2" memberValueDatatype="130" unbalanced="0"/>
    <cacheHierarchy uniqueName="[Table1].[Date of Joining]" caption="Date of Joining" attribute="1" time="1" defaultMemberUniqueName="[Table1].[Date of Joining].[All]" allUniqueName="[Table1].[Date of Joining].[All]" dimensionUniqueName="[Table1]" displayFolder="" count="0" memberValueDatatype="7" unbalanced="0"/>
    <cacheHierarchy uniqueName="[Table1].[Salary]" caption="Salary" attribute="1" defaultMemberUniqueName="[Table1].[Salary].[All]" allUniqueName="[Table1].[Salary].[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0" memberValueDatatype="20" unbalanced="0"/>
    <cacheHierarchy uniqueName="[Table2].[Salary]" caption="Salary" attribute="1" defaultMemberUniqueName="[Table2].[Salary].[All]" allUniqueName="[Table2].[Salary].[All]" dimensionUniqueName="[Table2]" displayFolder="" count="0" memberValueDatatype="20" unbalanced="0"/>
    <cacheHierarchy uniqueName="[Table2].[Tax Deduction (10%)]" caption="Tax Deduction (10%)" attribute="1" defaultMemberUniqueName="[Table2].[Tax Deduction (10%)].[All]" allUniqueName="[Table2].[Tax Deduction (10%)].[All]" dimensionUniqueName="[Table2]" displayFolder="" count="0" memberValueDatatype="20" unbalanced="0"/>
    <cacheHierarchy uniqueName="[Table2].[Net Pay]" caption="Net Pay" attribute="1" defaultMemberUniqueName="[Table2].[Net Pay].[All]" allUniqueName="[Table2].[Net Pay].[All]" dimensionUniqueName="[Table2]" displayFolder="" count="0" memberValueDatatype="20" unbalanced="0"/>
    <cacheHierarchy uniqueName="[Table2].[Department]" caption="Department" attribute="1" defaultMemberUniqueName="[Table2].[Department].[All]" allUniqueName="[Table2].[Department].[All]" dimensionUniqueName="[Table2]" displayFolder="" count="0" memberValueDatatype="130" unbalanced="0"/>
    <cacheHierarchy uniqueName="[Table3].[Employee ID]" caption="Employee ID" attribute="1" defaultMemberUniqueName="[Table3].[Employee ID].[All]" allUniqueName="[Table3].[Employee ID].[All]" dimensionUniqueName="[Table3]" displayFolder="" count="2" memberValueDatatype="20" unbalanced="0">
      <fieldsUsage count="2">
        <fieldUsage x="-1"/>
        <fieldUsage x="0"/>
      </fieldsUsage>
    </cacheHierarchy>
    <cacheHierarchy uniqueName="[Table3].[Working Days]" caption="Working Days" attribute="1" defaultMemberUniqueName="[Table3].[Working Days].[All]" allUniqueName="[Table3].[Working Days].[All]" dimensionUniqueName="[Table3]" displayFolder="" count="0" memberValueDatatype="20" unbalanced="0"/>
    <cacheHierarchy uniqueName="[Table3].[Days Present]" caption="Days Present" attribute="1" defaultMemberUniqueName="[Table3].[Days Present].[All]" allUniqueName="[Table3].[Days Present].[All]" dimensionUniqueName="[Table3]"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Employee ID]" caption="Sum of Employee ID" measure="1" displayFolder="" measureGroup="Table1" count="0" hidden="1">
      <extLst>
        <ext xmlns:x15="http://schemas.microsoft.com/office/spreadsheetml/2010/11/main" uri="{B97F6D7D-B522-45F9-BDA1-12C45D357490}">
          <x15:cacheHierarchy aggregatedColumn="0"/>
        </ext>
      </extLst>
    </cacheHierarchy>
    <cacheHierarchy uniqueName="[Measures].[Count of Employee ID]" caption="Count of Employee ID" measure="1" displayFolder="" measureGroup="Table1"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1" count="0" hidden="1">
      <extLst>
        <ext xmlns:x15="http://schemas.microsoft.com/office/spreadsheetml/2010/11/main" uri="{B97F6D7D-B522-45F9-BDA1-12C45D357490}">
          <x15:cacheHierarchy aggregatedColumn="5"/>
        </ext>
      </extLst>
    </cacheHierarchy>
    <cacheHierarchy uniqueName="[Measures].[Sum of Net Pay]" caption="Sum of Net Pay" measure="1" displayFolder="" measureGroup="Table2" count="0" hidden="1">
      <extLst>
        <ext xmlns:x15="http://schemas.microsoft.com/office/spreadsheetml/2010/11/main" uri="{B97F6D7D-B522-45F9-BDA1-12C45D357490}">
          <x15:cacheHierarchy aggregatedColumn="9"/>
        </ext>
      </extLst>
    </cacheHierarchy>
    <cacheHierarchy uniqueName="[Measures].[Sum of Days Present]" caption="Sum of Days Present" measure="1" displayFolder="" measureGroup="Table3"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Working Days]" caption="Sum of Working Days" measure="1" displayFolder="" measureGroup="Table3"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4">
    <dimension measure="1" name="Measures" uniqueName="[Measures]" caption="Measures"/>
    <dimension name="Table1" uniqueName="[Table1]" caption="Table1"/>
    <dimension name="Table2" uniqueName="[Table2]" caption="Table2"/>
    <dimension name="Table3" uniqueName="[Table3]" caption="Table3"/>
  </dimensions>
  <measureGroups count="3">
    <measureGroup name="Table1" caption="Table1"/>
    <measureGroup name="Table2" caption="Table2"/>
    <measureGroup name="Table3" caption="Table3"/>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529931944446" backgroundQuery="1" createdVersion="3" refreshedVersion="8" minRefreshableVersion="3" recordCount="0" supportSubquery="1" supportAdvancedDrill="1" xr:uid="{82E2054A-357E-4FC7-B5ED-D213053C346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Table1].[Employee ID]" caption="Employee ID" attribute="1" defaultMemberUniqueName="[Table1].[Employee ID].[All]" allUniqueName="[Table1].[Employee ID].[All]" dimensionUniqueName="[Table1]" displayFolder="" count="2"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cacheHierarchy uniqueName="[Table1].[Position]" caption="Position" attribute="1" defaultMemberUniqueName="[Table1].[Position].[All]" allUniqueName="[Table1].[Position].[All]" dimensionUniqueName="[Table1]" displayFolder="" count="2" memberValueDatatype="130" unbalanced="0"/>
    <cacheHierarchy uniqueName="[Table1].[Date of Joining]" caption="Date of Joining" attribute="1" time="1" defaultMemberUniqueName="[Table1].[Date of Joining].[All]" allUniqueName="[Table1].[Date of Joining].[All]" dimensionUniqueName="[Table1]" displayFolder="" count="0" memberValueDatatype="7" unbalanced="0"/>
    <cacheHierarchy uniqueName="[Table1].[Salary]" caption="Salary" attribute="1" defaultMemberUniqueName="[Table1].[Salary].[All]" allUniqueName="[Table1].[Salary].[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0" memberValueDatatype="20" unbalanced="0"/>
    <cacheHierarchy uniqueName="[Table2].[Salary]" caption="Salary" attribute="1" defaultMemberUniqueName="[Table2].[Salary].[All]" allUniqueName="[Table2].[Salary].[All]" dimensionUniqueName="[Table2]" displayFolder="" count="0" memberValueDatatype="20" unbalanced="0"/>
    <cacheHierarchy uniqueName="[Table2].[Tax Deduction (10%)]" caption="Tax Deduction (10%)" attribute="1" defaultMemberUniqueName="[Table2].[Tax Deduction (10%)].[All]" allUniqueName="[Table2].[Tax Deduction (10%)].[All]" dimensionUniqueName="[Table2]" displayFolder="" count="0" memberValueDatatype="20" unbalanced="0"/>
    <cacheHierarchy uniqueName="[Table2].[Net Pay]" caption="Net Pay" attribute="1" defaultMemberUniqueName="[Table2].[Net Pay].[All]" allUniqueName="[Table2].[Net Pay].[All]" dimensionUniqueName="[Table2]" displayFolder="" count="0" memberValueDatatype="20" unbalanced="0"/>
    <cacheHierarchy uniqueName="[Table2].[Department]" caption="Department" attribute="1" defaultMemberUniqueName="[Table2].[Department].[All]" allUniqueName="[Table2].[Department].[All]" dimensionUniqueName="[Table2]" displayFolder="" count="0" memberValueDatatype="130" unbalanced="0"/>
    <cacheHierarchy uniqueName="[Table3].[Employee ID]" caption="Employee ID" attribute="1" defaultMemberUniqueName="[Table3].[Employee ID].[All]" allUniqueName="[Table3].[Employee ID].[All]" dimensionUniqueName="[Table3]" displayFolder="" count="0" memberValueDatatype="20" unbalanced="0"/>
    <cacheHierarchy uniqueName="[Table3].[Working Days]" caption="Working Days" attribute="1" defaultMemberUniqueName="[Table3].[Working Days].[All]" allUniqueName="[Table3].[Working Days].[All]" dimensionUniqueName="[Table3]" displayFolder="" count="0" memberValueDatatype="20" unbalanced="0"/>
    <cacheHierarchy uniqueName="[Table3].[Days Present]" caption="Days Present" attribute="1" defaultMemberUniqueName="[Table3].[Days Present].[All]" allUniqueName="[Table3].[Days Present].[All]" dimensionUniqueName="[Table3]"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Employee ID]" caption="Sum of Employee ID" measure="1" displayFolder="" measureGroup="Table1" count="0" hidden="1">
      <extLst>
        <ext xmlns:x15="http://schemas.microsoft.com/office/spreadsheetml/2010/11/main" uri="{B97F6D7D-B522-45F9-BDA1-12C45D357490}">
          <x15:cacheHierarchy aggregatedColumn="0"/>
        </ext>
      </extLst>
    </cacheHierarchy>
    <cacheHierarchy uniqueName="[Measures].[Count of Employee ID]" caption="Count of Employee ID" measure="1" displayFolder="" measureGroup="Table1" count="0" hidden="1">
      <extLst>
        <ext xmlns:x15="http://schemas.microsoft.com/office/spreadsheetml/2010/11/main" uri="{B97F6D7D-B522-45F9-BDA1-12C45D357490}">
          <x15:cacheHierarchy aggregatedColumn="0"/>
        </ext>
      </extLst>
    </cacheHierarchy>
    <cacheHierarchy uniqueName="[Measures].[Sum of Salary]" caption="Sum of Salary" measure="1" displayFolder="" measureGroup="Table1"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Table1" count="0" hidden="1">
      <extLst>
        <ext xmlns:x15="http://schemas.microsoft.com/office/spreadsheetml/2010/11/main" uri="{B97F6D7D-B522-45F9-BDA1-12C45D357490}">
          <x15:cacheHierarchy aggregatedColumn="5"/>
        </ext>
      </extLst>
    </cacheHierarchy>
    <cacheHierarchy uniqueName="[Measures].[Sum of Net Pay]" caption="Sum of Net Pay" measure="1" displayFolder="" measureGroup="Table2" count="0" hidden="1">
      <extLst>
        <ext xmlns:x15="http://schemas.microsoft.com/office/spreadsheetml/2010/11/main" uri="{B97F6D7D-B522-45F9-BDA1-12C45D357490}">
          <x15:cacheHierarchy aggregatedColumn="9"/>
        </ext>
      </extLst>
    </cacheHierarchy>
    <cacheHierarchy uniqueName="[Measures].[Sum of Days Present]" caption="Sum of Days Present" measure="1" displayFolder="" measureGroup="Table3" count="0" hidden="1">
      <extLst>
        <ext xmlns:x15="http://schemas.microsoft.com/office/spreadsheetml/2010/11/main" uri="{B97F6D7D-B522-45F9-BDA1-12C45D357490}">
          <x15:cacheHierarchy aggregatedColumn="13"/>
        </ext>
      </extLst>
    </cacheHierarchy>
    <cacheHierarchy uniqueName="[Measures].[Sum of Working Days]" caption="Sum of Working Days" measure="1" displayFolder="" measureGroup="Table3"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561016129"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01B5E-1D29-4409-80F5-638CA178A23E}"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9:C24"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Net Pay" fld="1" baseField="0" baseItem="0"/>
  </dataFields>
  <formats count="6">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grandRow="1" outline="0" fieldPosition="0"/>
    </format>
    <format dxfId="21">
      <pivotArea dataOnly="0" labelOnly="1" outline="0" axis="axisValues" fieldPosition="0"/>
    </format>
  </formats>
  <chartFormats count="1">
    <chartFormat chart="4" format="4" series="1">
      <pivotArea type="data" outline="0" fieldPosition="0">
        <references count="1">
          <reference field="4294967294" count="1" selected="0">
            <x v="0"/>
          </reference>
        </references>
      </pivotArea>
    </chartFormat>
  </chartFormats>
  <pivotHierarchies count="25">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_Workforce_Payroll_Analytics.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13A5D2-1498-42D4-B17F-9AAA89605C9C}" name="PivotTable3" cacheId="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B11:C16"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Average of Salary" fld="1" subtotal="average" baseField="0" baseItem="0"/>
  </dataFields>
  <formats count="7">
    <format dxfId="27">
      <pivotArea collapsedLevelsAreSubtotals="1" fieldPosition="0">
        <references count="1">
          <reference field="0" count="0"/>
        </references>
      </pivotArea>
    </format>
    <format dxfId="19">
      <pivotArea type="all" dataOnly="0" outline="0" fieldPosition="0"/>
    </format>
    <format dxfId="18">
      <pivotArea outline="0" collapsedLevelsAreSubtotals="1" fieldPosition="0"/>
    </format>
    <format dxfId="17">
      <pivotArea field="0" type="button" dataOnly="0" labelOnly="1" outline="0" axis="axisRow" fieldPosition="0"/>
    </format>
    <format dxfId="16">
      <pivotArea dataOnly="0" labelOnly="1" fieldPosition="0">
        <references count="1">
          <reference field="0" count="0"/>
        </references>
      </pivotArea>
    </format>
    <format dxfId="15">
      <pivotArea dataOnly="0" labelOnly="1" grandRow="1" outline="0" fieldPosition="0"/>
    </format>
    <format dxfId="14">
      <pivotArea dataOnly="0" labelOnly="1" outline="0" axis="axisValues" fieldPosition="0"/>
    </format>
  </formats>
  <chartFormats count="1">
    <chartFormat chart="4" format="4" series="1">
      <pivotArea type="data" outline="0" fieldPosition="0">
        <references count="1">
          <reference field="4294967294" count="1" selected="0">
            <x v="0"/>
          </reference>
        </references>
      </pivotArea>
    </chartFormat>
  </chartFormats>
  <pivotHierarchies count="25">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Employee ID"/>
    <pivotHierarchy dragToData="1"/>
    <pivotHierarchy dragToData="1" caption="Average of Salary"/>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_Workforce_Payroll_Analytic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0793F1-D090-4B6F-95E1-0C820DEA3175}" name="PivotTable2"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B3:C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Count of Employee ID" fld="1" subtotal="count" baseField="0" baseItem="0"/>
  </dataFields>
  <formats count="6">
    <format dxfId="12">
      <pivotArea type="all" dataOnly="0" outline="0" fieldPosition="0"/>
    </format>
    <format dxfId="11">
      <pivotArea outline="0" collapsedLevelsAreSubtotals="1" fieldPosition="0"/>
    </format>
    <format dxfId="10">
      <pivotArea field="0" type="button" dataOnly="0" labelOnly="1" outline="0" axis="axisRow" fieldPosition="0"/>
    </format>
    <format dxfId="9">
      <pivotArea dataOnly="0" labelOnly="1" fieldPosition="0">
        <references count="1">
          <reference field="0" count="0"/>
        </references>
      </pivotArea>
    </format>
    <format dxfId="8">
      <pivotArea dataOnly="0" labelOnly="1" grandRow="1" outline="0" fieldPosition="0"/>
    </format>
    <format dxfId="7">
      <pivotArea dataOnly="0" labelOnly="1" outline="0" axis="axisValues" fieldPosition="0"/>
    </format>
  </formats>
  <chartFormats count="5">
    <chartFormat chart="4" format="16" series="1">
      <pivotArea type="data" outline="0" fieldPosition="0">
        <references count="1">
          <reference field="4294967294" count="1" selected="0">
            <x v="0"/>
          </reference>
        </references>
      </pivotArea>
    </chartFormat>
    <chartFormat chart="4" format="17">
      <pivotArea type="data" outline="0" fieldPosition="0">
        <references count="2">
          <reference field="4294967294" count="1" selected="0">
            <x v="0"/>
          </reference>
          <reference field="0" count="1" selected="0">
            <x v="0"/>
          </reference>
        </references>
      </pivotArea>
    </chartFormat>
    <chartFormat chart="4" format="18">
      <pivotArea type="data" outline="0" fieldPosition="0">
        <references count="2">
          <reference field="4294967294" count="1" selected="0">
            <x v="0"/>
          </reference>
          <reference field="0" count="1" selected="0">
            <x v="1"/>
          </reference>
        </references>
      </pivotArea>
    </chartFormat>
    <chartFormat chart="4" format="19">
      <pivotArea type="data" outline="0" fieldPosition="0">
        <references count="2">
          <reference field="4294967294" count="1" selected="0">
            <x v="0"/>
          </reference>
          <reference field="0" count="1" selected="0">
            <x v="2"/>
          </reference>
        </references>
      </pivotArea>
    </chartFormat>
    <chartFormat chart="4" format="20">
      <pivotArea type="data" outline="0" fieldPosition="0">
        <references count="2">
          <reference field="4294967294" count="1" selected="0">
            <x v="0"/>
          </reference>
          <reference field="0" count="1" selected="0">
            <x v="3"/>
          </reference>
        </references>
      </pivotArea>
    </chartFormat>
  </chartFormats>
  <pivotHierarchies count="25">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Employee ID"/>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_Workforce_Payroll_Analytic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759274-2FF9-4409-9714-78CAADDB1DB5}"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G14" firstHeaderRow="0" firstDataRow="1" firstDataCol="1"/>
  <pivotFields count="4">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Days Present" fld="1" baseField="0" baseItem="0"/>
    <dataField name="Sum of Working Days" fld="2"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2">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Hierarchies count="25">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_Workforce_Payroll_Analytics.xlsx!Table3">
        <x15:activeTabTopLevelEntity name="[Table3]"/>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49D6A12-06F6-40B8-BDFC-99AF58D74C05}" sourceName="[Table1].[Department]">
  <pivotTables>
    <pivotTable tabId="4" name="PivotTable2"/>
    <pivotTable tabId="4" name="PivotTable3"/>
    <pivotTable tabId="4" name="PivotTable4"/>
    <pivotTable tabId="4" name="PivotTable5"/>
  </pivotTables>
  <data>
    <olap pivotCacheId="1561016129">
      <levels count="2">
        <level uniqueName="[Table1].[Department].[(All)]" sourceCaption="(All)" count="0"/>
        <level uniqueName="[Table1].[Department].[Department]" sourceCaption="Department" count="4">
          <ranges>
            <range startItem="0">
              <i n="[Table1].[Department].&amp;[Finance]" c="Finance"/>
              <i n="[Table1].[Department].&amp;[HR]" c="HR"/>
              <i n="[Table1].[Department].&amp;[IT]" c="IT"/>
              <i n="[Table1].[Department].&amp;[Marketing]" c="Marketing"/>
            </range>
          </ranges>
        </level>
      </levels>
      <selections count="1">
        <selection n="[Table1].[Depart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8FE0E82D-715D-499B-A1AB-D89CB70A43C0}" sourceName="[Table1].[Position]">
  <pivotTables>
    <pivotTable tabId="4" name="PivotTable2"/>
    <pivotTable tabId="4" name="PivotTable3"/>
    <pivotTable tabId="4" name="PivotTable4"/>
    <pivotTable tabId="4" name="PivotTable5"/>
  </pivotTables>
  <data>
    <olap pivotCacheId="1561016129">
      <levels count="2">
        <level uniqueName="[Table1].[Position].[(All)]" sourceCaption="(All)" count="0"/>
        <level uniqueName="[Table1].[Position].[Position]" sourceCaption="Position" count="4">
          <ranges>
            <range startItem="0">
              <i n="[Table1].[Position].&amp;[Accountant]" c="Accountant"/>
              <i n="[Table1].[Position].&amp;[Developer]" c="Developer"/>
              <i n="[Table1].[Position].&amp;[Executive]" c="Executive"/>
              <i n="[Table1].[Position].&amp;[Manager]" c="Manager"/>
            </range>
          </ranges>
        </level>
      </levels>
      <selections count="1">
        <selection n="[Table1].[Posit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ID" xr10:uid="{C3BE2AB1-CE15-4835-953C-7DD595BB5431}" sourceName="[Table1].[Employee ID]">
  <pivotTables>
    <pivotTable tabId="4" name="PivotTable2"/>
    <pivotTable tabId="4" name="PivotTable3"/>
    <pivotTable tabId="4" name="PivotTable4"/>
    <pivotTable tabId="4" name="PivotTable5"/>
  </pivotTables>
  <data>
    <olap pivotCacheId="1561016129">
      <levels count="2">
        <level uniqueName="[Table1].[Employee ID].[(All)]" sourceCaption="(All)" count="0"/>
        <level uniqueName="[Table1].[Employee ID].[Employee ID]" sourceCaption="Employee ID" count="10">
          <ranges>
            <range startItem="0">
              <i n="[Table1].[Employee ID].&amp;[1001]" c="1001"/>
              <i n="[Table1].[Employee ID].&amp;[1002]" c="1002"/>
              <i n="[Table1].[Employee ID].&amp;[1003]" c="1003"/>
              <i n="[Table1].[Employee ID].&amp;[1004]" c="1004"/>
              <i n="[Table1].[Employee ID].&amp;[1005]" c="1005"/>
              <i n="[Table1].[Employee ID].&amp;[1006]" c="1006"/>
              <i n="[Table1].[Employee ID].&amp;[1007]" c="1007"/>
              <i n="[Table1].[Employee ID].&amp;[1008]" c="1008"/>
              <i n="[Table1].[Employee ID].&amp;[1009]" c="1009"/>
              <i n="[Table1].[Employee ID].&amp;[1010]" c="1010"/>
            </range>
          </ranges>
        </level>
      </levels>
      <selections count="1">
        <selection n="[Table1].[Employee I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EC310FE-B306-4FD0-AAAA-AE6DB4A91EB6}" cache="Slicer_Department" caption="Department" level="1" rowHeight="241300"/>
  <slicer name="Position" xr10:uid="{03F1C276-8E29-48D8-AD65-E80EFAAED01A}" cache="Slicer_Position" caption="Position" level="1" rowHeight="241300"/>
  <slicer name="Employee ID" xr10:uid="{41BE1915-604B-4D8B-9CC5-8EFE6212B502}" cache="Slicer_Employee_ID" caption="Employee ID"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05C16F-3501-4D7E-87FD-EB3ADDFE91B0}" name="Table1" displayName="Table1" ref="A1:F11" totalsRowShown="0" headerRowDxfId="38" headerRowBorderDxfId="37" tableBorderDxfId="36">
  <autoFilter ref="A1:F11" xr:uid="{DE05C16F-3501-4D7E-87FD-EB3ADDFE91B0}"/>
  <tableColumns count="6">
    <tableColumn id="1" xr3:uid="{F6F06928-A28C-4EA7-881F-47F5795C183B}" name="Employee ID"/>
    <tableColumn id="2" xr3:uid="{CC2DFF40-A1E8-46EF-8158-CD331C18CB85}" name="Name"/>
    <tableColumn id="3" xr3:uid="{3C254FBE-E8FA-4AF3-AFB7-8F719A8D7B2D}" name="Department"/>
    <tableColumn id="4" xr3:uid="{22BF329C-3FA2-4312-A8B7-61E6E91F04E2}" name="Position"/>
    <tableColumn id="5" xr3:uid="{59A5716C-B888-4D99-A6E5-BB59A430B224}" name="Date of Joining" dataDxfId="35"/>
    <tableColumn id="6" xr3:uid="{E98988D5-F310-4C48-B4CD-1EAF773F24BC}" name="Salar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650A81-28C7-4BED-B1EA-36C595F23054}" name="Table3" displayName="Table3" ref="A1:C11" totalsRowShown="0" headerRowDxfId="34" headerRowBorderDxfId="33" tableBorderDxfId="32">
  <autoFilter ref="A1:C11" xr:uid="{CA650A81-28C7-4BED-B1EA-36C595F23054}"/>
  <tableColumns count="3">
    <tableColumn id="1" xr3:uid="{62A1B627-379D-4CE5-B806-053790388056}" name="Employee ID"/>
    <tableColumn id="2" xr3:uid="{494B2FEA-195B-4DEE-A9D9-F6E9074C18D3}" name="Working Days"/>
    <tableColumn id="3" xr3:uid="{F2494B7C-D027-4A24-BED4-10BCB95EF2BF}" name="Days Presen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B206F9-DF06-4D2E-AA5F-D34FEDA94363}" name="Table2" displayName="Table2" ref="A1:E11" totalsRowShown="0" headerRowDxfId="31" headerRowBorderDxfId="30" tableBorderDxfId="29">
  <autoFilter ref="A1:E11" xr:uid="{FDB206F9-DF06-4D2E-AA5F-D34FEDA94363}"/>
  <tableColumns count="5">
    <tableColumn id="1" xr3:uid="{0AAA2CED-7634-4E53-987C-EBA971F608F5}" name="Employee ID"/>
    <tableColumn id="2" xr3:uid="{7EDCD11E-6F89-4AB6-96AB-85EEDBD39D16}" name="Salary"/>
    <tableColumn id="3" xr3:uid="{1315DE97-FE25-4C08-8940-8A32C82B0C18}" name="Tax Deduction (10%)"/>
    <tableColumn id="4" xr3:uid="{30340268-4A60-4D3E-9C6C-3D80710FC1C6}" name="Net Pay"/>
    <tableColumn id="5" xr3:uid="{8D8AD11D-DEB9-415E-B362-0DFE9EF9D624}" name="Department" dataDxfId="28">
      <calculatedColumnFormula>VLOOKUP(A2, 'Employee Details'!A:F, 3, FALSE)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F11"/>
  <sheetViews>
    <sheetView workbookViewId="0">
      <selection activeCell="B22" sqref="B22"/>
    </sheetView>
  </sheetViews>
  <sheetFormatPr defaultRowHeight="15"/>
  <cols>
    <col min="1" max="1" width="14.28515625" customWidth="1"/>
    <col min="2" max="2" width="12.5703125" bestFit="1" customWidth="1"/>
    <col min="3" max="3" width="13.85546875" customWidth="1"/>
    <col min="4" max="4" width="11" bestFit="1" customWidth="1"/>
    <col min="5" max="5" width="18.28515625" style="1" bestFit="1" customWidth="1"/>
    <col min="6" max="6" width="8.42578125" customWidth="1"/>
  </cols>
  <sheetData>
    <row r="1" spans="1:6">
      <c r="A1" s="2" t="s">
        <v>0</v>
      </c>
      <c r="B1" s="2" t="s">
        <v>1</v>
      </c>
      <c r="C1" s="2" t="s">
        <v>2</v>
      </c>
      <c r="D1" s="2" t="s">
        <v>3</v>
      </c>
      <c r="E1" s="3" t="s">
        <v>4</v>
      </c>
      <c r="F1" s="2" t="s">
        <v>5</v>
      </c>
    </row>
    <row r="2" spans="1:6">
      <c r="A2">
        <v>1001</v>
      </c>
      <c r="B2" t="s">
        <v>6</v>
      </c>
      <c r="C2" t="s">
        <v>16</v>
      </c>
      <c r="D2" t="s">
        <v>20</v>
      </c>
      <c r="E2" s="1">
        <v>43101</v>
      </c>
      <c r="F2">
        <v>60000</v>
      </c>
    </row>
    <row r="3" spans="1:6">
      <c r="A3">
        <v>1002</v>
      </c>
      <c r="B3" t="s">
        <v>7</v>
      </c>
      <c r="C3" t="s">
        <v>17</v>
      </c>
      <c r="D3" t="s">
        <v>21</v>
      </c>
      <c r="E3" s="1">
        <v>43281</v>
      </c>
      <c r="F3">
        <v>50000</v>
      </c>
    </row>
    <row r="4" spans="1:6">
      <c r="A4">
        <v>1003</v>
      </c>
      <c r="B4" t="s">
        <v>8</v>
      </c>
      <c r="C4" t="s">
        <v>18</v>
      </c>
      <c r="D4" t="s">
        <v>22</v>
      </c>
      <c r="E4" s="1">
        <v>43461</v>
      </c>
      <c r="F4">
        <v>70000</v>
      </c>
    </row>
    <row r="5" spans="1:6">
      <c r="A5">
        <v>1004</v>
      </c>
      <c r="B5" t="s">
        <v>9</v>
      </c>
      <c r="C5" t="s">
        <v>16</v>
      </c>
      <c r="D5" t="s">
        <v>23</v>
      </c>
      <c r="E5" s="1">
        <v>43641</v>
      </c>
      <c r="F5">
        <v>40000</v>
      </c>
    </row>
    <row r="6" spans="1:6">
      <c r="A6">
        <v>1005</v>
      </c>
      <c r="B6" t="s">
        <v>10</v>
      </c>
      <c r="C6" t="s">
        <v>19</v>
      </c>
      <c r="D6" t="s">
        <v>23</v>
      </c>
      <c r="E6" s="1">
        <v>43821</v>
      </c>
      <c r="F6">
        <v>45000</v>
      </c>
    </row>
    <row r="7" spans="1:6">
      <c r="A7">
        <v>1006</v>
      </c>
      <c r="B7" t="s">
        <v>11</v>
      </c>
      <c r="C7" t="s">
        <v>17</v>
      </c>
      <c r="D7" t="s">
        <v>20</v>
      </c>
      <c r="E7" s="1">
        <v>44001</v>
      </c>
      <c r="F7">
        <v>55000</v>
      </c>
    </row>
    <row r="8" spans="1:6">
      <c r="A8">
        <v>1007</v>
      </c>
      <c r="B8" t="s">
        <v>12</v>
      </c>
      <c r="C8" t="s">
        <v>18</v>
      </c>
      <c r="D8" t="s">
        <v>22</v>
      </c>
      <c r="E8" s="1">
        <v>44181</v>
      </c>
      <c r="F8">
        <v>72000</v>
      </c>
    </row>
    <row r="9" spans="1:6">
      <c r="A9">
        <v>1008</v>
      </c>
      <c r="B9" t="s">
        <v>13</v>
      </c>
      <c r="C9" t="s">
        <v>19</v>
      </c>
      <c r="D9" t="s">
        <v>23</v>
      </c>
      <c r="E9" s="1">
        <v>44361</v>
      </c>
      <c r="F9">
        <v>46000</v>
      </c>
    </row>
    <row r="10" spans="1:6">
      <c r="A10">
        <v>1009</v>
      </c>
      <c r="B10" t="s">
        <v>14</v>
      </c>
      <c r="C10" t="s">
        <v>16</v>
      </c>
      <c r="D10" t="s">
        <v>23</v>
      </c>
      <c r="E10" s="1">
        <v>44541</v>
      </c>
      <c r="F10">
        <v>43000</v>
      </c>
    </row>
    <row r="11" spans="1:6">
      <c r="A11">
        <v>1010</v>
      </c>
      <c r="B11" t="s">
        <v>15</v>
      </c>
      <c r="C11" t="s">
        <v>17</v>
      </c>
      <c r="D11" t="s">
        <v>21</v>
      </c>
      <c r="E11" s="1">
        <v>44721</v>
      </c>
      <c r="F11">
        <v>52000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C11"/>
  <sheetViews>
    <sheetView workbookViewId="0">
      <selection activeCell="C7" sqref="C7"/>
    </sheetView>
  </sheetViews>
  <sheetFormatPr defaultRowHeight="15"/>
  <cols>
    <col min="1" max="1" width="14.28515625" customWidth="1"/>
    <col min="2" max="2" width="15.28515625" customWidth="1"/>
    <col min="3" max="3" width="14.5703125" customWidth="1"/>
  </cols>
  <sheetData>
    <row r="1" spans="1:3">
      <c r="A1" s="2" t="s">
        <v>0</v>
      </c>
      <c r="B1" s="2" t="s">
        <v>24</v>
      </c>
      <c r="C1" s="2" t="s">
        <v>25</v>
      </c>
    </row>
    <row r="2" spans="1:3">
      <c r="A2">
        <v>1001</v>
      </c>
      <c r="B2">
        <v>22</v>
      </c>
      <c r="C2">
        <v>22</v>
      </c>
    </row>
    <row r="3" spans="1:3">
      <c r="A3">
        <v>1002</v>
      </c>
      <c r="B3">
        <v>22</v>
      </c>
      <c r="C3">
        <v>18</v>
      </c>
    </row>
    <row r="4" spans="1:3">
      <c r="A4">
        <v>1003</v>
      </c>
      <c r="B4">
        <v>22</v>
      </c>
      <c r="C4">
        <v>21</v>
      </c>
    </row>
    <row r="5" spans="1:3">
      <c r="A5">
        <v>1004</v>
      </c>
      <c r="B5">
        <v>22</v>
      </c>
      <c r="C5">
        <v>21</v>
      </c>
    </row>
    <row r="6" spans="1:3">
      <c r="A6">
        <v>1005</v>
      </c>
      <c r="B6">
        <v>22</v>
      </c>
      <c r="C6">
        <v>21</v>
      </c>
    </row>
    <row r="7" spans="1:3">
      <c r="A7">
        <v>1006</v>
      </c>
      <c r="B7">
        <v>22</v>
      </c>
      <c r="C7">
        <v>19</v>
      </c>
    </row>
    <row r="8" spans="1:3">
      <c r="A8">
        <v>1007</v>
      </c>
      <c r="B8">
        <v>22</v>
      </c>
      <c r="C8">
        <v>21</v>
      </c>
    </row>
    <row r="9" spans="1:3">
      <c r="A9">
        <v>1008</v>
      </c>
      <c r="B9">
        <v>22</v>
      </c>
      <c r="C9">
        <v>20</v>
      </c>
    </row>
    <row r="10" spans="1:3">
      <c r="A10">
        <v>1009</v>
      </c>
      <c r="B10">
        <v>22</v>
      </c>
      <c r="C10">
        <v>22</v>
      </c>
    </row>
    <row r="11" spans="1:3">
      <c r="A11">
        <v>1010</v>
      </c>
      <c r="B11">
        <v>22</v>
      </c>
      <c r="C11">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E11"/>
  <sheetViews>
    <sheetView workbookViewId="0">
      <selection activeCell="E2" sqref="E2"/>
    </sheetView>
  </sheetViews>
  <sheetFormatPr defaultRowHeight="15"/>
  <cols>
    <col min="1" max="1" width="16.7109375" bestFit="1" customWidth="1"/>
    <col min="2" max="2" width="10.85546875" bestFit="1" customWidth="1"/>
    <col min="3" max="3" width="23.85546875" bestFit="1" customWidth="1"/>
    <col min="4" max="4" width="12.42578125" bestFit="1" customWidth="1"/>
    <col min="5" max="5" width="16.28515625" bestFit="1" customWidth="1"/>
  </cols>
  <sheetData>
    <row r="1" spans="1:5">
      <c r="A1" s="2" t="s">
        <v>0</v>
      </c>
      <c r="B1" s="2" t="s">
        <v>5</v>
      </c>
      <c r="C1" s="2" t="s">
        <v>26</v>
      </c>
      <c r="D1" s="2" t="s">
        <v>27</v>
      </c>
      <c r="E1" s="2" t="s">
        <v>2</v>
      </c>
    </row>
    <row r="2" spans="1:5">
      <c r="A2">
        <v>1001</v>
      </c>
      <c r="B2">
        <v>60000</v>
      </c>
      <c r="C2">
        <v>6000</v>
      </c>
      <c r="D2">
        <v>54000</v>
      </c>
      <c r="E2" t="str">
        <f>VLOOKUP(A2, 'Employee Details'!A:F, 3, FALSE)</f>
        <v>HR</v>
      </c>
    </row>
    <row r="3" spans="1:5">
      <c r="A3">
        <v>1002</v>
      </c>
      <c r="B3">
        <v>50000</v>
      </c>
      <c r="C3">
        <v>5000</v>
      </c>
      <c r="D3">
        <v>45000</v>
      </c>
      <c r="E3" t="str">
        <f>VLOOKUP(A3, 'Employee Details'!A:F, 3, FALSE)</f>
        <v>Finance</v>
      </c>
    </row>
    <row r="4" spans="1:5">
      <c r="A4">
        <v>1003</v>
      </c>
      <c r="B4">
        <v>70000</v>
      </c>
      <c r="C4">
        <v>7000</v>
      </c>
      <c r="D4">
        <v>63000</v>
      </c>
      <c r="E4" t="str">
        <f>VLOOKUP(A4, 'Employee Details'!A:F, 3, FALSE)</f>
        <v>IT</v>
      </c>
    </row>
    <row r="5" spans="1:5">
      <c r="A5">
        <v>1004</v>
      </c>
      <c r="B5">
        <v>40000</v>
      </c>
      <c r="C5">
        <v>4000</v>
      </c>
      <c r="D5">
        <v>36000</v>
      </c>
      <c r="E5" t="str">
        <f>VLOOKUP(A5, 'Employee Details'!A:F, 3, FALSE)</f>
        <v>HR</v>
      </c>
    </row>
    <row r="6" spans="1:5">
      <c r="A6">
        <v>1005</v>
      </c>
      <c r="B6">
        <v>45000</v>
      </c>
      <c r="C6">
        <v>4500</v>
      </c>
      <c r="D6">
        <v>40500</v>
      </c>
      <c r="E6" t="str">
        <f>VLOOKUP(A6, 'Employee Details'!A:F, 3, FALSE)</f>
        <v>Marketing</v>
      </c>
    </row>
    <row r="7" spans="1:5">
      <c r="A7">
        <v>1006</v>
      </c>
      <c r="B7">
        <v>55000</v>
      </c>
      <c r="C7">
        <v>5500</v>
      </c>
      <c r="D7">
        <v>49500</v>
      </c>
      <c r="E7" t="str">
        <f>VLOOKUP(A7, 'Employee Details'!A:F, 3, FALSE)</f>
        <v>Finance</v>
      </c>
    </row>
    <row r="8" spans="1:5">
      <c r="A8">
        <v>1007</v>
      </c>
      <c r="B8">
        <v>72000</v>
      </c>
      <c r="C8">
        <v>7200</v>
      </c>
      <c r="D8">
        <v>64800</v>
      </c>
      <c r="E8" t="str">
        <f>VLOOKUP(A8, 'Employee Details'!A:F, 3, FALSE)</f>
        <v>IT</v>
      </c>
    </row>
    <row r="9" spans="1:5">
      <c r="A9">
        <v>1008</v>
      </c>
      <c r="B9">
        <v>46000</v>
      </c>
      <c r="C9">
        <v>4600</v>
      </c>
      <c r="D9">
        <v>41400</v>
      </c>
      <c r="E9" t="str">
        <f>VLOOKUP(A9, 'Employee Details'!A:F, 3, FALSE)</f>
        <v>Marketing</v>
      </c>
    </row>
    <row r="10" spans="1:5">
      <c r="A10">
        <v>1009</v>
      </c>
      <c r="B10">
        <v>43000</v>
      </c>
      <c r="C10">
        <v>4300</v>
      </c>
      <c r="D10">
        <v>38700</v>
      </c>
      <c r="E10" t="str">
        <f>VLOOKUP(A10, 'Employee Details'!A:F, 3, FALSE)</f>
        <v>HR</v>
      </c>
    </row>
    <row r="11" spans="1:5">
      <c r="A11">
        <v>1010</v>
      </c>
      <c r="B11">
        <v>52000</v>
      </c>
      <c r="C11">
        <v>5200</v>
      </c>
      <c r="D11">
        <v>46800</v>
      </c>
      <c r="E11" t="str">
        <f>VLOOKUP(A11, 'Employee Details'!A:F, 3, FALSE)</f>
        <v>Finance</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A87B-7FDC-490C-B710-07DC0E46DA7E}">
  <sheetPr>
    <tabColor theme="5" tint="0.39997558519241921"/>
  </sheetPr>
  <dimension ref="B1:G24"/>
  <sheetViews>
    <sheetView workbookViewId="0">
      <selection activeCell="E18" sqref="E18"/>
    </sheetView>
  </sheetViews>
  <sheetFormatPr defaultRowHeight="15"/>
  <cols>
    <col min="2" max="2" width="31.5703125" bestFit="1" customWidth="1"/>
    <col min="3" max="3" width="20.42578125" bestFit="1" customWidth="1"/>
    <col min="5" max="5" width="22" bestFit="1" customWidth="1"/>
    <col min="6" max="6" width="19.28515625" bestFit="1" customWidth="1"/>
    <col min="7" max="7" width="20" bestFit="1" customWidth="1"/>
  </cols>
  <sheetData>
    <row r="1" spans="2:7" ht="15.75" thickBot="1"/>
    <row r="2" spans="2:7" ht="15.75" thickBot="1">
      <c r="B2" s="32" t="s">
        <v>31</v>
      </c>
      <c r="C2" s="33"/>
      <c r="E2" s="32" t="s">
        <v>36</v>
      </c>
      <c r="F2" s="33"/>
    </row>
    <row r="3" spans="2:7">
      <c r="B3" s="30" t="s">
        <v>28</v>
      </c>
      <c r="C3" s="31" t="s">
        <v>30</v>
      </c>
      <c r="E3" s="30" t="s">
        <v>28</v>
      </c>
      <c r="F3" s="31" t="s">
        <v>37</v>
      </c>
      <c r="G3" s="27" t="s">
        <v>38</v>
      </c>
    </row>
    <row r="4" spans="2:7">
      <c r="B4" s="28" t="s">
        <v>17</v>
      </c>
      <c r="C4" s="27">
        <v>3</v>
      </c>
      <c r="E4" s="28">
        <v>1001</v>
      </c>
      <c r="F4" s="27">
        <v>22</v>
      </c>
      <c r="G4" s="27">
        <v>22</v>
      </c>
    </row>
    <row r="5" spans="2:7">
      <c r="B5" s="28" t="s">
        <v>16</v>
      </c>
      <c r="C5" s="27">
        <v>3</v>
      </c>
      <c r="E5" s="28">
        <v>1002</v>
      </c>
      <c r="F5" s="27">
        <v>18</v>
      </c>
      <c r="G5" s="27">
        <v>22</v>
      </c>
    </row>
    <row r="6" spans="2:7">
      <c r="B6" s="28" t="s">
        <v>18</v>
      </c>
      <c r="C6" s="27">
        <v>2</v>
      </c>
      <c r="E6" s="28">
        <v>1003</v>
      </c>
      <c r="F6" s="27">
        <v>21</v>
      </c>
      <c r="G6" s="27">
        <v>22</v>
      </c>
    </row>
    <row r="7" spans="2:7">
      <c r="B7" s="28" t="s">
        <v>19</v>
      </c>
      <c r="C7" s="27">
        <v>2</v>
      </c>
      <c r="E7" s="28">
        <v>1004</v>
      </c>
      <c r="F7" s="27">
        <v>21</v>
      </c>
      <c r="G7" s="27">
        <v>22</v>
      </c>
    </row>
    <row r="8" spans="2:7">
      <c r="B8" s="28" t="s">
        <v>29</v>
      </c>
      <c r="C8" s="27">
        <v>10</v>
      </c>
      <c r="E8" s="28">
        <v>1005</v>
      </c>
      <c r="F8" s="27">
        <v>21</v>
      </c>
      <c r="G8" s="27">
        <v>22</v>
      </c>
    </row>
    <row r="9" spans="2:7" ht="15.75" thickBot="1">
      <c r="E9" s="28">
        <v>1006</v>
      </c>
      <c r="F9" s="27">
        <v>19</v>
      </c>
      <c r="G9" s="27">
        <v>22</v>
      </c>
    </row>
    <row r="10" spans="2:7" ht="15.75" thickBot="1">
      <c r="B10" s="32" t="s">
        <v>32</v>
      </c>
      <c r="C10" s="33"/>
      <c r="E10" s="28">
        <v>1007</v>
      </c>
      <c r="F10" s="27">
        <v>21</v>
      </c>
      <c r="G10" s="27">
        <v>22</v>
      </c>
    </row>
    <row r="11" spans="2:7">
      <c r="B11" s="30" t="s">
        <v>28</v>
      </c>
      <c r="C11" s="31" t="s">
        <v>33</v>
      </c>
      <c r="E11" s="28">
        <v>1008</v>
      </c>
      <c r="F11" s="27">
        <v>20</v>
      </c>
      <c r="G11" s="27">
        <v>22</v>
      </c>
    </row>
    <row r="12" spans="2:7">
      <c r="B12" s="28" t="s">
        <v>17</v>
      </c>
      <c r="C12" s="29">
        <v>52333.333333333336</v>
      </c>
      <c r="E12" s="28">
        <v>1009</v>
      </c>
      <c r="F12" s="27">
        <v>22</v>
      </c>
      <c r="G12" s="27">
        <v>22</v>
      </c>
    </row>
    <row r="13" spans="2:7">
      <c r="B13" s="28" t="s">
        <v>16</v>
      </c>
      <c r="C13" s="29">
        <v>47666.666666666664</v>
      </c>
      <c r="E13" s="28">
        <v>1010</v>
      </c>
      <c r="F13" s="27">
        <v>18</v>
      </c>
      <c r="G13" s="27">
        <v>22</v>
      </c>
    </row>
    <row r="14" spans="2:7">
      <c r="B14" s="28" t="s">
        <v>18</v>
      </c>
      <c r="C14" s="29">
        <v>71000</v>
      </c>
      <c r="E14" s="28" t="s">
        <v>29</v>
      </c>
      <c r="F14" s="27">
        <v>203</v>
      </c>
      <c r="G14" s="27">
        <v>220</v>
      </c>
    </row>
    <row r="15" spans="2:7">
      <c r="B15" s="28" t="s">
        <v>19</v>
      </c>
      <c r="C15" s="29">
        <v>45500</v>
      </c>
    </row>
    <row r="16" spans="2:7">
      <c r="B16" s="28" t="s">
        <v>29</v>
      </c>
      <c r="C16" s="27">
        <v>53300</v>
      </c>
    </row>
    <row r="17" spans="2:3" ht="15.75" thickBot="1"/>
    <row r="18" spans="2:3" ht="15.75" thickBot="1">
      <c r="B18" s="32" t="s">
        <v>34</v>
      </c>
      <c r="C18" s="33"/>
    </row>
    <row r="19" spans="2:3">
      <c r="B19" s="30" t="s">
        <v>28</v>
      </c>
      <c r="C19" s="31" t="s">
        <v>35</v>
      </c>
    </row>
    <row r="20" spans="2:3">
      <c r="B20" s="28" t="s">
        <v>17</v>
      </c>
      <c r="C20" s="27">
        <v>141300</v>
      </c>
    </row>
    <row r="21" spans="2:3">
      <c r="B21" s="28" t="s">
        <v>16</v>
      </c>
      <c r="C21" s="27">
        <v>128700</v>
      </c>
    </row>
    <row r="22" spans="2:3">
      <c r="B22" s="28" t="s">
        <v>18</v>
      </c>
      <c r="C22" s="27">
        <v>127800</v>
      </c>
    </row>
    <row r="23" spans="2:3">
      <c r="B23" s="28" t="s">
        <v>19</v>
      </c>
      <c r="C23" s="27">
        <v>81900</v>
      </c>
    </row>
    <row r="24" spans="2:3">
      <c r="B24" s="28" t="s">
        <v>29</v>
      </c>
      <c r="C24" s="27">
        <v>479700</v>
      </c>
    </row>
  </sheetData>
  <mergeCells count="4">
    <mergeCell ref="B18:C18"/>
    <mergeCell ref="B10:C10"/>
    <mergeCell ref="E2:F2"/>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B2584-2346-48D3-80DC-73DFD62B4849}">
  <sheetPr>
    <tabColor theme="3" tint="-0.499984740745262"/>
  </sheetPr>
  <dimension ref="A1:U4"/>
  <sheetViews>
    <sheetView workbookViewId="0">
      <selection activeCell="B3" sqref="B3"/>
    </sheetView>
  </sheetViews>
  <sheetFormatPr defaultRowHeight="15"/>
  <cols>
    <col min="1" max="16384" width="9.140625" style="4"/>
  </cols>
  <sheetData>
    <row r="1" spans="1:21" s="7" customFormat="1" ht="32.25" thickBot="1">
      <c r="A1" s="34" t="s">
        <v>39</v>
      </c>
      <c r="B1" s="34"/>
      <c r="C1" s="34"/>
      <c r="D1" s="34"/>
      <c r="E1" s="34"/>
      <c r="F1" s="34"/>
      <c r="G1" s="34"/>
      <c r="H1" s="34"/>
      <c r="I1" s="34"/>
      <c r="J1" s="34"/>
      <c r="K1" s="34"/>
      <c r="L1" s="34"/>
      <c r="M1" s="34"/>
      <c r="N1" s="34"/>
      <c r="O1" s="34"/>
      <c r="P1" s="34"/>
      <c r="Q1" s="34"/>
      <c r="R1" s="34"/>
      <c r="S1" s="34"/>
      <c r="T1" s="34"/>
      <c r="U1" s="34"/>
    </row>
    <row r="2" spans="1:21" ht="18.75" customHeight="1" thickBot="1">
      <c r="A2" s="5"/>
      <c r="C2" s="14" t="s">
        <v>40</v>
      </c>
      <c r="D2" s="16"/>
      <c r="F2" s="14" t="s">
        <v>41</v>
      </c>
      <c r="G2" s="16"/>
      <c r="I2" s="14" t="s">
        <v>42</v>
      </c>
      <c r="J2" s="16"/>
      <c r="L2" s="14" t="s">
        <v>43</v>
      </c>
      <c r="M2" s="15"/>
      <c r="N2" s="16"/>
      <c r="O2" s="5"/>
      <c r="P2" s="5"/>
      <c r="Q2" s="5"/>
      <c r="R2" s="5"/>
      <c r="S2" s="5"/>
      <c r="T2" s="5"/>
      <c r="U2" s="5"/>
    </row>
    <row r="3" spans="1:21" ht="31.5">
      <c r="A3" s="5"/>
      <c r="B3" s="5"/>
      <c r="C3" s="17">
        <f>COUNTA('Employee Details'!A2:A11)</f>
        <v>10</v>
      </c>
      <c r="D3" s="18"/>
      <c r="E3" s="5"/>
      <c r="F3" s="17">
        <f>AVERAGE('Employee Details'!F2:F11)</f>
        <v>53300</v>
      </c>
      <c r="G3" s="18"/>
      <c r="H3" s="5"/>
      <c r="I3" s="17">
        <f>SUM(Payroll!D2:D11)</f>
        <v>479700</v>
      </c>
      <c r="J3" s="18"/>
      <c r="K3" s="5"/>
      <c r="L3" s="21" cm="1">
        <f t="array" ref="L3">AVERAGE(Attendance!C2:C11/Attendance!B2:B11)</f>
        <v>0.92272727272727284</v>
      </c>
      <c r="M3" s="22"/>
      <c r="N3" s="23"/>
      <c r="O3" s="5"/>
      <c r="P3" s="5"/>
      <c r="Q3" s="5"/>
      <c r="R3" s="5"/>
      <c r="S3" s="5"/>
      <c r="T3" s="5"/>
      <c r="U3" s="5"/>
    </row>
    <row r="4" spans="1:21" ht="32.25" thickBot="1">
      <c r="A4" s="5"/>
      <c r="B4" s="5"/>
      <c r="C4" s="19"/>
      <c r="D4" s="20"/>
      <c r="E4" s="5"/>
      <c r="F4" s="19"/>
      <c r="G4" s="20"/>
      <c r="H4" s="5"/>
      <c r="I4" s="19"/>
      <c r="J4" s="20"/>
      <c r="K4" s="5"/>
      <c r="L4" s="24"/>
      <c r="M4" s="25"/>
      <c r="N4" s="26"/>
      <c r="O4" s="5"/>
      <c r="P4" s="5"/>
      <c r="Q4" s="5"/>
      <c r="R4" s="5"/>
      <c r="S4" s="5"/>
      <c r="T4" s="5"/>
      <c r="U4" s="5"/>
    </row>
  </sheetData>
  <mergeCells count="9">
    <mergeCell ref="C3:D4"/>
    <mergeCell ref="F3:G4"/>
    <mergeCell ref="I3:J4"/>
    <mergeCell ref="L3:N4"/>
    <mergeCell ref="A1:U1"/>
    <mergeCell ref="L2:N2"/>
    <mergeCell ref="I2:J2"/>
    <mergeCell ref="F2:G2"/>
    <mergeCell ref="C2:D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66461-A342-4037-8F2D-CD804544E562}">
  <sheetPr>
    <tabColor rgb="FF92D050"/>
  </sheetPr>
  <dimension ref="A1:AF44"/>
  <sheetViews>
    <sheetView tabSelected="1" workbookViewId="0">
      <selection activeCell="E46" sqref="E46"/>
    </sheetView>
  </sheetViews>
  <sheetFormatPr defaultRowHeight="15"/>
  <sheetData>
    <row r="1" spans="1:32" ht="18">
      <c r="A1" s="8" t="s">
        <v>44</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row>
    <row r="2" spans="1:32" s="7" customFormat="1" ht="15.75">
      <c r="A2" s="6" t="s">
        <v>45</v>
      </c>
    </row>
    <row r="3" spans="1:32" s="9" customFormat="1">
      <c r="A3" s="9" t="s">
        <v>46</v>
      </c>
    </row>
    <row r="4" spans="1:32" s="9" customFormat="1"/>
    <row r="5" spans="1:32" ht="15.75">
      <c r="A5" s="11" t="s">
        <v>47</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s="9" customFormat="1">
      <c r="A6" s="10" t="s">
        <v>48</v>
      </c>
    </row>
    <row r="7" spans="1:32" s="9" customFormat="1">
      <c r="A7" s="10" t="s">
        <v>49</v>
      </c>
    </row>
    <row r="8" spans="1:32" s="9" customFormat="1">
      <c r="A8" s="10" t="s">
        <v>50</v>
      </c>
    </row>
    <row r="9" spans="1:32" s="9" customFormat="1">
      <c r="A9" s="10" t="s">
        <v>51</v>
      </c>
    </row>
    <row r="10" spans="1:32" s="9" customFormat="1">
      <c r="A10" s="10" t="s">
        <v>52</v>
      </c>
    </row>
    <row r="11" spans="1:32" s="9" customFormat="1"/>
    <row r="12" spans="1:32" ht="15.75">
      <c r="A12" s="11" t="s">
        <v>53</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s="9" customFormat="1">
      <c r="A13" s="10" t="s">
        <v>54</v>
      </c>
    </row>
    <row r="14" spans="1:32" s="9" customFormat="1">
      <c r="A14" s="10" t="s">
        <v>78</v>
      </c>
    </row>
    <row r="15" spans="1:32" s="9" customFormat="1">
      <c r="A15" s="10" t="s">
        <v>79</v>
      </c>
    </row>
    <row r="16" spans="1:32" s="9" customFormat="1">
      <c r="A16" s="10" t="s">
        <v>80</v>
      </c>
    </row>
    <row r="17" spans="1:32" s="9" customFormat="1"/>
    <row r="18" spans="1:32" ht="15.75">
      <c r="A18" s="11" t="s">
        <v>55</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s="9" customFormat="1">
      <c r="A19" s="10" t="s">
        <v>56</v>
      </c>
    </row>
    <row r="20" spans="1:32" s="9" customFormat="1">
      <c r="A20" s="10" t="s">
        <v>57</v>
      </c>
    </row>
    <row r="21" spans="1:32" s="9" customFormat="1">
      <c r="A21" s="10" t="s">
        <v>58</v>
      </c>
    </row>
    <row r="22" spans="1:32" s="9" customFormat="1">
      <c r="A22" s="10" t="s">
        <v>59</v>
      </c>
    </row>
    <row r="23" spans="1:32" s="9" customFormat="1"/>
    <row r="24" spans="1:32" ht="15.75">
      <c r="A24" s="11" t="s">
        <v>60</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s="9" customFormat="1">
      <c r="A25" s="10" t="s">
        <v>61</v>
      </c>
    </row>
    <row r="26" spans="1:32" s="9" customFormat="1">
      <c r="A26" s="10" t="s">
        <v>62</v>
      </c>
    </row>
    <row r="27" spans="1:32" s="9" customFormat="1">
      <c r="A27" s="10" t="s">
        <v>63</v>
      </c>
    </row>
    <row r="28" spans="1:32" s="9" customFormat="1">
      <c r="A28" s="10" t="s">
        <v>64</v>
      </c>
    </row>
    <row r="29" spans="1:32" s="9" customFormat="1"/>
    <row r="30" spans="1:32" ht="15.75">
      <c r="A30" s="11" t="s">
        <v>65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s="9" customFormat="1">
      <c r="A31" s="10" t="s">
        <v>66</v>
      </c>
    </row>
    <row r="32" spans="1:32" s="9" customFormat="1">
      <c r="A32" s="12" t="s">
        <v>67</v>
      </c>
    </row>
    <row r="33" spans="1:32" s="9" customFormat="1">
      <c r="A33" s="12" t="s">
        <v>68</v>
      </c>
    </row>
    <row r="34" spans="1:32" s="9" customFormat="1">
      <c r="A34" s="12" t="s">
        <v>69</v>
      </c>
    </row>
    <row r="35" spans="1:32" s="9" customFormat="1">
      <c r="A35" s="12" t="s">
        <v>70</v>
      </c>
    </row>
    <row r="36" spans="1:32" s="9" customFormat="1">
      <c r="A36" s="10" t="s">
        <v>71</v>
      </c>
    </row>
    <row r="37" spans="1:32" s="9" customFormat="1"/>
    <row r="38" spans="1:32" ht="15.75">
      <c r="A38" s="11" t="s">
        <v>72</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s="9" customFormat="1">
      <c r="A39" s="13" t="s">
        <v>73</v>
      </c>
    </row>
    <row r="40" spans="1:32" s="9" customFormat="1">
      <c r="A40" s="13" t="s">
        <v>74</v>
      </c>
    </row>
    <row r="41" spans="1:32" s="9" customFormat="1">
      <c r="A41" s="13" t="s">
        <v>75</v>
      </c>
    </row>
    <row r="42" spans="1:32" s="9" customFormat="1"/>
    <row r="43" spans="1:32" ht="15.75">
      <c r="A43" s="11" t="s">
        <v>76</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s="9" customFormat="1">
      <c r="A44" s="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Employee Details</vt:lpstr>
      <vt:lpstr>Attendance</vt:lpstr>
      <vt:lpstr>Payroll</vt:lpstr>
      <vt:lpstr>Pivot tables</vt:lpstr>
      <vt:lpstr>Dashboard</vt:lpstr>
      <vt:lpstr>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Shahid Hassan</cp:lastModifiedBy>
  <dcterms:created xsi:type="dcterms:W3CDTF">2025-04-23T06:51:49Z</dcterms:created>
  <dcterms:modified xsi:type="dcterms:W3CDTF">2025-04-25T06:46:35Z</dcterms:modified>
</cp:coreProperties>
</file>