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C687892E-A879-4511-BE57-FF6C2732BDA0}" xr6:coauthVersionLast="47" xr6:coauthVersionMax="47" xr10:uidLastSave="{00000000-0000-0000-0000-000000000000}"/>
  <bookViews>
    <workbookView xWindow="-120" yWindow="-120" windowWidth="20730" windowHeight="11760" firstSheet="4" activeTab="7" xr2:uid="{00000000-000D-0000-FFFF-FFFF00000000}"/>
  </bookViews>
  <sheets>
    <sheet name="Financial Forecasting" sheetId="6" r:id="rId1"/>
    <sheet name="Budget Allocation" sheetId="3" r:id="rId2"/>
    <sheet name="Income &amp; Expenses" sheetId="2" r:id="rId3"/>
    <sheet name="Cash Flow Statement" sheetId="5" r:id="rId4"/>
    <sheet name="Savings &amp; Investment" sheetId="4" r:id="rId5"/>
    <sheet name="Scenario Analysis" sheetId="7" r:id="rId6"/>
    <sheet name="Reports &amp; Analysis" sheetId="8" r:id="rId7"/>
    <sheet name="Dashboard" sheetId="1" r:id="rId8"/>
  </sheets>
  <definedNames>
    <definedName name="Slicer_Category">#N/A</definedName>
    <definedName name="Slicer_Goal">#N/A</definedName>
    <definedName name="Slicer_Month">#N/A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8" l="1"/>
  <c r="E3" i="4"/>
  <c r="E4" i="4"/>
  <c r="E5" i="4"/>
  <c r="E2" i="4"/>
  <c r="D3" i="4"/>
  <c r="D4" i="4"/>
  <c r="D5" i="4"/>
  <c r="D2" i="4"/>
  <c r="B3" i="8"/>
  <c r="B4" i="8"/>
  <c r="D15" i="1"/>
  <c r="D14" i="1"/>
  <c r="D12" i="1"/>
  <c r="D11" i="1"/>
  <c r="E3" i="6"/>
  <c r="E4" i="6"/>
  <c r="E5" i="6"/>
  <c r="E6" i="6"/>
  <c r="E2" i="6"/>
  <c r="D3" i="6"/>
  <c r="D4" i="6"/>
  <c r="D5" i="6"/>
  <c r="D6" i="6"/>
  <c r="D2" i="6"/>
  <c r="E3" i="5"/>
  <c r="E4" i="5"/>
  <c r="E2" i="5"/>
  <c r="D3" i="3"/>
  <c r="D4" i="3"/>
  <c r="D5" i="3"/>
  <c r="D6" i="3"/>
  <c r="D7" i="3"/>
  <c r="D2" i="3"/>
  <c r="B5" i="8" l="1"/>
  <c r="B6" i="8"/>
  <c r="D16" i="1"/>
  <c r="D13" i="1"/>
</calcChain>
</file>

<file path=xl/sharedStrings.xml><?xml version="1.0" encoding="utf-8"?>
<sst xmlns="http://schemas.openxmlformats.org/spreadsheetml/2006/main" count="96" uniqueCount="70">
  <si>
    <t>Date</t>
  </si>
  <si>
    <t>Category</t>
  </si>
  <si>
    <t>Description</t>
  </si>
  <si>
    <t>Amount</t>
  </si>
  <si>
    <t>Type (Income/Expense)</t>
  </si>
  <si>
    <t>Planned Budget</t>
  </si>
  <si>
    <t>Actual Spending</t>
  </si>
  <si>
    <t>Variance</t>
  </si>
  <si>
    <t>Goal</t>
  </si>
  <si>
    <t>Target Amount</t>
  </si>
  <si>
    <t>Saved Amount</t>
  </si>
  <si>
    <t>Remaining</t>
  </si>
  <si>
    <t>Completion %</t>
  </si>
  <si>
    <t>Month</t>
  </si>
  <si>
    <t>Net Cash Flow</t>
  </si>
  <si>
    <t>Projected Income</t>
  </si>
  <si>
    <t>Projected Expenses</t>
  </si>
  <si>
    <t>Projected Savings</t>
  </si>
  <si>
    <t>Scenario</t>
  </si>
  <si>
    <t>Impact on Income</t>
  </si>
  <si>
    <t>Impact on Expenses</t>
  </si>
  <si>
    <t>Net Effect</t>
  </si>
  <si>
    <t>Metric</t>
  </si>
  <si>
    <t>Value</t>
  </si>
  <si>
    <t>Comment</t>
  </si>
  <si>
    <t>Salary</t>
  </si>
  <si>
    <t>Income</t>
  </si>
  <si>
    <t>Housing</t>
  </si>
  <si>
    <t>Groceries</t>
  </si>
  <si>
    <t>Transportation</t>
  </si>
  <si>
    <t>Utilities</t>
  </si>
  <si>
    <t>Entertainment</t>
  </si>
  <si>
    <t>Savings</t>
  </si>
  <si>
    <t>Expenses</t>
  </si>
  <si>
    <t>Salary Payment</t>
  </si>
  <si>
    <t>Grocery Shopping</t>
  </si>
  <si>
    <t>Utility Bill Payment</t>
  </si>
  <si>
    <t>Projected Net Cash Flow</t>
  </si>
  <si>
    <t>Total Planned Budget</t>
  </si>
  <si>
    <t>Total Actual Expenses</t>
  </si>
  <si>
    <t>Total Variance</t>
  </si>
  <si>
    <t>Total Projected Income</t>
  </si>
  <si>
    <t>Total Projected Expenses</t>
  </si>
  <si>
    <t>Total Projected Savings</t>
  </si>
  <si>
    <t>Budget Summary Overview</t>
  </si>
  <si>
    <t>Explanation of Budget Summary</t>
  </si>
  <si>
    <t>Emergency Fund</t>
  </si>
  <si>
    <t>Vacation</t>
  </si>
  <si>
    <t>New Laptop</t>
  </si>
  <si>
    <t>Car Down Payment</t>
  </si>
  <si>
    <t>Total Income</t>
  </si>
  <si>
    <t>Total Expenses</t>
  </si>
  <si>
    <t>Total Savings</t>
  </si>
  <si>
    <t>Budget Variance</t>
  </si>
  <si>
    <t>Sum of all income sources.</t>
  </si>
  <si>
    <t>Total of all categorized expenses.</t>
  </si>
  <si>
    <t>Current amount saved from income.</t>
  </si>
  <si>
    <t>Difference between planned and actual spending.</t>
  </si>
  <si>
    <t>Remaining cash after expenses.</t>
  </si>
  <si>
    <t>Expense</t>
  </si>
  <si>
    <t>Fuel for Car/Bike</t>
  </si>
  <si>
    <t>Electricity Bill</t>
  </si>
  <si>
    <t>Movie &amp; Dining Out</t>
  </si>
  <si>
    <t>Monthly Savings</t>
  </si>
  <si>
    <t>Best Case</t>
  </si>
  <si>
    <t>Worst Case</t>
  </si>
  <si>
    <t>Base Case</t>
  </si>
  <si>
    <t>No change</t>
  </si>
  <si>
    <t>Monthly Salary</t>
  </si>
  <si>
    <t>Key Financial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</si>
</sst>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_(&quot;$&quot;* #,##0_);_(&quot;$&quot;* \(#,##0\);_(&quot;$&quot;* &quot;-&quot;??_);_(@_)"/>
    <numFmt numFmtId="165" formatCode="&quot;$&quot;#,##0.00"/>
    <numFmt numFmtId="166" formatCode="&quot;$&quot;#,##0"/>
  </numFmts>
  <fonts count="10" x14ac:knownFonts="1">
    <font>
      <sz val="11"/>
      <color theme="1"/>
      <name val="Calibri"/>
      <family val="2"/>
      <scheme val="minor"/>
    </font>
    <font>
      <b/>
      <sz val="11"/>
      <color theme="1"/>
      <name val="Calibri"/>
      <family val="2"/>
      <scheme val="minor"/>
    </font>
    <font>
      <sz val="11"/>
      <color theme="1"/>
      <name val="Calibri"/>
      <family val="2"/>
      <scheme val="minor"/>
    </font>
    <font>
      <b/>
      <sz val="18"/>
      <color theme="1"/>
      <name val="Calibri"/>
      <family val="2"/>
      <scheme val="minor"/>
    </font>
    <font>
      <sz val="12"/>
      <color theme="1"/>
      <name val="Calibri"/>
      <family val="2"/>
      <scheme val="minor"/>
    </font>
    <font>
      <b/>
      <sz val="12"/>
      <color theme="1"/>
      <name val="Calibri"/>
      <family val="2"/>
      <scheme val="minor"/>
    </font>
    <font>
      <b/>
      <sz val="14"/>
      <color theme="0"/>
      <name val="Calibri"/>
      <family val="2"/>
      <scheme val="minor"/>
    </font>
    <font>
      <b/>
      <sz val="12"/>
      <color theme="0"/>
      <name val="Calibri"/>
      <family val="2"/>
      <scheme val="minor"/>
    </font>
    <font>
      <b/>
      <sz val="16"/>
      <color theme="1"/>
      <name val="Calibri"/>
      <family val="2"/>
      <scheme val="minor"/>
    </font>
    <font>
      <b/>
      <sz val="16"/>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rgb="FF002060"/>
        <bgColor indexed="64"/>
      </patternFill>
    </fill>
    <fill>
      <patternFill patternType="solid">
        <fgColor theme="3" tint="0.59999389629810485"/>
        <bgColor indexed="64"/>
      </patternFill>
    </fill>
    <fill>
      <patternFill patternType="solid">
        <fgColor theme="3" tint="-0.499984740745262"/>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64">
    <xf numFmtId="0" fontId="0" fillId="0" borderId="0" xfId="0"/>
    <xf numFmtId="6" fontId="1" fillId="4" borderId="1" xfId="0" applyNumberFormat="1" applyFont="1" applyFill="1" applyBorder="1"/>
    <xf numFmtId="0" fontId="0" fillId="6" borderId="0" xfId="0" applyFill="1"/>
    <xf numFmtId="0" fontId="4" fillId="6" borderId="0" xfId="0" applyFont="1" applyFill="1" applyAlignment="1">
      <alignment horizontal="left"/>
    </xf>
    <xf numFmtId="0" fontId="3" fillId="6" borderId="0" xfId="0" applyFont="1" applyFill="1" applyAlignment="1">
      <alignment horizontal="center" vertical="center"/>
    </xf>
    <xf numFmtId="164" fontId="1" fillId="6" borderId="9" xfId="1" applyNumberFormat="1" applyFont="1" applyFill="1" applyBorder="1" applyAlignment="1">
      <alignment horizontal="right"/>
    </xf>
    <xf numFmtId="164" fontId="1" fillId="2" borderId="7" xfId="1" applyNumberFormat="1" applyFont="1" applyFill="1" applyBorder="1" applyAlignment="1">
      <alignment horizontal="right"/>
    </xf>
    <xf numFmtId="164" fontId="1" fillId="2" borderId="9" xfId="1" applyNumberFormat="1" applyFont="1" applyFill="1" applyBorder="1" applyAlignment="1">
      <alignment horizontal="right"/>
    </xf>
    <xf numFmtId="164" fontId="1" fillId="2" borderId="12" xfId="1" applyNumberFormat="1" applyFont="1" applyFill="1" applyBorder="1" applyAlignment="1">
      <alignment horizontal="right"/>
    </xf>
    <xf numFmtId="0" fontId="8" fillId="3" borderId="17" xfId="0" applyFont="1" applyFill="1" applyBorder="1" applyAlignment="1">
      <alignment horizontal="center" vertical="top"/>
    </xf>
    <xf numFmtId="0" fontId="8" fillId="3" borderId="13" xfId="0" applyFont="1" applyFill="1" applyBorder="1" applyAlignment="1">
      <alignment horizontal="center" vertical="top"/>
    </xf>
    <xf numFmtId="0" fontId="8" fillId="3" borderId="18" xfId="0" applyFont="1" applyFill="1" applyBorder="1" applyAlignment="1">
      <alignment horizontal="center" vertical="top"/>
    </xf>
    <xf numFmtId="14" fontId="5" fillId="0" borderId="19" xfId="0" applyNumberFormat="1" applyFont="1" applyBorder="1"/>
    <xf numFmtId="14" fontId="5" fillId="0" borderId="21" xfId="0" applyNumberFormat="1" applyFont="1" applyBorder="1"/>
    <xf numFmtId="166" fontId="5" fillId="0" borderId="1" xfId="1" applyNumberFormat="1" applyFont="1" applyBorder="1"/>
    <xf numFmtId="166" fontId="5" fillId="0" borderId="22" xfId="1" applyNumberFormat="1" applyFont="1" applyBorder="1"/>
    <xf numFmtId="166" fontId="5" fillId="0" borderId="1" xfId="1" applyNumberFormat="1" applyFont="1" applyBorder="1" applyAlignment="1">
      <alignment horizontal="center"/>
    </xf>
    <xf numFmtId="166" fontId="5" fillId="0" borderId="20" xfId="1" applyNumberFormat="1" applyFont="1" applyBorder="1" applyAlignment="1">
      <alignment horizontal="center"/>
    </xf>
    <xf numFmtId="166" fontId="5" fillId="0" borderId="22" xfId="1" applyNumberFormat="1" applyFont="1" applyBorder="1" applyAlignment="1">
      <alignment horizontal="center"/>
    </xf>
    <xf numFmtId="166" fontId="5" fillId="0" borderId="23" xfId="1" applyNumberFormat="1" applyFont="1" applyBorder="1" applyAlignment="1">
      <alignment horizontal="center"/>
    </xf>
    <xf numFmtId="0" fontId="5" fillId="0" borderId="1" xfId="0" applyFont="1" applyBorder="1"/>
    <xf numFmtId="0" fontId="9" fillId="8" borderId="14" xfId="0" applyFont="1" applyFill="1" applyBorder="1" applyAlignment="1">
      <alignment horizontal="center" vertical="top"/>
    </xf>
    <xf numFmtId="0" fontId="9" fillId="8" borderId="15" xfId="0" applyFont="1" applyFill="1" applyBorder="1" applyAlignment="1">
      <alignment horizontal="center" vertical="top"/>
    </xf>
    <xf numFmtId="0" fontId="9" fillId="8" borderId="16" xfId="0" applyFont="1" applyFill="1" applyBorder="1" applyAlignment="1">
      <alignment horizontal="center" vertical="top"/>
    </xf>
    <xf numFmtId="0" fontId="8" fillId="8" borderId="13" xfId="0" applyFont="1" applyFill="1" applyBorder="1" applyAlignment="1">
      <alignment horizontal="center" vertical="top"/>
    </xf>
    <xf numFmtId="0" fontId="5" fillId="0" borderId="0" xfId="0" applyFont="1" applyAlignment="1">
      <alignment horizontal="left" vertical="top"/>
    </xf>
    <xf numFmtId="0" fontId="5" fillId="0" borderId="0" xfId="0" applyFont="1"/>
    <xf numFmtId="14" fontId="5" fillId="0" borderId="0" xfId="0" applyNumberFormat="1" applyFont="1" applyAlignment="1">
      <alignment horizontal="right" vertical="top"/>
    </xf>
    <xf numFmtId="14" fontId="5" fillId="0" borderId="0" xfId="0" applyNumberFormat="1" applyFont="1"/>
    <xf numFmtId="166" fontId="5" fillId="0" borderId="0" xfId="1" applyNumberFormat="1" applyFont="1" applyFill="1" applyBorder="1" applyAlignment="1">
      <alignment horizontal="center" vertical="top"/>
    </xf>
    <xf numFmtId="166" fontId="5" fillId="0" borderId="0" xfId="1" applyNumberFormat="1"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xf>
    <xf numFmtId="14" fontId="5" fillId="0" borderId="1" xfId="0" applyNumberFormat="1" applyFont="1" applyBorder="1"/>
    <xf numFmtId="14" fontId="5" fillId="0" borderId="22" xfId="0" applyNumberFormat="1" applyFont="1" applyBorder="1"/>
    <xf numFmtId="0" fontId="8" fillId="8" borderId="17" xfId="0" applyFont="1" applyFill="1" applyBorder="1" applyAlignment="1">
      <alignment horizontal="center" vertical="top"/>
    </xf>
    <xf numFmtId="0" fontId="8" fillId="8" borderId="18" xfId="0" applyFont="1" applyFill="1" applyBorder="1" applyAlignment="1">
      <alignment horizontal="center" vertical="top"/>
    </xf>
    <xf numFmtId="0" fontId="5" fillId="0" borderId="19" xfId="0" applyFont="1" applyBorder="1"/>
    <xf numFmtId="0" fontId="5" fillId="0" borderId="21" xfId="0" applyFont="1" applyBorder="1"/>
    <xf numFmtId="9" fontId="5" fillId="0" borderId="20" xfId="2" applyFont="1" applyBorder="1"/>
    <xf numFmtId="9" fontId="5" fillId="0" borderId="23" xfId="2" applyFont="1" applyBorder="1"/>
    <xf numFmtId="0" fontId="5" fillId="0" borderId="22" xfId="0" applyFont="1" applyBorder="1"/>
    <xf numFmtId="6" fontId="5" fillId="0" borderId="1" xfId="0" applyNumberFormat="1" applyFont="1" applyBorder="1" applyAlignment="1">
      <alignment horizontal="center"/>
    </xf>
    <xf numFmtId="6" fontId="5" fillId="0" borderId="20" xfId="0" applyNumberFormat="1" applyFont="1" applyBorder="1" applyAlignment="1">
      <alignment horizontal="center"/>
    </xf>
    <xf numFmtId="6" fontId="5" fillId="0" borderId="23" xfId="0" applyNumberFormat="1" applyFont="1" applyBorder="1" applyAlignment="1">
      <alignment horizontal="center"/>
    </xf>
    <xf numFmtId="0" fontId="4" fillId="0" borderId="1" xfId="0" applyFont="1" applyBorder="1" applyAlignment="1">
      <alignment horizontal="left"/>
    </xf>
    <xf numFmtId="165" fontId="5" fillId="0" borderId="1" xfId="1" applyNumberFormat="1" applyFont="1" applyBorder="1" applyAlignment="1">
      <alignment horizontal="center"/>
    </xf>
    <xf numFmtId="0" fontId="6" fillId="5" borderId="2" xfId="0" applyFont="1" applyFill="1" applyBorder="1" applyAlignment="1">
      <alignment horizontal="left"/>
    </xf>
    <xf numFmtId="0" fontId="6" fillId="5" borderId="3" xfId="0" applyFont="1" applyFill="1" applyBorder="1" applyAlignment="1">
      <alignment horizontal="left"/>
    </xf>
    <xf numFmtId="0" fontId="6" fillId="5" borderId="4" xfId="0" applyFont="1" applyFill="1" applyBorder="1" applyAlignment="1">
      <alignment horizontal="left"/>
    </xf>
    <xf numFmtId="0" fontId="7" fillId="5" borderId="2" xfId="0" applyFont="1" applyFill="1" applyBorder="1" applyAlignment="1">
      <alignment horizontal="left"/>
    </xf>
    <xf numFmtId="0" fontId="7" fillId="5" borderId="3" xfId="0" applyFont="1" applyFill="1" applyBorder="1" applyAlignment="1">
      <alignment horizontal="left"/>
    </xf>
    <xf numFmtId="0" fontId="7" fillId="5" borderId="4" xfId="0" applyFont="1" applyFill="1" applyBorder="1" applyAlignment="1">
      <alignment horizontal="left"/>
    </xf>
    <xf numFmtId="0" fontId="3" fillId="6" borderId="0" xfId="0" applyFont="1" applyFill="1" applyAlignment="1">
      <alignment horizontal="center" vertical="center"/>
    </xf>
    <xf numFmtId="0" fontId="5" fillId="7" borderId="5" xfId="0" applyFont="1" applyFill="1" applyBorder="1" applyAlignment="1">
      <alignment horizontal="left"/>
    </xf>
    <xf numFmtId="0" fontId="5" fillId="7" borderId="6" xfId="0" applyFont="1" applyFill="1" applyBorder="1" applyAlignment="1">
      <alignment horizontal="left"/>
    </xf>
    <xf numFmtId="0" fontId="5" fillId="7" borderId="8" xfId="0" applyFont="1" applyFill="1" applyBorder="1" applyAlignment="1">
      <alignment horizontal="left"/>
    </xf>
    <xf numFmtId="0" fontId="5" fillId="7" borderId="1" xfId="0" applyFont="1" applyFill="1" applyBorder="1" applyAlignment="1">
      <alignment horizontal="left"/>
    </xf>
    <xf numFmtId="0" fontId="5" fillId="7" borderId="10" xfId="0" applyFont="1" applyFill="1" applyBorder="1" applyAlignment="1">
      <alignment horizontal="left"/>
    </xf>
    <xf numFmtId="0" fontId="5" fillId="7" borderId="11" xfId="0" applyFont="1" applyFill="1" applyBorder="1" applyAlignment="1">
      <alignment horizontal="left"/>
    </xf>
    <xf numFmtId="0" fontId="0" fillId="2" borderId="1" xfId="0" applyFill="1" applyBorder="1" applyAlignment="1">
      <alignment horizontal="left"/>
    </xf>
    <xf numFmtId="0" fontId="7" fillId="5" borderId="24" xfId="0" applyFont="1" applyFill="1" applyBorder="1" applyAlignment="1">
      <alignment horizontal="left"/>
    </xf>
    <xf numFmtId="0" fontId="7" fillId="5" borderId="25" xfId="0" applyFont="1" applyFill="1" applyBorder="1" applyAlignment="1">
      <alignment horizontal="left"/>
    </xf>
    <xf numFmtId="0" fontId="7" fillId="5" borderId="26" xfId="0" applyFont="1" applyFill="1" applyBorder="1" applyAlignment="1">
      <alignment horizontal="left"/>
    </xf>
  </cellXfs>
  <cellStyles count="3">
    <cellStyle name="Currency" xfId="1" builtinId="4"/>
    <cellStyle name="Normal" xfId="0" builtinId="0"/>
    <cellStyle name="Percent" xfId="2" builtinId="5"/>
  </cellStyles>
  <dxfs count="6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strike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strike val="0"/>
        <outline val="0"/>
        <shadow val="0"/>
        <u val="none"/>
        <vertAlign val="baseline"/>
        <sz val="12"/>
        <color theme="1"/>
        <name val="Calibri"/>
        <family val="2"/>
        <scheme val="minor"/>
      </font>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Calibri"/>
        <family val="2"/>
        <scheme val="minor"/>
      </font>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Calibri"/>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2"/>
        <color theme="1"/>
        <name val="Calibri"/>
        <family val="2"/>
        <scheme val="minor"/>
      </font>
    </dxf>
    <dxf>
      <border>
        <bottom style="thin">
          <color indexed="64"/>
        </bottom>
      </border>
    </dxf>
    <dxf>
      <font>
        <b/>
        <i val="0"/>
        <strike val="0"/>
        <condense val="0"/>
        <extend val="0"/>
        <outline val="0"/>
        <shadow val="0"/>
        <u val="none"/>
        <vertAlign val="baseline"/>
        <sz val="16"/>
        <color theme="1"/>
        <name val="Calibri"/>
        <family val="2"/>
        <scheme val="minor"/>
      </font>
      <fill>
        <patternFill patternType="solid">
          <fgColor indexed="64"/>
          <bgColor theme="3" tint="-0.499984740745262"/>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strike val="0"/>
        <outline val="0"/>
        <shadow val="0"/>
        <u val="none"/>
        <vertAlign val="baseline"/>
        <sz val="12"/>
        <color theme="1"/>
        <name val="Calibri"/>
        <family val="2"/>
        <scheme val="minor"/>
      </font>
      <border diagonalUp="0" diagonalDown="0">
        <left style="thin">
          <color auto="1"/>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border diagonalUp="0" diagonalDown="0" outline="0">
        <left style="thin">
          <color auto="1"/>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border diagonalUp="0" diagonalDown="0" outline="0">
        <left style="thin">
          <color auto="1"/>
        </left>
        <right style="thin">
          <color auto="1"/>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border diagonalUp="0" diagonalDown="0" outline="0">
        <left style="thin">
          <color indexed="64"/>
        </left>
        <right style="thin">
          <color auto="1"/>
        </right>
        <top style="thin">
          <color indexed="64"/>
        </top>
        <bottom style="thin">
          <color indexed="64"/>
        </bottom>
      </border>
    </dxf>
    <dxf>
      <font>
        <b/>
        <strike val="0"/>
        <outline val="0"/>
        <shadow val="0"/>
        <u val="none"/>
        <vertAlign val="baseline"/>
        <sz val="12"/>
        <color theme="1"/>
        <name val="Calibri"/>
        <family val="2"/>
        <scheme val="minor"/>
      </font>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dxf>
    <dxf>
      <border>
        <bottom style="thin">
          <color indexed="64"/>
        </bottom>
      </border>
    </dxf>
    <dxf>
      <font>
        <b/>
        <i val="0"/>
        <strike val="0"/>
        <condense val="0"/>
        <extend val="0"/>
        <outline val="0"/>
        <shadow val="0"/>
        <u val="none"/>
        <vertAlign val="baseline"/>
        <sz val="16"/>
        <color theme="1"/>
        <name val="Calibri"/>
        <family val="2"/>
        <scheme val="minor"/>
      </font>
      <fill>
        <patternFill patternType="solid">
          <fgColor indexed="64"/>
          <bgColor theme="3" tint="-0.499984740745262"/>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strike val="0"/>
        <outline val="0"/>
        <shadow val="0"/>
        <u val="none"/>
        <vertAlign val="baseline"/>
        <sz val="12"/>
        <color theme="1"/>
        <name val="Calibri"/>
        <family val="2"/>
        <scheme val="minor"/>
      </font>
      <numFmt numFmtId="19" formatCode="m/d/yyyy"/>
      <border diagonalUp="0" diagonalDown="0" outline="0">
        <left style="thin">
          <color indexed="64"/>
        </left>
        <right style="thin">
          <color auto="1"/>
        </right>
        <top style="thin">
          <color indexed="64"/>
        </top>
        <bottom style="thin">
          <color indexed="64"/>
        </bottom>
      </border>
    </dxf>
    <dxf>
      <font>
        <b/>
        <strike val="0"/>
        <outline val="0"/>
        <shadow val="0"/>
        <u val="none"/>
        <vertAlign val="baseline"/>
        <sz val="12"/>
        <color theme="1"/>
        <name val="Calibri"/>
        <family val="2"/>
        <scheme val="minor"/>
      </font>
      <numFmt numFmtId="19" formatCode="m/d/yyyy"/>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dxf>
    <dxf>
      <border>
        <bottom style="thin">
          <color indexed="64"/>
        </bottom>
      </border>
    </dxf>
    <dxf>
      <font>
        <b/>
        <i val="0"/>
        <strike val="0"/>
        <condense val="0"/>
        <extend val="0"/>
        <outline val="0"/>
        <shadow val="0"/>
        <u val="none"/>
        <vertAlign val="baseline"/>
        <sz val="16"/>
        <color theme="1"/>
        <name val="Calibri"/>
        <family val="2"/>
        <scheme val="minor"/>
      </font>
      <fill>
        <patternFill patternType="solid">
          <fgColor indexed="64"/>
          <bgColor theme="3" tint="-0.249977111117893"/>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strike val="0"/>
        <outline val="0"/>
        <shadow val="0"/>
        <u val="none"/>
        <vertAlign val="baseline"/>
        <sz val="12"/>
        <color theme="1"/>
        <name val="Calibri"/>
        <family val="2"/>
        <scheme val="minor"/>
      </font>
      <alignment horizont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6" formatCode="&quot;$&quot;#,##0"/>
      <alignment horizontal="center" vertical="top" textRotation="0" wrapText="0" indent="0" justifyLastLine="0" shrinkToFit="0" readingOrder="0"/>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dxf>
    <dxf>
      <font>
        <b/>
        <strike val="0"/>
        <outline val="0"/>
        <shadow val="0"/>
        <u val="none"/>
        <vertAlign val="baseline"/>
        <sz val="12"/>
        <color theme="1"/>
        <name val="Calibri"/>
        <family val="2"/>
        <scheme val="minor"/>
      </font>
      <numFmt numFmtId="19" formatCode="m/d/yyyy"/>
    </dxf>
    <dxf>
      <border outline="0">
        <top style="thin">
          <color auto="1"/>
        </top>
      </border>
    </dxf>
    <dxf>
      <font>
        <b/>
        <strike val="0"/>
        <outline val="0"/>
        <shadow val="0"/>
        <u val="none"/>
        <vertAlign val="baseline"/>
        <sz val="12"/>
        <color theme="1"/>
        <name val="Calibri"/>
        <family val="2"/>
        <scheme val="minor"/>
      </font>
    </dxf>
    <dxf>
      <border outline="0">
        <bottom style="thin">
          <color auto="1"/>
        </bottom>
      </border>
    </dxf>
    <dxf>
      <font>
        <b/>
        <i val="0"/>
        <strike val="0"/>
        <condense val="0"/>
        <extend val="0"/>
        <outline val="0"/>
        <shadow val="0"/>
        <u val="none"/>
        <vertAlign val="baseline"/>
        <sz val="16"/>
        <color theme="1"/>
        <name val="Calibri"/>
        <family val="2"/>
        <scheme val="minor"/>
      </font>
      <fill>
        <patternFill patternType="solid">
          <fgColor indexed="64"/>
          <bgColor theme="3"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auto="1"/>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auto="1"/>
        </left>
        <right style="thin">
          <color auto="1"/>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strike val="0"/>
        <outline val="0"/>
        <shadow val="0"/>
        <u val="none"/>
        <vertAlign val="baseline"/>
        <sz val="12"/>
        <color theme="1"/>
        <name val="Calibri"/>
        <family val="2"/>
        <scheme val="minor"/>
      </font>
      <border diagonalUp="0" diagonalDown="0" outline="0">
        <left style="thin">
          <color indexed="64"/>
        </left>
        <right style="thin">
          <color auto="1"/>
        </right>
        <top style="thin">
          <color indexed="64"/>
        </top>
        <bottom style="thin">
          <color indexed="64"/>
        </bottom>
      </border>
    </dxf>
    <dxf>
      <border outline="0">
        <top style="thin">
          <color auto="1"/>
        </top>
      </border>
    </dxf>
    <dxf>
      <font>
        <b/>
        <i val="0"/>
        <strike val="0"/>
        <condense val="0"/>
        <extend val="0"/>
        <outline val="0"/>
        <shadow val="0"/>
        <u val="none"/>
        <vertAlign val="baseline"/>
        <sz val="12"/>
        <color theme="1"/>
        <name val="Calibri"/>
        <family val="2"/>
        <scheme val="minor"/>
      </font>
    </dxf>
    <dxf>
      <border>
        <bottom style="medium">
          <color indexed="64"/>
        </bottom>
      </border>
    </dxf>
    <dxf>
      <font>
        <b/>
        <i val="0"/>
        <strike val="0"/>
        <condense val="0"/>
        <extend val="0"/>
        <outline val="0"/>
        <shadow val="0"/>
        <u val="none"/>
        <vertAlign val="baseline"/>
        <sz val="16"/>
        <color theme="0"/>
        <name val="Calibri"/>
        <family val="2"/>
        <scheme val="minor"/>
      </font>
      <fill>
        <patternFill patternType="solid">
          <fgColor indexed="64"/>
          <bgColor theme="3"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66" formatCode="&quot;$&quot;#,##0"/>
      <alignment horizontal="center" vertical="bottom"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strike val="0"/>
        <outline val="0"/>
        <shadow val="0"/>
        <u val="none"/>
        <vertAlign val="baseline"/>
        <sz val="12"/>
        <color theme="1"/>
        <name val="Calibri"/>
        <family val="2"/>
        <scheme val="minor"/>
      </font>
      <numFmt numFmtId="19" formatCode="m/d/yyyy"/>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dxf>
    <dxf>
      <border>
        <bottom style="thin">
          <color indexed="64"/>
        </bottom>
      </border>
    </dxf>
    <dxf>
      <font>
        <b/>
        <i val="0"/>
        <strike val="0"/>
        <condense val="0"/>
        <extend val="0"/>
        <outline val="0"/>
        <shadow val="0"/>
        <u val="none"/>
        <vertAlign val="baseline"/>
        <sz val="16"/>
        <color theme="1"/>
        <name val="Calibri"/>
        <family val="2"/>
        <scheme val="minor"/>
      </font>
      <fill>
        <patternFill patternType="solid">
          <fgColor indexed="64"/>
          <bgColor theme="3" tint="-0.249977111117893"/>
        </patternFill>
      </fill>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Budget Allocation Breakdown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769230769230771E-2"/>
          <c:y val="0.22476594040202805"/>
          <c:w val="0.66336146443233057"/>
          <c:h val="0.71633178382822627"/>
        </c:manualLayout>
      </c:layout>
      <c:pie3DChart>
        <c:varyColors val="1"/>
        <c:ser>
          <c:idx val="0"/>
          <c:order val="0"/>
          <c:tx>
            <c:strRef>
              <c:f>'Budget Allocation'!$B$1</c:f>
              <c:strCache>
                <c:ptCount val="1"/>
                <c:pt idx="0">
                  <c:v>Planned Budget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04C-465F-89FA-1AF99127714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04C-465F-89FA-1AF99127714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04C-465F-89FA-1AF99127714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04C-465F-89FA-1AF99127714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404C-465F-89FA-1AF99127714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404C-465F-89FA-1AF99127714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'Budget Allocation'!$A$2:$A$7</c:f>
              <c:strCache>
                <c:ptCount val="6"/>
                <c:pt idx="0">
                  <c:v>Housing</c:v>
                </c:pt>
                <c:pt idx="1">
                  <c:v>Groceries</c:v>
                </c:pt>
                <c:pt idx="2">
                  <c:v>Transportation</c:v>
                </c:pt>
                <c:pt idx="3">
                  <c:v>Utilities</c:v>
                </c:pt>
                <c:pt idx="4">
                  <c:v>Entertainment</c:v>
                </c:pt>
                <c:pt idx="5">
                  <c:v>Savings</c:v>
                </c:pt>
              </c:strCache>
            </c:strRef>
          </c:cat>
          <c:val>
            <c:numRef>
              <c:f>'Budget Allocation'!$B$2:$B$7</c:f>
              <c:numCache>
                <c:formatCode>"$"#,##0</c:formatCode>
                <c:ptCount val="6"/>
                <c:pt idx="0">
                  <c:v>1000</c:v>
                </c:pt>
                <c:pt idx="1">
                  <c:v>500</c:v>
                </c:pt>
                <c:pt idx="2">
                  <c:v>200</c:v>
                </c:pt>
                <c:pt idx="3">
                  <c:v>150</c:v>
                </c:pt>
                <c:pt idx="4">
                  <c:v>300</c:v>
                </c:pt>
                <c:pt idx="5">
                  <c:v>400</c:v>
                </c:pt>
              </c:numCache>
            </c:numRef>
          </c:val>
          <c:extLst>
            <c:ext xmlns:c16="http://schemas.microsoft.com/office/drawing/2014/chart" uri="{C3380CC4-5D6E-409C-BE32-E72D297353CC}">
              <c16:uniqueId val="{0000000C-404C-465F-89FA-1AF99127714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500" b="1" i="0" u="none" strike="noStrike" cap="all" normalizeH="0" baseline="0"/>
              <a:t>Monthly Cash Flow Overview</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'Financial Forecasting'!$E$1</c:f>
              <c:strCache>
                <c:ptCount val="1"/>
                <c:pt idx="0">
                  <c:v>Projected Net Cash Flow</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'Financial Forecasting'!$A$2:$A$6</c:f>
              <c:numCache>
                <c:formatCode>m/d/yyyy</c:formatCode>
                <c:ptCount val="5"/>
                <c:pt idx="0">
                  <c:v>45748</c:v>
                </c:pt>
                <c:pt idx="1">
                  <c:v>45778</c:v>
                </c:pt>
                <c:pt idx="2">
                  <c:v>45809</c:v>
                </c:pt>
                <c:pt idx="3">
                  <c:v>45839</c:v>
                </c:pt>
                <c:pt idx="4">
                  <c:v>45870</c:v>
                </c:pt>
              </c:numCache>
            </c:numRef>
          </c:cat>
          <c:val>
            <c:numRef>
              <c:f>'Financial Forecasting'!$E$2:$E$6</c:f>
              <c:numCache>
                <c:formatCode>"$"#,##0</c:formatCode>
                <c:ptCount val="5"/>
                <c:pt idx="0">
                  <c:v>1500</c:v>
                </c:pt>
                <c:pt idx="1">
                  <c:v>1600</c:v>
                </c:pt>
                <c:pt idx="2">
                  <c:v>1700</c:v>
                </c:pt>
                <c:pt idx="3">
                  <c:v>1800</c:v>
                </c:pt>
                <c:pt idx="4">
                  <c:v>1900</c:v>
                </c:pt>
              </c:numCache>
            </c:numRef>
          </c:val>
          <c:smooth val="0"/>
          <c:extLst>
            <c:ext xmlns:c16="http://schemas.microsoft.com/office/drawing/2014/chart" uri="{C3380CC4-5D6E-409C-BE32-E72D297353CC}">
              <c16:uniqueId val="{00000000-EE0E-453C-B8BF-0CC42F5D6354}"/>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03791440"/>
        <c:axId val="1703791920"/>
      </c:lineChart>
      <c:dateAx>
        <c:axId val="1703791440"/>
        <c:scaling>
          <c:orientation val="minMax"/>
        </c:scaling>
        <c:delete val="0"/>
        <c:axPos val="b"/>
        <c:numFmt formatCode="m/d/yyyy"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03791920"/>
        <c:crosses val="autoZero"/>
        <c:auto val="1"/>
        <c:lblOffset val="100"/>
        <c:baseTimeUnit val="months"/>
      </c:dateAx>
      <c:valAx>
        <c:axId val="170379192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03791440"/>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'Budget Allocation'!$C$1</c:f>
              <c:strCache>
                <c:ptCount val="1"/>
                <c:pt idx="0">
                  <c:v>Actual Spending</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8-4C5C-9B95-3AFC1173910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8-4C5C-9B95-3AFC1173910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858-4C5C-9B95-3AFC1173910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7858-4C5C-9B95-3AFC1173910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7858-4C5C-9B95-3AFC1173910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7858-4C5C-9B95-3AFC117391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'Budget Allocation'!$A$2:$A$7</c:f>
              <c:strCache>
                <c:ptCount val="6"/>
                <c:pt idx="0">
                  <c:v>Housing</c:v>
                </c:pt>
                <c:pt idx="1">
                  <c:v>Groceries</c:v>
                </c:pt>
                <c:pt idx="2">
                  <c:v>Transportation</c:v>
                </c:pt>
                <c:pt idx="3">
                  <c:v>Utilities</c:v>
                </c:pt>
                <c:pt idx="4">
                  <c:v>Entertainment</c:v>
                </c:pt>
                <c:pt idx="5">
                  <c:v>Savings</c:v>
                </c:pt>
              </c:strCache>
            </c:strRef>
          </c:cat>
          <c:val>
            <c:numRef>
              <c:f>'Budget Allocation'!$C$2:$C$7</c:f>
              <c:numCache>
                <c:formatCode>"$"#,##0</c:formatCode>
                <c:ptCount val="6"/>
                <c:pt idx="0">
                  <c:v>950</c:v>
                </c:pt>
                <c:pt idx="1">
                  <c:v>550</c:v>
                </c:pt>
                <c:pt idx="2">
                  <c:v>180</c:v>
                </c:pt>
                <c:pt idx="3">
                  <c:v>160</c:v>
                </c:pt>
                <c:pt idx="4">
                  <c:v>350</c:v>
                </c:pt>
                <c:pt idx="5">
                  <c:v>350</c:v>
                </c:pt>
              </c:numCache>
            </c:numRef>
          </c:val>
          <c:extLst>
            <c:ext xmlns:c16="http://schemas.microsoft.com/office/drawing/2014/chart" uri="{C3380CC4-5D6E-409C-BE32-E72D297353CC}">
              <c16:uniqueId val="{0000000C-7858-4C5C-9B95-3AFC117391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Savings Progress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tx>
            <c:strRef>
              <c:f>'Savings &amp; Investment'!$B$1</c:f>
              <c:strCache>
                <c:ptCount val="1"/>
                <c:pt idx="0">
                  <c:v>Target Amount</c:v>
                </c:pt>
              </c:strCache>
            </c:strRef>
          </c:tx>
          <c:spPr>
            <a:solidFill>
              <a:schemeClr val="bg1">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'Savings &amp; Investment'!$A$2:$A$5</c:f>
              <c:strCache>
                <c:ptCount val="4"/>
                <c:pt idx="0">
                  <c:v>Emergency Fund</c:v>
                </c:pt>
                <c:pt idx="1">
                  <c:v>Vacation</c:v>
                </c:pt>
                <c:pt idx="2">
                  <c:v>New Laptop</c:v>
                </c:pt>
                <c:pt idx="3">
                  <c:v>Car Down Payment</c:v>
                </c:pt>
              </c:strCache>
            </c:strRef>
          </c:cat>
          <c:val>
            <c:numRef>
              <c:f>'Savings &amp; Investment'!$B$2:$B$5</c:f>
              <c:numCache>
                <c:formatCode>"$"#,##0</c:formatCode>
                <c:ptCount val="4"/>
                <c:pt idx="0">
                  <c:v>5000</c:v>
                </c:pt>
                <c:pt idx="1">
                  <c:v>2000</c:v>
                </c:pt>
                <c:pt idx="2">
                  <c:v>1500</c:v>
                </c:pt>
                <c:pt idx="3">
                  <c:v>10000</c:v>
                </c:pt>
              </c:numCache>
            </c:numRef>
          </c:val>
          <c:extLst>
            <c:ext xmlns:c16="http://schemas.microsoft.com/office/drawing/2014/chart" uri="{C3380CC4-5D6E-409C-BE32-E72D297353CC}">
              <c16:uniqueId val="{00000000-85C2-46B5-8360-28E33D23074D}"/>
            </c:ext>
          </c:extLst>
        </c:ser>
        <c:ser>
          <c:idx val="1"/>
          <c:order val="1"/>
          <c:tx>
            <c:strRef>
              <c:f>'Savings &amp; Investment'!$C$1</c:f>
              <c:strCache>
                <c:ptCount val="1"/>
                <c:pt idx="0">
                  <c:v>Saved Amount</c:v>
                </c:pt>
              </c:strCache>
            </c:strRef>
          </c:tx>
          <c:spPr>
            <a:solidFill>
              <a:schemeClr val="accent3">
                <a:lumMod val="50000"/>
              </a:schemeClr>
            </a:solidFill>
            <a:ln w="9525" cap="flat" cmpd="sng" algn="ctr">
              <a:solidFill>
                <a:schemeClr val="lt1">
                  <a:alpha val="50000"/>
                </a:schemeClr>
              </a:solidFill>
              <a:round/>
            </a:ln>
            <a:effectLst/>
          </c:spPr>
          <c:invertIfNegative val="0"/>
          <c:dLbls>
            <c:dLbl>
              <c:idx val="0"/>
              <c:tx>
                <c:rich>
                  <a:bodyPr/>
                  <a:lstStyle/>
                  <a:p>
                    <a:fld id="{46C13195-308C-480C-9D31-22603EF0968E}" type="VALUE">
                      <a:rPr lang="en-US" baseline="0">
                        <a:solidFill>
                          <a:sysClr val="windowText" lastClr="000000"/>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5C2-46B5-8360-28E33D23074D}"/>
                </c:ext>
              </c:extLst>
            </c:dLbl>
            <c:dLbl>
              <c:idx val="1"/>
              <c:layout>
                <c:manualLayout>
                  <c:x val="6.818181818181817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C2-46B5-8360-28E33D23074D}"/>
                </c:ext>
              </c:extLst>
            </c:dLbl>
            <c:dLbl>
              <c:idx val="2"/>
              <c:layout>
                <c:manualLayout>
                  <c:x val="9.090909090909084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C2-46B5-8360-28E33D23074D}"/>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85C2-46B5-8360-28E33D23074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'Savings &amp; Investment'!$A$2:$A$5</c:f>
              <c:strCache>
                <c:ptCount val="4"/>
                <c:pt idx="0">
                  <c:v>Emergency Fund</c:v>
                </c:pt>
                <c:pt idx="1">
                  <c:v>Vacation</c:v>
                </c:pt>
                <c:pt idx="2">
                  <c:v>New Laptop</c:v>
                </c:pt>
                <c:pt idx="3">
                  <c:v>Car Down Payment</c:v>
                </c:pt>
              </c:strCache>
            </c:strRef>
          </c:cat>
          <c:val>
            <c:numRef>
              <c:f>'Savings &amp; Investment'!$C$2:$C$5</c:f>
              <c:numCache>
                <c:formatCode>"$"#,##0</c:formatCode>
                <c:ptCount val="4"/>
                <c:pt idx="0">
                  <c:v>2500</c:v>
                </c:pt>
                <c:pt idx="1">
                  <c:v>500</c:v>
                </c:pt>
                <c:pt idx="2">
                  <c:v>1000</c:v>
                </c:pt>
                <c:pt idx="3">
                  <c:v>4000</c:v>
                </c:pt>
              </c:numCache>
            </c:numRef>
          </c:val>
          <c:extLst>
            <c:ext xmlns:c16="http://schemas.microsoft.com/office/drawing/2014/chart" uri="{C3380CC4-5D6E-409C-BE32-E72D297353CC}">
              <c16:uniqueId val="{00000001-85C2-46B5-8360-28E33D23074D}"/>
            </c:ext>
          </c:extLst>
        </c:ser>
        <c:dLbls>
          <c:dLblPos val="ctr"/>
          <c:showLegendKey val="0"/>
          <c:showVal val="1"/>
          <c:showCatName val="0"/>
          <c:showSerName val="0"/>
          <c:showPercent val="0"/>
          <c:showBubbleSize val="0"/>
        </c:dLbls>
        <c:gapWidth val="150"/>
        <c:overlap val="100"/>
        <c:axId val="1709629040"/>
        <c:axId val="1709628560"/>
      </c:barChart>
      <c:catAx>
        <c:axId val="17096290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650" b="0" i="0" u="none" strike="noStrike" kern="1200" cap="all" baseline="0">
                <a:solidFill>
                  <a:schemeClr val="dk1">
                    <a:lumMod val="75000"/>
                    <a:lumOff val="25000"/>
                  </a:schemeClr>
                </a:solidFill>
                <a:latin typeface="+mn-lt"/>
                <a:ea typeface="+mn-ea"/>
                <a:cs typeface="+mn-cs"/>
              </a:defRPr>
            </a:pPr>
            <a:endParaRPr lang="en-US"/>
          </a:p>
        </c:txPr>
        <c:crossAx val="1709628560"/>
        <c:crosses val="autoZero"/>
        <c:auto val="0"/>
        <c:lblAlgn val="ctr"/>
        <c:lblOffset val="100"/>
        <c:noMultiLvlLbl val="0"/>
      </c:catAx>
      <c:valAx>
        <c:axId val="170962856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crossAx val="170962904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47626</xdr:colOff>
      <xdr:row>2</xdr:row>
      <xdr:rowOff>9525</xdr:rowOff>
    </xdr:from>
    <xdr:to>
      <xdr:col>10</xdr:col>
      <xdr:colOff>46259</xdr:colOff>
      <xdr:row>14</xdr:row>
      <xdr:rowOff>19050</xdr:rowOff>
    </xdr:to>
    <xdr:graphicFrame macro="">
      <xdr:nvGraphicFramePr>
        <xdr:cNvPr id="2" name="Chart 1">
          <a:extLst>
            <a:ext uri="{FF2B5EF4-FFF2-40B4-BE49-F238E27FC236}">
              <a16:creationId xmlns:a16="http://schemas.microsoft.com/office/drawing/2014/main" id="{ACE4317F-48F9-4D66-A1B5-D5B193035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9529</xdr:colOff>
      <xdr:row>2</xdr:row>
      <xdr:rowOff>9524</xdr:rowOff>
    </xdr:from>
    <xdr:to>
      <xdr:col>4</xdr:col>
      <xdr:colOff>0</xdr:colOff>
      <xdr:row>8</xdr:row>
      <xdr:rowOff>533399</xdr:rowOff>
    </xdr:to>
    <xdr:sp macro="" textlink="">
      <xdr:nvSpPr>
        <xdr:cNvPr id="3" name="TextBox 2">
          <a:extLst>
            <a:ext uri="{FF2B5EF4-FFF2-40B4-BE49-F238E27FC236}">
              <a16:creationId xmlns:a16="http://schemas.microsoft.com/office/drawing/2014/main" id="{82319C62-99F6-7066-6310-4F1C43FA882B}"/>
            </a:ext>
          </a:extLst>
        </xdr:cNvPr>
        <xdr:cNvSpPr txBox="1"/>
      </xdr:nvSpPr>
      <xdr:spPr>
        <a:xfrm>
          <a:off x="9529" y="457199"/>
          <a:ext cx="3143246" cy="17240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This project is designed to help individuals or businesses manage their finances by tracking income, expenses, savings, and investments.</a:t>
          </a:r>
        </a:p>
        <a:p>
          <a:r>
            <a:rPr lang="en-US"/>
            <a:t>The model offers a comprehensive solution for budgeting, cash flow management, and forecasting future financial trends.</a:t>
          </a:r>
        </a:p>
        <a:p>
          <a:r>
            <a:rPr lang="en-US"/>
            <a:t>The purpose of this budget planner is to provide users with tools to optimize their financial decision-making and ensure long-term financial stability.</a:t>
          </a:r>
        </a:p>
        <a:p>
          <a:endParaRPr lang="en-US" sz="1100"/>
        </a:p>
      </xdr:txBody>
    </xdr:sp>
    <xdr:clientData/>
  </xdr:twoCellAnchor>
  <xdr:twoCellAnchor>
    <xdr:from>
      <xdr:col>0</xdr:col>
      <xdr:colOff>9526</xdr:colOff>
      <xdr:row>18</xdr:row>
      <xdr:rowOff>9524</xdr:rowOff>
    </xdr:from>
    <xdr:to>
      <xdr:col>3</xdr:col>
      <xdr:colOff>1314450</xdr:colOff>
      <xdr:row>35</xdr:row>
      <xdr:rowOff>38100</xdr:rowOff>
    </xdr:to>
    <xdr:sp macro="" textlink="">
      <xdr:nvSpPr>
        <xdr:cNvPr id="4" name="TextBox 3">
          <a:extLst>
            <a:ext uri="{FF2B5EF4-FFF2-40B4-BE49-F238E27FC236}">
              <a16:creationId xmlns:a16="http://schemas.microsoft.com/office/drawing/2014/main" id="{6FD2E0FF-D1B7-8D3C-13FA-54FE47AEC01D}"/>
            </a:ext>
          </a:extLst>
        </xdr:cNvPr>
        <xdr:cNvSpPr txBox="1"/>
      </xdr:nvSpPr>
      <xdr:spPr>
        <a:xfrm>
          <a:off x="9526" y="4038599"/>
          <a:ext cx="3133724" cy="3162301"/>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Total Planned Budget: This represents the total amount allocated for expenses based on estimates before actual spending occurs.</a:t>
          </a:r>
        </a:p>
        <a:p>
          <a:r>
            <a:rPr lang="en-US"/>
            <a:t>Total Actual Expenses: The total amount actually spent within the budgeted categories.</a:t>
          </a:r>
        </a:p>
        <a:p>
          <a:r>
            <a:rPr lang="en-US"/>
            <a:t>Total Variance: The difference between planned and actual expenses. A positive number means savings, while a negative number indicates overspending.</a:t>
          </a:r>
        </a:p>
        <a:p>
          <a:r>
            <a:rPr lang="en-US"/>
            <a:t>Total Projected Income: The expected total income over a given period, including salaries, business earnings, and other sources.</a:t>
          </a:r>
        </a:p>
        <a:p>
          <a:r>
            <a:rPr lang="en-US"/>
            <a:t>Total Projected Expenses: The anticipated total spending based on planned budgets for necessary and discretionary expenses.</a:t>
          </a:r>
        </a:p>
        <a:p>
          <a:r>
            <a:rPr lang="en-US"/>
            <a:t>Total Projected Savings: The amount expected to be saved after deducting projected expenses from projected income.</a:t>
          </a:r>
        </a:p>
        <a:p>
          <a:endParaRPr lang="en-US" sz="1100"/>
        </a:p>
      </xdr:txBody>
    </xdr:sp>
    <xdr:clientData/>
  </xdr:twoCellAnchor>
  <xdr:twoCellAnchor editAs="absolute">
    <xdr:from>
      <xdr:col>17</xdr:col>
      <xdr:colOff>257175</xdr:colOff>
      <xdr:row>2</xdr:row>
      <xdr:rowOff>0</xdr:rowOff>
    </xdr:from>
    <xdr:to>
      <xdr:col>19</xdr:col>
      <xdr:colOff>114300</xdr:colOff>
      <xdr:row>9</xdr:row>
      <xdr:rowOff>266700</xdr:rowOff>
    </xdr:to>
    <mc:AlternateContent xmlns:mc="http://schemas.openxmlformats.org/markup-compatibility/2006">
      <mc:Choice xmlns:sle15="http://schemas.microsoft.com/office/drawing/2012/slicer" Requires="sle15">
        <xdr:graphicFrame macro="">
          <xdr:nvGraphicFramePr>
            <xdr:cNvPr id="5" name="Category">
              <a:extLst>
                <a:ext uri="{FF2B5EF4-FFF2-40B4-BE49-F238E27FC236}">
                  <a16:creationId xmlns:a16="http://schemas.microsoft.com/office/drawing/2014/main" id="{7E359461-B4E4-480C-BC39-1673A6287D2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391900" y="447675"/>
              <a:ext cx="1076325" cy="2047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38101</xdr:colOff>
      <xdr:row>14</xdr:row>
      <xdr:rowOff>57150</xdr:rowOff>
    </xdr:from>
    <xdr:to>
      <xdr:col>10</xdr:col>
      <xdr:colOff>25519</xdr:colOff>
      <xdr:row>27</xdr:row>
      <xdr:rowOff>57150</xdr:rowOff>
    </xdr:to>
    <xdr:graphicFrame macro="">
      <xdr:nvGraphicFramePr>
        <xdr:cNvPr id="6" name="Chart 5">
          <a:extLst>
            <a:ext uri="{FF2B5EF4-FFF2-40B4-BE49-F238E27FC236}">
              <a16:creationId xmlns:a16="http://schemas.microsoft.com/office/drawing/2014/main" id="{0DC720CC-557C-42F8-92E9-036DE1A81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361950</xdr:colOff>
      <xdr:row>2</xdr:row>
      <xdr:rowOff>0</xdr:rowOff>
    </xdr:from>
    <xdr:to>
      <xdr:col>17</xdr:col>
      <xdr:colOff>247650</xdr:colOff>
      <xdr:row>9</xdr:row>
      <xdr:rowOff>266700</xdr:rowOff>
    </xdr:to>
    <mc:AlternateContent xmlns:mc="http://schemas.openxmlformats.org/markup-compatibility/2006">
      <mc:Choice xmlns:sle15="http://schemas.microsoft.com/office/drawing/2012/slicer" Requires="sle15">
        <xdr:graphicFrame macro="">
          <xdr:nvGraphicFramePr>
            <xdr:cNvPr id="7" name="Month">
              <a:extLst>
                <a:ext uri="{FF2B5EF4-FFF2-40B4-BE49-F238E27FC236}">
                  <a16:creationId xmlns:a16="http://schemas.microsoft.com/office/drawing/2014/main" id="{92640759-EFA2-4106-8A68-4E480B3E084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277475" y="447675"/>
              <a:ext cx="1104900" cy="2047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85725</xdr:colOff>
      <xdr:row>2</xdr:row>
      <xdr:rowOff>0</xdr:rowOff>
    </xdr:from>
    <xdr:to>
      <xdr:col>15</xdr:col>
      <xdr:colOff>266700</xdr:colOff>
      <xdr:row>14</xdr:row>
      <xdr:rowOff>0</xdr:rowOff>
    </xdr:to>
    <xdr:graphicFrame macro="">
      <xdr:nvGraphicFramePr>
        <xdr:cNvPr id="8" name="Chart 7">
          <a:extLst>
            <a:ext uri="{FF2B5EF4-FFF2-40B4-BE49-F238E27FC236}">
              <a16:creationId xmlns:a16="http://schemas.microsoft.com/office/drawing/2014/main" id="{E230EE8A-EFA3-4FA0-B699-D0C01925A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76201</xdr:colOff>
      <xdr:row>14</xdr:row>
      <xdr:rowOff>38100</xdr:rowOff>
    </xdr:from>
    <xdr:to>
      <xdr:col>15</xdr:col>
      <xdr:colOff>245958</xdr:colOff>
      <xdr:row>27</xdr:row>
      <xdr:rowOff>57150</xdr:rowOff>
    </xdr:to>
    <xdr:graphicFrame macro="">
      <xdr:nvGraphicFramePr>
        <xdr:cNvPr id="9" name="Chart 8">
          <a:extLst>
            <a:ext uri="{FF2B5EF4-FFF2-40B4-BE49-F238E27FC236}">
              <a16:creationId xmlns:a16="http://schemas.microsoft.com/office/drawing/2014/main" id="{1AF83D10-02A7-4F9E-A78A-5F3ACE506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123825</xdr:colOff>
      <xdr:row>0</xdr:row>
      <xdr:rowOff>9525</xdr:rowOff>
    </xdr:from>
    <xdr:to>
      <xdr:col>19</xdr:col>
      <xdr:colOff>104775</xdr:colOff>
      <xdr:row>1</xdr:row>
      <xdr:rowOff>38100</xdr:rowOff>
    </xdr:to>
    <xdr:sp macro="" textlink="">
      <xdr:nvSpPr>
        <xdr:cNvPr id="10" name="TextBox 9">
          <a:extLst>
            <a:ext uri="{FF2B5EF4-FFF2-40B4-BE49-F238E27FC236}">
              <a16:creationId xmlns:a16="http://schemas.microsoft.com/office/drawing/2014/main" id="{55CC89F1-4B0A-226A-C25A-0A46DCE4A6D4}"/>
            </a:ext>
          </a:extLst>
        </xdr:cNvPr>
        <xdr:cNvSpPr txBox="1"/>
      </xdr:nvSpPr>
      <xdr:spPr>
        <a:xfrm>
          <a:off x="123825" y="9525"/>
          <a:ext cx="12334875" cy="409575"/>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Financial Modeling of Budget Planning</a:t>
          </a:r>
        </a:p>
      </xdr:txBody>
    </xdr:sp>
    <xdr:clientData/>
  </xdr:twoCellAnchor>
  <xdr:twoCellAnchor editAs="absolute">
    <xdr:from>
      <xdr:col>15</xdr:col>
      <xdr:colOff>381000</xdr:colOff>
      <xdr:row>9</xdr:row>
      <xdr:rowOff>276225</xdr:rowOff>
    </xdr:from>
    <xdr:to>
      <xdr:col>19</xdr:col>
      <xdr:colOff>114299</xdr:colOff>
      <xdr:row>17</xdr:row>
      <xdr:rowOff>171450</xdr:rowOff>
    </xdr:to>
    <mc:AlternateContent xmlns:mc="http://schemas.openxmlformats.org/markup-compatibility/2006">
      <mc:Choice xmlns:sle15="http://schemas.microsoft.com/office/drawing/2012/slicer" Requires="sle15">
        <xdr:graphicFrame macro="">
          <xdr:nvGraphicFramePr>
            <xdr:cNvPr id="11" name="Goal">
              <a:extLst>
                <a:ext uri="{FF2B5EF4-FFF2-40B4-BE49-F238E27FC236}">
                  <a16:creationId xmlns:a16="http://schemas.microsoft.com/office/drawing/2014/main" id="{7EFAB012-ACC3-4302-8A91-0FEEFCF61859}"/>
                </a:ext>
              </a:extLst>
            </xdr:cNvPr>
            <xdr:cNvGraphicFramePr/>
          </xdr:nvGraphicFramePr>
          <xdr:xfrm>
            <a:off x="0" y="0"/>
            <a:ext cx="0" cy="0"/>
          </xdr:xfrm>
          <a:graphic>
            <a:graphicData uri="http://schemas.microsoft.com/office/drawing/2010/slicer">
              <sle:slicer xmlns:sle="http://schemas.microsoft.com/office/drawing/2010/slicer" name="Goal"/>
            </a:graphicData>
          </a:graphic>
        </xdr:graphicFrame>
      </mc:Choice>
      <mc:Fallback>
        <xdr:sp macro="" textlink="">
          <xdr:nvSpPr>
            <xdr:cNvPr id="0" name=""/>
            <xdr:cNvSpPr>
              <a:spLocks noTextEdit="1"/>
            </xdr:cNvSpPr>
          </xdr:nvSpPr>
          <xdr:spPr>
            <a:xfrm>
              <a:off x="10296525" y="2505075"/>
              <a:ext cx="2171699" cy="1485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4C759A4-C183-4BC2-B6B5-7A023C1C0BE5}" sourceName="Category">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2D39282-9BFA-4FA5-B3CC-DE9C6DB842DA}" sourceName="Month">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al" xr10:uid="{90214B0B-582E-43E1-B34E-35B1EBCE29E8}" sourceName="Goal">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0D49255-479C-45D9-B9F1-B588F209300D}" cache="Slicer_Category" caption="Category" rowHeight="241300"/>
  <slicer name="Month" xr10:uid="{CDB466C7-AAB0-48CD-81D0-230E091F98A7}" cache="Slicer_Month" caption="Month" rowHeight="241300"/>
  <slicer name="Goal" xr10:uid="{D8B35F07-9146-4343-8D9D-7CA4B2DA5088}" cache="Slicer_Goal" caption="Go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8B5190-DB18-4BE3-AAB4-64594E53568A}" name="Table2" displayName="Table2" ref="A1:E6" totalsRowShown="0" headerRowDxfId="59" dataDxfId="57" headerRowBorderDxfId="58" tableBorderDxfId="56" totalsRowBorderDxfId="55" dataCellStyle="Currency">
  <autoFilter ref="A1:E6" xr:uid="{E48B5190-DB18-4BE3-AAB4-64594E53568A}"/>
  <tableColumns count="5">
    <tableColumn id="1" xr3:uid="{98F9D128-2CBD-4BBE-9142-80AB95B23B4D}" name="Month" dataDxfId="54"/>
    <tableColumn id="2" xr3:uid="{E05D4166-A868-4BC5-95BE-9688549E3020}" name="Projected Income" dataDxfId="53" dataCellStyle="Currency"/>
    <tableColumn id="3" xr3:uid="{12ABE9EB-B9E6-4819-AA31-51595C22FDE1}" name="Projected Expenses" dataDxfId="52" dataCellStyle="Currency"/>
    <tableColumn id="4" xr3:uid="{91013AC7-4215-4DBE-B46E-F3E4F02F6D95}" name="Projected Savings" dataDxfId="51" dataCellStyle="Currency">
      <calculatedColumnFormula>B2-C2</calculatedColumnFormula>
    </tableColumn>
    <tableColumn id="5" xr3:uid="{C735B622-CCE3-4B45-8DA5-E6F22656311A}" name="Projected Net Cash Flow" dataDxfId="50" dataCellStyle="Currency">
      <calculatedColumnFormula>B2-C2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62FF91-809C-4CD0-AFBC-A3EAC328CFE6}" name="Table1" displayName="Table1" ref="A1:D7" totalsRowShown="0" headerRowDxfId="49" dataDxfId="47" headerRowBorderDxfId="48" tableBorderDxfId="46" dataCellStyle="Currency">
  <autoFilter ref="A1:D7" xr:uid="{5C62FF91-809C-4CD0-AFBC-A3EAC328CFE6}"/>
  <tableColumns count="4">
    <tableColumn id="1" xr3:uid="{032F13B5-9C9E-423F-A993-4B1433F6B8B2}" name="Category" dataDxfId="45"/>
    <tableColumn id="2" xr3:uid="{7344E192-95E5-4E36-9DE2-E0AC89439DB5}" name="Planned Budget" dataDxfId="44" dataCellStyle="Currency"/>
    <tableColumn id="3" xr3:uid="{A88F5072-CD07-4D8F-906B-516A46BD9FD6}" name="Actual Spending" dataDxfId="43" dataCellStyle="Currency"/>
    <tableColumn id="4" xr3:uid="{24DB95F6-231D-4C31-90DC-3C86A8EE543D}" name="Variance" dataDxfId="42" dataCellStyle="Currency">
      <calculatedColumnFormula>B2-C2</calculatedColumnFormula>
    </tableColumn>
  </tableColumns>
  <tableStyleInfo name="TableStyleMedium2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0A636F-897D-4C6C-87DD-52B4FA366B74}" name="Table5" displayName="Table5" ref="A1:E7" totalsRowShown="0" headerRowDxfId="41" dataDxfId="39" headerRowBorderDxfId="40" tableBorderDxfId="38">
  <autoFilter ref="A1:E7" xr:uid="{FD0A636F-897D-4C6C-87DD-52B4FA366B74}"/>
  <tableColumns count="5">
    <tableColumn id="1" xr3:uid="{C2FC3D74-5B2E-4839-837D-574AA5D799B9}" name="Date" dataDxfId="37"/>
    <tableColumn id="2" xr3:uid="{E3DF58AA-9177-4791-A2F2-83D5EED03CA7}" name="Category" dataDxfId="36"/>
    <tableColumn id="3" xr3:uid="{C7413EF2-A551-49D0-84F7-48C2920177BD}" name="Description" dataDxfId="35"/>
    <tableColumn id="4" xr3:uid="{22121FBE-9364-4DF1-8AC1-1388AA03451B}" name="Amount" dataDxfId="34" dataCellStyle="Currency"/>
    <tableColumn id="5" xr3:uid="{3C0F8CEB-26F0-4609-8354-61B7DA72A203}" name="Type (Income/Expense)" dataDxfId="33"/>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2FA2A1-BF4A-4B70-ADF7-935D6CAB2A0B}" name="Table4" displayName="Table4" ref="A1:E4" totalsRowShown="0" headerRowDxfId="32" dataDxfId="30" headerRowBorderDxfId="31" tableBorderDxfId="29" totalsRowBorderDxfId="28" dataCellStyle="Currency">
  <autoFilter ref="A1:E4" xr:uid="{A92FA2A1-BF4A-4B70-ADF7-935D6CAB2A0B}"/>
  <tableColumns count="5">
    <tableColumn id="1" xr3:uid="{9419077B-6E39-45BF-AAA8-3E4E0E97D63C}" name="Date" dataDxfId="27"/>
    <tableColumn id="2" xr3:uid="{F2C33E80-1B86-4DA8-AD98-9664FE4C70A4}" name="Description" dataDxfId="26"/>
    <tableColumn id="3" xr3:uid="{5FA675A3-E216-411F-9691-21EBCE93C7E1}" name="Income" dataDxfId="25" dataCellStyle="Currency"/>
    <tableColumn id="4" xr3:uid="{EAEF6176-EE67-4C72-92F5-DE872868506D}" name="Expenses" dataDxfId="24" dataCellStyle="Currency"/>
    <tableColumn id="5" xr3:uid="{FB209D29-4979-4380-BF95-E470319572D4}" name="Net Cash Flow" dataDxfId="23" dataCellStyle="Currency">
      <calculatedColumnFormula>C2-D2</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BD1230-E1B7-4AA2-95D0-79C65FE15C1F}" name="Table3" displayName="Table3" ref="A1:E5" totalsRowShown="0" headerRowDxfId="22" dataDxfId="20" headerRowBorderDxfId="21" tableBorderDxfId="19" totalsRowBorderDxfId="18" dataCellStyle="Currency">
  <autoFilter ref="A1:E5" xr:uid="{C0BD1230-E1B7-4AA2-95D0-79C65FE15C1F}"/>
  <tableColumns count="5">
    <tableColumn id="1" xr3:uid="{FECB5287-F773-422F-81B4-0668262287C8}" name="Goal" dataDxfId="17"/>
    <tableColumn id="2" xr3:uid="{03B5E4D4-A1DD-40B0-99BA-177FD94C60F2}" name="Target Amount" dataDxfId="16" dataCellStyle="Currency"/>
    <tableColumn id="3" xr3:uid="{A842500D-FEFC-41F8-9875-9A1FB86D74A5}" name="Saved Amount" dataDxfId="15" dataCellStyle="Currency"/>
    <tableColumn id="4" xr3:uid="{3190FF8F-D82F-4B1C-871E-A17336367F4A}" name="Remaining" dataDxfId="14" dataCellStyle="Currency">
      <calculatedColumnFormula>B2-C2</calculatedColumnFormula>
    </tableColumn>
    <tableColumn id="5" xr3:uid="{7455BE74-46FE-4800-81A7-69CC24067CAC}" name="Completion %" dataDxfId="13" dataCellStyle="Percent">
      <calculatedColumnFormula>C2/B2</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5DD3F8-5C3D-4389-9622-ABE2D7FB11F9}" name="Table6" displayName="Table6" ref="A1:D4" totalsRowShown="0" headerRowDxfId="12" dataDxfId="10" headerRowBorderDxfId="11" tableBorderDxfId="9" totalsRowBorderDxfId="8">
  <autoFilter ref="A1:D4" xr:uid="{395DD3F8-5C3D-4389-9622-ABE2D7FB11F9}"/>
  <tableColumns count="4">
    <tableColumn id="1" xr3:uid="{5951DA62-1028-43B0-BC24-2171EB48E878}" name="Scenario" dataDxfId="7"/>
    <tableColumn id="2" xr3:uid="{3FFF9129-C5CC-492C-A747-B38B8C3F3969}" name="Impact on Income" dataDxfId="6"/>
    <tableColumn id="3" xr3:uid="{0975CEB6-B0F3-4D65-8BA1-216670284CBB}" name="Impact on Expenses" dataDxfId="5"/>
    <tableColumn id="4" xr3:uid="{FEAAB0BA-ED5A-4642-BDDE-148BAF1C130A}" name="Net Effect" dataDxfId="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E6"/>
  <sheetViews>
    <sheetView workbookViewId="0">
      <selection activeCell="D10" sqref="D10"/>
    </sheetView>
  </sheetViews>
  <sheetFormatPr defaultRowHeight="15" x14ac:dyDescent="0.25"/>
  <cols>
    <col min="1" max="1" width="14.140625" bestFit="1" customWidth="1"/>
    <col min="2" max="2" width="28.140625" bestFit="1" customWidth="1"/>
    <col min="3" max="3" width="30.42578125" bestFit="1" customWidth="1"/>
    <col min="4" max="4" width="28" bestFit="1" customWidth="1"/>
    <col min="5" max="5" width="36.85546875" bestFit="1" customWidth="1"/>
  </cols>
  <sheetData>
    <row r="1" spans="1:5" ht="21" x14ac:dyDescent="0.25">
      <c r="A1" s="9" t="s">
        <v>13</v>
      </c>
      <c r="B1" s="10" t="s">
        <v>15</v>
      </c>
      <c r="C1" s="10" t="s">
        <v>16</v>
      </c>
      <c r="D1" s="10" t="s">
        <v>17</v>
      </c>
      <c r="E1" s="11" t="s">
        <v>37</v>
      </c>
    </row>
    <row r="2" spans="1:5" ht="15.75" x14ac:dyDescent="0.25">
      <c r="A2" s="12">
        <v>45748</v>
      </c>
      <c r="B2" s="16">
        <v>3000</v>
      </c>
      <c r="C2" s="16">
        <v>1500</v>
      </c>
      <c r="D2" s="16">
        <f>B2-C2</f>
        <v>1500</v>
      </c>
      <c r="E2" s="17">
        <f>B2-C2</f>
        <v>1500</v>
      </c>
    </row>
    <row r="3" spans="1:5" ht="15.75" x14ac:dyDescent="0.25">
      <c r="A3" s="12">
        <v>45778</v>
      </c>
      <c r="B3" s="16">
        <v>3200</v>
      </c>
      <c r="C3" s="16">
        <v>1600</v>
      </c>
      <c r="D3" s="16">
        <f t="shared" ref="D3:D6" si="0">B3-C3</f>
        <v>1600</v>
      </c>
      <c r="E3" s="17">
        <f t="shared" ref="E3:E6" si="1">B3-C3</f>
        <v>1600</v>
      </c>
    </row>
    <row r="4" spans="1:5" ht="15.75" x14ac:dyDescent="0.25">
      <c r="A4" s="12">
        <v>45809</v>
      </c>
      <c r="B4" s="16">
        <v>3400</v>
      </c>
      <c r="C4" s="16">
        <v>1700</v>
      </c>
      <c r="D4" s="16">
        <f t="shared" si="0"/>
        <v>1700</v>
      </c>
      <c r="E4" s="17">
        <f t="shared" si="1"/>
        <v>1700</v>
      </c>
    </row>
    <row r="5" spans="1:5" ht="15.75" x14ac:dyDescent="0.25">
      <c r="A5" s="12">
        <v>45839</v>
      </c>
      <c r="B5" s="16">
        <v>3600</v>
      </c>
      <c r="C5" s="16">
        <v>1800</v>
      </c>
      <c r="D5" s="16">
        <f t="shared" si="0"/>
        <v>1800</v>
      </c>
      <c r="E5" s="17">
        <f t="shared" si="1"/>
        <v>1800</v>
      </c>
    </row>
    <row r="6" spans="1:5" ht="15.75" x14ac:dyDescent="0.25">
      <c r="A6" s="13">
        <v>45870</v>
      </c>
      <c r="B6" s="18">
        <v>3800</v>
      </c>
      <c r="C6" s="18">
        <v>1900</v>
      </c>
      <c r="D6" s="18">
        <f t="shared" si="0"/>
        <v>1900</v>
      </c>
      <c r="E6" s="19">
        <f t="shared" si="1"/>
        <v>1900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4.9989318521683403E-2"/>
  </sheetPr>
  <dimension ref="A1:D7"/>
  <sheetViews>
    <sheetView workbookViewId="0">
      <selection activeCell="C10" sqref="C10"/>
    </sheetView>
  </sheetViews>
  <sheetFormatPr defaultRowHeight="15" x14ac:dyDescent="0.25"/>
  <cols>
    <col min="1" max="1" width="16.85546875" bestFit="1" customWidth="1"/>
    <col min="2" max="2" width="25.7109375" bestFit="1" customWidth="1"/>
    <col min="3" max="3" width="26.28515625" bestFit="1" customWidth="1"/>
    <col min="4" max="4" width="16.5703125" bestFit="1" customWidth="1"/>
  </cols>
  <sheetData>
    <row r="1" spans="1:4" ht="21" x14ac:dyDescent="0.25">
      <c r="A1" s="21" t="s">
        <v>1</v>
      </c>
      <c r="B1" s="22" t="s">
        <v>5</v>
      </c>
      <c r="C1" s="22" t="s">
        <v>6</v>
      </c>
      <c r="D1" s="23" t="s">
        <v>7</v>
      </c>
    </row>
    <row r="2" spans="1:4" ht="15.75" x14ac:dyDescent="0.25">
      <c r="A2" s="20" t="s">
        <v>27</v>
      </c>
      <c r="B2" s="16">
        <v>1000</v>
      </c>
      <c r="C2" s="16">
        <v>950</v>
      </c>
      <c r="D2" s="16">
        <f>B2-C2</f>
        <v>50</v>
      </c>
    </row>
    <row r="3" spans="1:4" ht="15.75" x14ac:dyDescent="0.25">
      <c r="A3" s="20" t="s">
        <v>28</v>
      </c>
      <c r="B3" s="16">
        <v>500</v>
      </c>
      <c r="C3" s="16">
        <v>550</v>
      </c>
      <c r="D3" s="16">
        <f t="shared" ref="D3:D7" si="0">B3-C3</f>
        <v>-50</v>
      </c>
    </row>
    <row r="4" spans="1:4" ht="15.75" x14ac:dyDescent="0.25">
      <c r="A4" s="20" t="s">
        <v>29</v>
      </c>
      <c r="B4" s="16">
        <v>200</v>
      </c>
      <c r="C4" s="16">
        <v>180</v>
      </c>
      <c r="D4" s="16">
        <f t="shared" si="0"/>
        <v>20</v>
      </c>
    </row>
    <row r="5" spans="1:4" ht="15.75" x14ac:dyDescent="0.25">
      <c r="A5" s="20" t="s">
        <v>30</v>
      </c>
      <c r="B5" s="16">
        <v>150</v>
      </c>
      <c r="C5" s="16">
        <v>160</v>
      </c>
      <c r="D5" s="16">
        <f t="shared" si="0"/>
        <v>-10</v>
      </c>
    </row>
    <row r="6" spans="1:4" ht="15.75" x14ac:dyDescent="0.25">
      <c r="A6" s="20" t="s">
        <v>31</v>
      </c>
      <c r="B6" s="16">
        <v>300</v>
      </c>
      <c r="C6" s="16">
        <v>350</v>
      </c>
      <c r="D6" s="16">
        <f t="shared" si="0"/>
        <v>-50</v>
      </c>
    </row>
    <row r="7" spans="1:4" ht="15.75" x14ac:dyDescent="0.25">
      <c r="A7" s="20" t="s">
        <v>32</v>
      </c>
      <c r="B7" s="16">
        <v>400</v>
      </c>
      <c r="C7" s="16">
        <v>350</v>
      </c>
      <c r="D7" s="16">
        <f t="shared" si="0"/>
        <v>50</v>
      </c>
    </row>
  </sheetData>
  <conditionalFormatting sqref="D2:D1048576">
    <cfRule type="cellIs" dxfId="3" priority="1" operator="lessThan">
      <formula>0</formula>
    </cfRule>
    <cfRule type="cellIs" dxfId="2" priority="2" operator="greaterThan">
      <formula>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E7"/>
  <sheetViews>
    <sheetView workbookViewId="0">
      <selection activeCell="E11" sqref="E11"/>
    </sheetView>
  </sheetViews>
  <sheetFormatPr defaultRowHeight="15" x14ac:dyDescent="0.25"/>
  <cols>
    <col min="1" max="1" width="11.7109375" bestFit="1" customWidth="1"/>
    <col min="2" max="2" width="16.85546875" bestFit="1" customWidth="1"/>
    <col min="3" max="3" width="20.7109375" bestFit="1" customWidth="1"/>
    <col min="4" max="4" width="15.85546875" bestFit="1" customWidth="1"/>
    <col min="5" max="5" width="36.140625" bestFit="1" customWidth="1"/>
  </cols>
  <sheetData>
    <row r="1" spans="1:5" ht="21" x14ac:dyDescent="0.25">
      <c r="A1" s="24" t="s">
        <v>0</v>
      </c>
      <c r="B1" s="24" t="s">
        <v>1</v>
      </c>
      <c r="C1" s="24" t="s">
        <v>2</v>
      </c>
      <c r="D1" s="24" t="s">
        <v>3</v>
      </c>
      <c r="E1" s="24" t="s">
        <v>4</v>
      </c>
    </row>
    <row r="2" spans="1:5" ht="15.75" x14ac:dyDescent="0.25">
      <c r="A2" s="27">
        <v>45748</v>
      </c>
      <c r="B2" s="25" t="s">
        <v>25</v>
      </c>
      <c r="C2" s="25" t="s">
        <v>68</v>
      </c>
      <c r="D2" s="29">
        <v>3000</v>
      </c>
      <c r="E2" s="31" t="s">
        <v>26</v>
      </c>
    </row>
    <row r="3" spans="1:5" ht="15.75" x14ac:dyDescent="0.25">
      <c r="A3" s="28">
        <v>45748</v>
      </c>
      <c r="B3" s="26" t="s">
        <v>28</v>
      </c>
      <c r="C3" s="26" t="s">
        <v>35</v>
      </c>
      <c r="D3" s="30">
        <v>500</v>
      </c>
      <c r="E3" s="32" t="s">
        <v>59</v>
      </c>
    </row>
    <row r="4" spans="1:5" ht="15.75" x14ac:dyDescent="0.25">
      <c r="A4" s="28">
        <v>45749</v>
      </c>
      <c r="B4" s="26" t="s">
        <v>29</v>
      </c>
      <c r="C4" s="26" t="s">
        <v>60</v>
      </c>
      <c r="D4" s="30">
        <v>200</v>
      </c>
      <c r="E4" s="32" t="s">
        <v>59</v>
      </c>
    </row>
    <row r="5" spans="1:5" ht="15.75" x14ac:dyDescent="0.25">
      <c r="A5" s="28">
        <v>45750</v>
      </c>
      <c r="B5" s="26" t="s">
        <v>30</v>
      </c>
      <c r="C5" s="26" t="s">
        <v>61</v>
      </c>
      <c r="D5" s="30">
        <v>150</v>
      </c>
      <c r="E5" s="32" t="s">
        <v>59</v>
      </c>
    </row>
    <row r="6" spans="1:5" ht="15.75" x14ac:dyDescent="0.25">
      <c r="A6" s="28">
        <v>45751</v>
      </c>
      <c r="B6" s="26" t="s">
        <v>31</v>
      </c>
      <c r="C6" s="26" t="s">
        <v>62</v>
      </c>
      <c r="D6" s="30">
        <v>300</v>
      </c>
      <c r="E6" s="32" t="s">
        <v>59</v>
      </c>
    </row>
    <row r="7" spans="1:5" ht="15.75" x14ac:dyDescent="0.25">
      <c r="A7" s="28">
        <v>45752</v>
      </c>
      <c r="B7" s="26" t="s">
        <v>32</v>
      </c>
      <c r="C7" s="26" t="s">
        <v>63</v>
      </c>
      <c r="D7" s="30">
        <v>400</v>
      </c>
      <c r="E7" s="32" t="s">
        <v>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E4"/>
  <sheetViews>
    <sheetView workbookViewId="0">
      <selection activeCell="H8" sqref="H8"/>
    </sheetView>
  </sheetViews>
  <sheetFormatPr defaultColWidth="7.140625" defaultRowHeight="15" x14ac:dyDescent="0.25"/>
  <cols>
    <col min="1" max="1" width="11.7109375" bestFit="1" customWidth="1"/>
    <col min="2" max="2" width="20.140625" bestFit="1" customWidth="1"/>
    <col min="3" max="3" width="15.140625" bestFit="1" customWidth="1"/>
    <col min="4" max="4" width="17.28515625" bestFit="1" customWidth="1"/>
    <col min="5" max="5" width="23.85546875" bestFit="1" customWidth="1"/>
  </cols>
  <sheetData>
    <row r="1" spans="1:5" ht="21" x14ac:dyDescent="0.25">
      <c r="A1" s="9" t="s">
        <v>0</v>
      </c>
      <c r="B1" s="10" t="s">
        <v>2</v>
      </c>
      <c r="C1" s="10" t="s">
        <v>26</v>
      </c>
      <c r="D1" s="10" t="s">
        <v>33</v>
      </c>
      <c r="E1" s="11" t="s">
        <v>14</v>
      </c>
    </row>
    <row r="2" spans="1:5" ht="15.75" x14ac:dyDescent="0.25">
      <c r="A2" s="12">
        <v>45747</v>
      </c>
      <c r="B2" s="33" t="s">
        <v>34</v>
      </c>
      <c r="C2" s="16">
        <v>3000</v>
      </c>
      <c r="D2" s="16"/>
      <c r="E2" s="17">
        <f>C2-D2</f>
        <v>3000</v>
      </c>
    </row>
    <row r="3" spans="1:5" ht="15.75" x14ac:dyDescent="0.25">
      <c r="A3" s="12">
        <v>45748</v>
      </c>
      <c r="B3" s="33" t="s">
        <v>35</v>
      </c>
      <c r="C3" s="16"/>
      <c r="D3" s="16">
        <v>150</v>
      </c>
      <c r="E3" s="17">
        <f t="shared" ref="E3:E4" si="0">C3-D3</f>
        <v>-150</v>
      </c>
    </row>
    <row r="4" spans="1:5" ht="15.75" x14ac:dyDescent="0.25">
      <c r="A4" s="13">
        <v>45749</v>
      </c>
      <c r="B4" s="34" t="s">
        <v>36</v>
      </c>
      <c r="C4" s="18"/>
      <c r="D4" s="18">
        <v>100</v>
      </c>
      <c r="E4" s="19">
        <f t="shared" si="0"/>
        <v>-100</v>
      </c>
    </row>
  </sheetData>
  <conditionalFormatting sqref="C2:E4">
    <cfRule type="cellIs" dxfId="1" priority="1" operator="lessThan">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E5"/>
  <sheetViews>
    <sheetView workbookViewId="0">
      <selection activeCell="D18" sqref="D18"/>
    </sheetView>
  </sheetViews>
  <sheetFormatPr defaultRowHeight="15" x14ac:dyDescent="0.25"/>
  <cols>
    <col min="1" max="1" width="20" bestFit="1" customWidth="1"/>
    <col min="2" max="2" width="24.7109375" bestFit="1" customWidth="1"/>
    <col min="3" max="3" width="24.28515625" bestFit="1" customWidth="1"/>
    <col min="4" max="4" width="19.140625" bestFit="1" customWidth="1"/>
    <col min="5" max="5" width="23.28515625" bestFit="1" customWidth="1"/>
  </cols>
  <sheetData>
    <row r="1" spans="1:5" ht="21" x14ac:dyDescent="0.25">
      <c r="A1" s="35" t="s">
        <v>8</v>
      </c>
      <c r="B1" s="24" t="s">
        <v>9</v>
      </c>
      <c r="C1" s="24" t="s">
        <v>10</v>
      </c>
      <c r="D1" s="24" t="s">
        <v>11</v>
      </c>
      <c r="E1" s="36" t="s">
        <v>12</v>
      </c>
    </row>
    <row r="2" spans="1:5" ht="15.75" x14ac:dyDescent="0.25">
      <c r="A2" s="37" t="s">
        <v>46</v>
      </c>
      <c r="B2" s="14">
        <v>5000</v>
      </c>
      <c r="C2" s="14">
        <v>2500</v>
      </c>
      <c r="D2" s="14">
        <f>B2-C2</f>
        <v>2500</v>
      </c>
      <c r="E2" s="39">
        <f>C2/B2</f>
        <v>0.5</v>
      </c>
    </row>
    <row r="3" spans="1:5" ht="15.75" x14ac:dyDescent="0.25">
      <c r="A3" s="37" t="s">
        <v>47</v>
      </c>
      <c r="B3" s="14">
        <v>2000</v>
      </c>
      <c r="C3" s="14">
        <v>500</v>
      </c>
      <c r="D3" s="14">
        <f t="shared" ref="D3:D5" si="0">B3-C3</f>
        <v>1500</v>
      </c>
      <c r="E3" s="39">
        <f t="shared" ref="E3:E5" si="1">C3/B3</f>
        <v>0.25</v>
      </c>
    </row>
    <row r="4" spans="1:5" ht="15.75" x14ac:dyDescent="0.25">
      <c r="A4" s="37" t="s">
        <v>48</v>
      </c>
      <c r="B4" s="14">
        <v>1500</v>
      </c>
      <c r="C4" s="14">
        <v>1000</v>
      </c>
      <c r="D4" s="14">
        <f t="shared" si="0"/>
        <v>500</v>
      </c>
      <c r="E4" s="39">
        <f t="shared" si="1"/>
        <v>0.66666666666666663</v>
      </c>
    </row>
    <row r="5" spans="1:5" ht="15.75" x14ac:dyDescent="0.25">
      <c r="A5" s="38" t="s">
        <v>49</v>
      </c>
      <c r="B5" s="15">
        <v>10000</v>
      </c>
      <c r="C5" s="15">
        <v>4000</v>
      </c>
      <c r="D5" s="15">
        <f t="shared" si="0"/>
        <v>6000</v>
      </c>
      <c r="E5" s="40">
        <f t="shared" si="1"/>
        <v>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D4"/>
  <sheetViews>
    <sheetView workbookViewId="0">
      <selection activeCell="D7" sqref="D7"/>
    </sheetView>
  </sheetViews>
  <sheetFormatPr defaultRowHeight="15" x14ac:dyDescent="0.25"/>
  <cols>
    <col min="1" max="1" width="16.42578125" bestFit="1" customWidth="1"/>
    <col min="2" max="2" width="28.7109375" bestFit="1" customWidth="1"/>
    <col min="3" max="3" width="31" bestFit="1" customWidth="1"/>
    <col min="4" max="4" width="18.5703125" bestFit="1" customWidth="1"/>
  </cols>
  <sheetData>
    <row r="1" spans="1:4" ht="21" x14ac:dyDescent="0.25">
      <c r="A1" s="35" t="s">
        <v>18</v>
      </c>
      <c r="B1" s="24" t="s">
        <v>19</v>
      </c>
      <c r="C1" s="24" t="s">
        <v>20</v>
      </c>
      <c r="D1" s="36" t="s">
        <v>21</v>
      </c>
    </row>
    <row r="2" spans="1:4" ht="15.75" x14ac:dyDescent="0.25">
      <c r="A2" s="37" t="s">
        <v>64</v>
      </c>
      <c r="B2" s="42">
        <v>1000</v>
      </c>
      <c r="C2" s="42">
        <v>-500</v>
      </c>
      <c r="D2" s="43">
        <v>500</v>
      </c>
    </row>
    <row r="3" spans="1:4" ht="15.75" x14ac:dyDescent="0.25">
      <c r="A3" s="37" t="s">
        <v>65</v>
      </c>
      <c r="B3" s="42">
        <v>-1000</v>
      </c>
      <c r="C3" s="42">
        <v>500</v>
      </c>
      <c r="D3" s="43">
        <v>-500</v>
      </c>
    </row>
    <row r="4" spans="1:4" ht="15.75" x14ac:dyDescent="0.25">
      <c r="A4" s="38" t="s">
        <v>66</v>
      </c>
      <c r="B4" s="41" t="s">
        <v>67</v>
      </c>
      <c r="C4" s="41" t="s">
        <v>67</v>
      </c>
      <c r="D4" s="44">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6"/>
  <sheetViews>
    <sheetView workbookViewId="0">
      <selection activeCell="B8" sqref="B8"/>
    </sheetView>
  </sheetViews>
  <sheetFormatPr defaultRowHeight="15" x14ac:dyDescent="0.25"/>
  <cols>
    <col min="1" max="1" width="16.5703125" customWidth="1"/>
    <col min="2" max="2" width="12.42578125" customWidth="1"/>
    <col min="3" max="3" width="51.140625" customWidth="1"/>
  </cols>
  <sheetData>
    <row r="1" spans="1:3" ht="21" x14ac:dyDescent="0.25">
      <c r="A1" s="21" t="s">
        <v>22</v>
      </c>
      <c r="B1" s="22" t="s">
        <v>23</v>
      </c>
      <c r="C1" s="23" t="s">
        <v>24</v>
      </c>
    </row>
    <row r="2" spans="1:3" ht="15.75" x14ac:dyDescent="0.25">
      <c r="A2" s="20" t="s">
        <v>50</v>
      </c>
      <c r="B2" s="46">
        <f>SUM('Income &amp; Expenses'!D2)</f>
        <v>3000</v>
      </c>
      <c r="C2" s="45" t="s">
        <v>54</v>
      </c>
    </row>
    <row r="3" spans="1:3" ht="15.75" x14ac:dyDescent="0.25">
      <c r="A3" s="20" t="s">
        <v>51</v>
      </c>
      <c r="B3" s="46">
        <f>SUMIF('Income &amp; Expenses'!E:E, "Expense", 'Income &amp; Expenses'!D:D)</f>
        <v>1550</v>
      </c>
      <c r="C3" s="45" t="s">
        <v>55</v>
      </c>
    </row>
    <row r="4" spans="1:3" ht="15.75" x14ac:dyDescent="0.25">
      <c r="A4" s="20" t="s">
        <v>52</v>
      </c>
      <c r="B4" s="46">
        <f>'Savings &amp; Investment'!B2</f>
        <v>5000</v>
      </c>
      <c r="C4" s="45" t="s">
        <v>56</v>
      </c>
    </row>
    <row r="5" spans="1:3" ht="15.75" x14ac:dyDescent="0.25">
      <c r="A5" s="20" t="s">
        <v>53</v>
      </c>
      <c r="B5" s="46">
        <f>SUM('Budget Allocation'!D:D)</f>
        <v>10</v>
      </c>
      <c r="C5" s="45" t="s">
        <v>57</v>
      </c>
    </row>
    <row r="6" spans="1:3" ht="15.75" x14ac:dyDescent="0.25">
      <c r="A6" s="20" t="s">
        <v>14</v>
      </c>
      <c r="B6" s="46">
        <f>'Reports &amp; Analysis'!B2-'Reports &amp; Analysis'!B3</f>
        <v>1450</v>
      </c>
      <c r="C6" s="45" t="s">
        <v>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U34"/>
  <sheetViews>
    <sheetView showGridLines="0" tabSelected="1" topLeftCell="A17" zoomScaleNormal="100" workbookViewId="0">
      <selection activeCell="R29" sqref="R29"/>
    </sheetView>
  </sheetViews>
  <sheetFormatPr defaultRowHeight="15" x14ac:dyDescent="0.25"/>
  <cols>
    <col min="1" max="1" width="9.140625" style="2" customWidth="1"/>
    <col min="2" max="3" width="9.140625" style="2"/>
    <col min="4" max="4" width="19.85546875" style="2" customWidth="1"/>
    <col min="5" max="14" width="9.140625" style="2"/>
    <col min="15" max="15" width="10" style="2" customWidth="1"/>
    <col min="16" max="21" width="9.140625" style="2"/>
  </cols>
  <sheetData>
    <row r="1" spans="1:15" ht="30" customHeight="1" x14ac:dyDescent="0.25">
      <c r="A1" s="53"/>
      <c r="B1" s="53"/>
      <c r="C1" s="53"/>
      <c r="D1" s="53"/>
      <c r="E1" s="53"/>
      <c r="F1" s="53"/>
      <c r="G1" s="53"/>
    </row>
    <row r="2" spans="1:15" ht="5.25" customHeight="1" x14ac:dyDescent="0.25">
      <c r="A2" s="4"/>
      <c r="B2" s="4"/>
      <c r="C2" s="4"/>
      <c r="D2" s="4"/>
      <c r="E2" s="4"/>
      <c r="F2" s="4"/>
      <c r="G2" s="4"/>
    </row>
    <row r="3" spans="1:15" ht="15.75" x14ac:dyDescent="0.25">
      <c r="A3" s="3"/>
      <c r="B3" s="3"/>
      <c r="C3" s="3"/>
      <c r="D3" s="3"/>
      <c r="E3" s="3"/>
      <c r="F3" s="3"/>
      <c r="G3" s="3"/>
      <c r="H3" s="3"/>
      <c r="I3" s="3"/>
      <c r="J3" s="3"/>
      <c r="K3" s="3"/>
      <c r="L3" s="3"/>
      <c r="M3" s="3"/>
      <c r="N3" s="3"/>
      <c r="O3" s="3"/>
    </row>
    <row r="4" spans="1:15" ht="15.75" x14ac:dyDescent="0.25">
      <c r="A4" s="3"/>
      <c r="B4" s="3"/>
      <c r="C4" s="3"/>
      <c r="D4" s="3"/>
      <c r="E4" s="3"/>
      <c r="F4" s="3"/>
      <c r="G4" s="3"/>
      <c r="H4" s="3"/>
      <c r="I4" s="3"/>
      <c r="J4" s="3"/>
      <c r="K4" s="3"/>
      <c r="L4" s="3"/>
      <c r="M4" s="3"/>
      <c r="N4" s="3"/>
      <c r="O4" s="3"/>
    </row>
    <row r="5" spans="1:15" ht="15.75" x14ac:dyDescent="0.25">
      <c r="A5" s="3"/>
      <c r="B5" s="3"/>
      <c r="C5" s="3"/>
      <c r="D5" s="3"/>
      <c r="E5" s="3"/>
      <c r="F5" s="3"/>
      <c r="G5" s="3"/>
      <c r="H5" s="3"/>
      <c r="I5" s="3"/>
      <c r="J5" s="3"/>
      <c r="K5" s="3"/>
      <c r="L5" s="3"/>
      <c r="M5" s="3"/>
      <c r="N5" s="3"/>
      <c r="O5" s="3"/>
    </row>
    <row r="6" spans="1:15" ht="15.75" x14ac:dyDescent="0.25">
      <c r="A6" s="3"/>
      <c r="B6" s="3"/>
      <c r="C6" s="3"/>
      <c r="D6" s="3"/>
      <c r="E6" s="3"/>
      <c r="F6" s="3"/>
      <c r="G6" s="3"/>
      <c r="H6" s="3"/>
      <c r="I6" s="3"/>
      <c r="J6" s="3"/>
      <c r="K6" s="3"/>
      <c r="L6" s="3"/>
      <c r="M6" s="3"/>
      <c r="N6" s="3"/>
      <c r="O6" s="3"/>
    </row>
    <row r="7" spans="1:15" ht="15.75" x14ac:dyDescent="0.25">
      <c r="A7" s="3"/>
      <c r="B7" s="3"/>
      <c r="C7" s="3"/>
      <c r="D7" s="3"/>
      <c r="E7" s="3"/>
      <c r="F7" s="3"/>
      <c r="G7" s="3"/>
      <c r="H7" s="3"/>
      <c r="I7" s="3"/>
      <c r="J7" s="3"/>
      <c r="K7" s="3"/>
      <c r="L7" s="3"/>
      <c r="M7" s="3"/>
      <c r="N7" s="3"/>
      <c r="O7" s="3"/>
    </row>
    <row r="8" spans="1:15" ht="15.75" x14ac:dyDescent="0.25">
      <c r="A8" s="3"/>
      <c r="B8" s="3"/>
      <c r="C8" s="3"/>
      <c r="D8" s="3"/>
      <c r="E8" s="3"/>
      <c r="F8" s="3"/>
      <c r="G8" s="3"/>
      <c r="H8" s="3"/>
      <c r="I8" s="3"/>
      <c r="J8" s="3"/>
      <c r="K8" s="3"/>
      <c r="L8" s="3"/>
      <c r="M8" s="3"/>
      <c r="N8" s="3"/>
      <c r="O8" s="3"/>
    </row>
    <row r="9" spans="1:15" ht="45.75" customHeight="1" thickBot="1" x14ac:dyDescent="0.3">
      <c r="A9" s="3"/>
      <c r="B9" s="3"/>
      <c r="C9" s="3"/>
      <c r="D9" s="3"/>
      <c r="E9" s="3"/>
      <c r="F9" s="3"/>
      <c r="G9" s="3"/>
      <c r="H9" s="3"/>
      <c r="I9" s="3"/>
      <c r="J9" s="3"/>
      <c r="K9" s="3"/>
      <c r="L9" s="3"/>
      <c r="M9" s="3"/>
      <c r="N9" s="3"/>
      <c r="O9" s="3"/>
    </row>
    <row r="10" spans="1:15" ht="23.25" customHeight="1" thickBot="1" x14ac:dyDescent="0.35">
      <c r="A10" s="47" t="s">
        <v>44</v>
      </c>
      <c r="B10" s="48"/>
      <c r="C10" s="48"/>
      <c r="D10" s="49"/>
      <c r="E10" s="3"/>
      <c r="F10" s="3"/>
      <c r="G10" s="3"/>
      <c r="H10" s="3"/>
      <c r="I10" s="3"/>
      <c r="J10" s="3"/>
      <c r="K10" s="3"/>
      <c r="L10" s="3"/>
      <c r="M10" s="3"/>
      <c r="N10" s="3"/>
      <c r="O10" s="3"/>
    </row>
    <row r="11" spans="1:15" ht="15.75" x14ac:dyDescent="0.25">
      <c r="A11" s="54" t="s">
        <v>38</v>
      </c>
      <c r="B11" s="55"/>
      <c r="C11" s="55"/>
      <c r="D11" s="6">
        <f>SUM('Budget Allocation'!B2:B7)</f>
        <v>2550</v>
      </c>
    </row>
    <row r="12" spans="1:15" ht="15.75" x14ac:dyDescent="0.25">
      <c r="A12" s="56" t="s">
        <v>39</v>
      </c>
      <c r="B12" s="57"/>
      <c r="C12" s="57"/>
      <c r="D12" s="7">
        <f>SUM('Budget Allocation'!C2:C7)</f>
        <v>2540</v>
      </c>
    </row>
    <row r="13" spans="1:15" ht="15.75" x14ac:dyDescent="0.25">
      <c r="A13" s="56" t="s">
        <v>40</v>
      </c>
      <c r="B13" s="57"/>
      <c r="C13" s="57"/>
      <c r="D13" s="5">
        <f>SUM('Budget Allocation'!D2:D7)</f>
        <v>10</v>
      </c>
    </row>
    <row r="14" spans="1:15" ht="15.75" x14ac:dyDescent="0.25">
      <c r="A14" s="56" t="s">
        <v>41</v>
      </c>
      <c r="B14" s="57"/>
      <c r="C14" s="57"/>
      <c r="D14" s="7">
        <f>SUM('Financial Forecasting'!B2:B6)</f>
        <v>17000</v>
      </c>
    </row>
    <row r="15" spans="1:15" ht="15.75" x14ac:dyDescent="0.25">
      <c r="A15" s="56" t="s">
        <v>42</v>
      </c>
      <c r="B15" s="57"/>
      <c r="C15" s="57"/>
      <c r="D15" s="7">
        <f>SUM('Financial Forecasting'!C2:C6)</f>
        <v>8500</v>
      </c>
    </row>
    <row r="16" spans="1:15" ht="16.5" thickBot="1" x14ac:dyDescent="0.3">
      <c r="A16" s="58" t="s">
        <v>43</v>
      </c>
      <c r="B16" s="59"/>
      <c r="C16" s="59"/>
      <c r="D16" s="8">
        <f>SUM('Financial Forecasting'!D2:D6)</f>
        <v>8500</v>
      </c>
    </row>
    <row r="17" spans="1:12" ht="6.75" customHeight="1" thickBot="1" x14ac:dyDescent="0.3"/>
    <row r="18" spans="1:12" ht="16.5" thickBot="1" x14ac:dyDescent="0.3">
      <c r="A18" s="50" t="s">
        <v>45</v>
      </c>
      <c r="B18" s="51"/>
      <c r="C18" s="51"/>
      <c r="D18" s="52"/>
    </row>
    <row r="28" spans="1:12" ht="15.75" thickBot="1" x14ac:dyDescent="0.3"/>
    <row r="29" spans="1:12" ht="15.75" x14ac:dyDescent="0.25">
      <c r="E29" s="61" t="s">
        <v>69</v>
      </c>
      <c r="F29" s="62"/>
      <c r="G29" s="62"/>
      <c r="H29" s="63"/>
    </row>
    <row r="30" spans="1:12" ht="15.75" x14ac:dyDescent="0.25">
      <c r="E30" s="57" t="s">
        <v>50</v>
      </c>
      <c r="F30" s="57"/>
      <c r="G30" s="1">
        <v>4550</v>
      </c>
      <c r="H30" s="60" t="s">
        <v>54</v>
      </c>
      <c r="I30" s="60"/>
      <c r="J30" s="60"/>
      <c r="K30" s="60"/>
      <c r="L30" s="60"/>
    </row>
    <row r="31" spans="1:12" ht="15.75" x14ac:dyDescent="0.25">
      <c r="E31" s="57" t="s">
        <v>51</v>
      </c>
      <c r="F31" s="57"/>
      <c r="G31" s="1">
        <v>1550</v>
      </c>
      <c r="H31" s="60" t="s">
        <v>55</v>
      </c>
      <c r="I31" s="60"/>
      <c r="J31" s="60"/>
      <c r="K31" s="60"/>
      <c r="L31" s="60"/>
    </row>
    <row r="32" spans="1:12" ht="15.75" customHeight="1" x14ac:dyDescent="0.25">
      <c r="E32" s="57" t="s">
        <v>52</v>
      </c>
      <c r="F32" s="57"/>
      <c r="G32" s="1">
        <v>5000</v>
      </c>
      <c r="H32" s="60" t="s">
        <v>56</v>
      </c>
      <c r="I32" s="60"/>
      <c r="J32" s="60"/>
      <c r="K32" s="60"/>
      <c r="L32" s="60"/>
    </row>
    <row r="33" spans="5:12" ht="15.75" x14ac:dyDescent="0.25">
      <c r="E33" s="57" t="s">
        <v>53</v>
      </c>
      <c r="F33" s="57"/>
      <c r="G33" s="1">
        <v>10</v>
      </c>
      <c r="H33" s="60" t="s">
        <v>57</v>
      </c>
      <c r="I33" s="60"/>
      <c r="J33" s="60"/>
      <c r="K33" s="60"/>
      <c r="L33" s="60"/>
    </row>
    <row r="34" spans="5:12" ht="15.75" x14ac:dyDescent="0.25">
      <c r="E34" s="57" t="s">
        <v>14</v>
      </c>
      <c r="F34" s="57"/>
      <c r="G34" s="1">
        <v>1450</v>
      </c>
      <c r="H34" s="60" t="s">
        <v>58</v>
      </c>
      <c r="I34" s="60"/>
      <c r="J34" s="60"/>
      <c r="K34" s="60"/>
      <c r="L34" s="60"/>
    </row>
  </sheetData>
  <mergeCells count="20">
    <mergeCell ref="E33:F33"/>
    <mergeCell ref="E34:F34"/>
    <mergeCell ref="H30:L30"/>
    <mergeCell ref="H31:L31"/>
    <mergeCell ref="H32:L32"/>
    <mergeCell ref="H33:L33"/>
    <mergeCell ref="H34:L34"/>
    <mergeCell ref="E29:H29"/>
    <mergeCell ref="E30:F30"/>
    <mergeCell ref="E31:F31"/>
    <mergeCell ref="E32:F32"/>
    <mergeCell ref="A15:C15"/>
    <mergeCell ref="A16:C16"/>
    <mergeCell ref="A10:D10"/>
    <mergeCell ref="A18:D18"/>
    <mergeCell ref="A1:G1"/>
    <mergeCell ref="A11:C11"/>
    <mergeCell ref="A12:C12"/>
    <mergeCell ref="A13:C13"/>
    <mergeCell ref="A14:C14"/>
  </mergeCells>
  <conditionalFormatting sqref="D13">
    <cfRule type="cellIs" dxfId="0" priority="1" operator="greaterThan">
      <formula>0</formula>
    </cfRule>
  </conditionalFormatting>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Financial Forecasting</vt:lpstr>
      <vt:lpstr>Budget Allocation</vt:lpstr>
      <vt:lpstr>Income &amp; Expenses</vt:lpstr>
      <vt:lpstr>Cash Flow Statement</vt:lpstr>
      <vt:lpstr>Savings &amp; Investment</vt:lpstr>
      <vt:lpstr>Scenario Analysis</vt:lpstr>
      <vt:lpstr>Reports &amp;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2025-03-31T17:00:39Z</dcterms:created>
  <dcterms:modified xsi:type="dcterms:W3CDTF">2025-04-24T16:10:01Z</dcterms:modified>
</cp:coreProperties>
</file>