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0"/>
  <workbookPr hidePivotFieldList="1"/>
  <mc:AlternateContent xmlns:mc="http://schemas.openxmlformats.org/markup-compatibility/2006">
    <mc:Choice Requires="x15">
      <x15ac:absPath xmlns:x15ac="http://schemas.microsoft.com/office/spreadsheetml/2010/11/ac" url="D:\excel\"/>
    </mc:Choice>
  </mc:AlternateContent>
  <xr:revisionPtr revIDLastSave="0" documentId="13_ncr:1_{A07023D2-D8B9-433E-9F45-2D1B4164222F}" xr6:coauthVersionLast="47" xr6:coauthVersionMax="47" xr10:uidLastSave="{00000000-0000-0000-0000-000000000000}"/>
  <bookViews>
    <workbookView xWindow="-120" yWindow="-120" windowWidth="20730" windowHeight="11760" firstSheet="3" activeTab="7" xr2:uid="{00000000-000D-0000-FFFF-FFFF00000000}"/>
  </bookViews>
  <sheets>
    <sheet name="Employees" sheetId="1" r:id="rId1"/>
    <sheet name="Training Programs" sheetId="2" r:id="rId2"/>
    <sheet name="Training Attendance" sheetId="3" r:id="rId3"/>
    <sheet name="Feedback" sheetId="4" r:id="rId4"/>
    <sheet name="Performance" sheetId="5" r:id="rId5"/>
    <sheet name="Pivot tables" sheetId="6" r:id="rId6"/>
    <sheet name="Dashboard" sheetId="7" r:id="rId7"/>
    <sheet name="Summary Report" sheetId="8" r:id="rId8"/>
  </sheets>
  <externalReferences>
    <externalReference r:id="rId9"/>
  </externalReferences>
  <definedNames>
    <definedName name="_xlcn.WorksheetConnection_38.Updated_HR_Training_Effectiveness_Tracker.xlsxTable11" hidden="1">Table1[]</definedName>
    <definedName name="_xlcn.WorksheetConnection_38.Updated_HR_Training_Effectiveness_Tracker.xlsxTable21" hidden="1">Table2[]</definedName>
    <definedName name="_xlcn.WorksheetConnection_38.Updated_HR_Training_Effectiveness_Tracker.xlsxTable31" hidden="1">Table3[]</definedName>
    <definedName name="_xlcn.WorksheetConnection_38.Updated_HR_Training_Effectiveness_Tracker.xlsxTable41" hidden="1">Table4[]</definedName>
    <definedName name="Slicer_Department">#N/A</definedName>
    <definedName name="Slicer_Employee_ID">#N/A</definedName>
    <definedName name="Slicer_Feedback_Score__out_of_5">#N/A</definedName>
    <definedName name="Slicer_Mode">#N/A</definedName>
    <definedName name="Slicer_Trainer_Name">#N/A</definedName>
    <definedName name="Slicer_Training_ID">#N/A</definedName>
  </definedNames>
  <calcPr calcId="191029"/>
  <pivotCaches>
    <pivotCache cacheId="100" r:id="rId10"/>
    <pivotCache cacheId="101" r:id="rId11"/>
    <pivotCache cacheId="102" r:id="rId12"/>
    <pivotCache cacheId="103" r:id="rId13"/>
    <pivotCache cacheId="104" r:id="rId14"/>
  </pivotCaches>
  <extLst>
    <ext xmlns:x14="http://schemas.microsoft.com/office/spreadsheetml/2009/9/main" uri="{876F7934-8845-4945-9796-88D515C7AA90}">
      <x14:pivotCaches>
        <pivotCache cacheId="105" r:id="rId15"/>
      </x14:pivotCaches>
    </ex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38.Updated_HR_Training_Effectiveness_Tracker.xlsx!Table1"/>
          <x15:modelTable id="Table2" name="Table2" connection="WorksheetConnection_38.Updated_HR_Training_Effectiveness_Tracker.xlsx!Table2"/>
          <x15:modelTable id="Table3" name="Table3" connection="WorksheetConnection_38.Updated_HR_Training_Effectiveness_Tracker.xlsx!Table3"/>
          <x15:modelTable id="Table4" name="Table4" connection="WorksheetConnection_38.Updated_HR_Training_Effectiveness_Tracker.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8" l="1"/>
  <c r="B17" i="8"/>
  <c r="B16" i="8"/>
  <c r="B13" i="8"/>
  <c r="B12" i="8"/>
  <c r="B11" i="8"/>
  <c r="B10" i="8"/>
  <c r="B7" i="8" a="1"/>
  <c r="B7" i="8" s="1"/>
  <c r="B5" i="8"/>
  <c r="B4" i="8"/>
  <c r="L3" i="7"/>
  <c r="G3" i="7"/>
  <c r="B3" i="7"/>
  <c r="C2" i="4"/>
  <c r="C3" i="4"/>
  <c r="C4" i="4"/>
  <c r="C5" i="4"/>
  <c r="C6" i="4"/>
  <c r="C7" i="4"/>
  <c r="C8" i="4"/>
  <c r="C9" i="4"/>
  <c r="C10" i="4"/>
  <c r="C11" i="4"/>
  <c r="C12" i="4"/>
  <c r="C13" i="4"/>
  <c r="C14" i="4"/>
  <c r="C15" i="4"/>
  <c r="C16" i="4"/>
  <c r="C17" i="4"/>
  <c r="C18" i="4"/>
  <c r="C19" i="4"/>
  <c r="C20" i="4"/>
  <c r="C2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2D0C89-9885-4DF7-A1BC-F2421D63FB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51911DF-90C3-4D9E-8768-888BD4620C07}" name="WorksheetConnection_38.Updated_HR_Training_Effectiveness_Tracker.xlsx!Table1" type="102" refreshedVersion="8" minRefreshableVersion="5">
    <extLst>
      <ext xmlns:x15="http://schemas.microsoft.com/office/spreadsheetml/2010/11/main" uri="{DE250136-89BD-433C-8126-D09CA5730AF9}">
        <x15:connection id="Table1" autoDelete="1">
          <x15:rangePr sourceName="_xlcn.WorksheetConnection_38.Updated_HR_Training_Effectiveness_Tracker.xlsxTable11"/>
        </x15:connection>
      </ext>
    </extLst>
  </connection>
  <connection id="3" xr16:uid="{49182B08-57A1-400A-9EE1-DDEF9F4621B9}" name="WorksheetConnection_38.Updated_HR_Training_Effectiveness_Tracker.xlsx!Table2" type="102" refreshedVersion="8" minRefreshableVersion="5">
    <extLst>
      <ext xmlns:x15="http://schemas.microsoft.com/office/spreadsheetml/2010/11/main" uri="{DE250136-89BD-433C-8126-D09CA5730AF9}">
        <x15:connection id="Table2" autoDelete="1">
          <x15:rangePr sourceName="_xlcn.WorksheetConnection_38.Updated_HR_Training_Effectiveness_Tracker.xlsxTable21"/>
        </x15:connection>
      </ext>
    </extLst>
  </connection>
  <connection id="4" xr16:uid="{E9B175FD-0F71-434D-903D-EF81F2BF8857}" name="WorksheetConnection_38.Updated_HR_Training_Effectiveness_Tracker.xlsx!Table3" type="102" refreshedVersion="8" minRefreshableVersion="5">
    <extLst>
      <ext xmlns:x15="http://schemas.microsoft.com/office/spreadsheetml/2010/11/main" uri="{DE250136-89BD-433C-8126-D09CA5730AF9}">
        <x15:connection id="Table3" autoDelete="1">
          <x15:rangePr sourceName="_xlcn.WorksheetConnection_38.Updated_HR_Training_Effectiveness_Tracker.xlsxTable31"/>
        </x15:connection>
      </ext>
    </extLst>
  </connection>
  <connection id="5" xr16:uid="{B703F368-D0EF-473A-8F8B-364D0D1203FE}" name="WorksheetConnection_38.Updated_HR_Training_Effectiveness_Tracker.xlsx!Table4" type="102" refreshedVersion="8" minRefreshableVersion="5">
    <extLst>
      <ext xmlns:x15="http://schemas.microsoft.com/office/spreadsheetml/2010/11/main" uri="{DE250136-89BD-433C-8126-D09CA5730AF9}">
        <x15:connection id="Table4" autoDelete="1">
          <x15:rangePr sourceName="_xlcn.WorksheetConnection_38.Updated_HR_Training_Effectiveness_Tracker.xlsxTable4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Table1].[Employee ID].[All]}"/>
    <s v="{[Table2].[Employee ID].[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<sst xmlns="http://schemas.openxmlformats.org/spreadsheetml/2006/main" count="455" uniqueCount="165">
  <si>
    <t>Employee ID</t>
  </si>
  <si>
    <t>Name</t>
  </si>
  <si>
    <t>Department</t>
  </si>
  <si>
    <t>Joining Date</t>
  </si>
  <si>
    <t>Designation</t>
  </si>
  <si>
    <t>E001</t>
  </si>
  <si>
    <t>Employee 1</t>
  </si>
  <si>
    <t>Marketing</t>
  </si>
  <si>
    <t>Executive</t>
  </si>
  <si>
    <t>E002</t>
  </si>
  <si>
    <t>Employee 2</t>
  </si>
  <si>
    <t>Sales</t>
  </si>
  <si>
    <t>Manager</t>
  </si>
  <si>
    <t>E003</t>
  </si>
  <si>
    <t>Employee 3</t>
  </si>
  <si>
    <t>HR</t>
  </si>
  <si>
    <t>E004</t>
  </si>
  <si>
    <t>Employee 4</t>
  </si>
  <si>
    <t>Assistant</t>
  </si>
  <si>
    <t>E005</t>
  </si>
  <si>
    <t>Employee 5</t>
  </si>
  <si>
    <t>E006</t>
  </si>
  <si>
    <t>Employee 6</t>
  </si>
  <si>
    <t>Finance</t>
  </si>
  <si>
    <t>E007</t>
  </si>
  <si>
    <t>Employee 7</t>
  </si>
  <si>
    <t>Senior Manager</t>
  </si>
  <si>
    <t>E008</t>
  </si>
  <si>
    <t>Employee 8</t>
  </si>
  <si>
    <t>IT</t>
  </si>
  <si>
    <t>E009</t>
  </si>
  <si>
    <t>Employee 9</t>
  </si>
  <si>
    <t>E010</t>
  </si>
  <si>
    <t>Employee 10</t>
  </si>
  <si>
    <t>E011</t>
  </si>
  <si>
    <t>Employee 11</t>
  </si>
  <si>
    <t>E012</t>
  </si>
  <si>
    <t>Employee 12</t>
  </si>
  <si>
    <t>E013</t>
  </si>
  <si>
    <t>Employee 13</t>
  </si>
  <si>
    <t>E014</t>
  </si>
  <si>
    <t>Employee 14</t>
  </si>
  <si>
    <t>E015</t>
  </si>
  <si>
    <t>Employee 15</t>
  </si>
  <si>
    <t>E016</t>
  </si>
  <si>
    <t>Employee 16</t>
  </si>
  <si>
    <t>E017</t>
  </si>
  <si>
    <t>Employee 17</t>
  </si>
  <si>
    <t>E018</t>
  </si>
  <si>
    <t>Employee 18</t>
  </si>
  <si>
    <t>E019</t>
  </si>
  <si>
    <t>Employee 19</t>
  </si>
  <si>
    <t>E020</t>
  </si>
  <si>
    <t>Employee 20</t>
  </si>
  <si>
    <t>Training ID</t>
  </si>
  <si>
    <t>Training Name</t>
  </si>
  <si>
    <t>Trainer Name</t>
  </si>
  <si>
    <t>Start Date</t>
  </si>
  <si>
    <t>End Date</t>
  </si>
  <si>
    <t>Mode</t>
  </si>
  <si>
    <t>T001</t>
  </si>
  <si>
    <t>Skill Training 1</t>
  </si>
  <si>
    <t>Trainer 1</t>
  </si>
  <si>
    <t>Online</t>
  </si>
  <si>
    <t>T002</t>
  </si>
  <si>
    <t>Skill Training 2</t>
  </si>
  <si>
    <t>Trainer 2</t>
  </si>
  <si>
    <t>Offline</t>
  </si>
  <si>
    <t>T003</t>
  </si>
  <si>
    <t>Skill Training 3</t>
  </si>
  <si>
    <t>Trainer 3</t>
  </si>
  <si>
    <t>T004</t>
  </si>
  <si>
    <t>Skill Training 4</t>
  </si>
  <si>
    <t>Trainer 4</t>
  </si>
  <si>
    <t>T005</t>
  </si>
  <si>
    <t>Skill Training 5</t>
  </si>
  <si>
    <t>Trainer 5</t>
  </si>
  <si>
    <t>T006</t>
  </si>
  <si>
    <t>Skill Training 6</t>
  </si>
  <si>
    <t>Trainer 6</t>
  </si>
  <si>
    <t>T007</t>
  </si>
  <si>
    <t>Skill Training 7</t>
  </si>
  <si>
    <t>Trainer 7</t>
  </si>
  <si>
    <t>T008</t>
  </si>
  <si>
    <t>Skill Training 8</t>
  </si>
  <si>
    <t>Trainer 8</t>
  </si>
  <si>
    <t>T009</t>
  </si>
  <si>
    <t>Skill Training 9</t>
  </si>
  <si>
    <t>Trainer 9</t>
  </si>
  <si>
    <t>T010</t>
  </si>
  <si>
    <t>Skill Training 10</t>
  </si>
  <si>
    <t>Trainer 10</t>
  </si>
  <si>
    <t>T011</t>
  </si>
  <si>
    <t>Skill Training 11</t>
  </si>
  <si>
    <t>Trainer 11</t>
  </si>
  <si>
    <t>T012</t>
  </si>
  <si>
    <t>Skill Training 12</t>
  </si>
  <si>
    <t>Trainer 12</t>
  </si>
  <si>
    <t>T013</t>
  </si>
  <si>
    <t>Skill Training 13</t>
  </si>
  <si>
    <t>Trainer 13</t>
  </si>
  <si>
    <t>T014</t>
  </si>
  <si>
    <t>Skill Training 14</t>
  </si>
  <si>
    <t>Trainer 14</t>
  </si>
  <si>
    <t>T015</t>
  </si>
  <si>
    <t>Skill Training 15</t>
  </si>
  <si>
    <t>Trainer 15</t>
  </si>
  <si>
    <t>T016</t>
  </si>
  <si>
    <t>Skill Training 16</t>
  </si>
  <si>
    <t>Trainer 16</t>
  </si>
  <si>
    <t>T017</t>
  </si>
  <si>
    <t>Skill Training 17</t>
  </si>
  <si>
    <t>Trainer 17</t>
  </si>
  <si>
    <t>T018</t>
  </si>
  <si>
    <t>Skill Training 18</t>
  </si>
  <si>
    <t>Trainer 18</t>
  </si>
  <si>
    <t>T019</t>
  </si>
  <si>
    <t>Skill Training 19</t>
  </si>
  <si>
    <t>Trainer 19</t>
  </si>
  <si>
    <t>T020</t>
  </si>
  <si>
    <t>Skill Training 20</t>
  </si>
  <si>
    <t>Trainer 20</t>
  </si>
  <si>
    <t>Attendance (%)</t>
  </si>
  <si>
    <t>Feedback Score (out of 5)</t>
  </si>
  <si>
    <t>Comments</t>
  </si>
  <si>
    <t>Average</t>
  </si>
  <si>
    <t>Excellent</t>
  </si>
  <si>
    <t>Not Relevant</t>
  </si>
  <si>
    <t>Useful</t>
  </si>
  <si>
    <t>Very Useful</t>
  </si>
  <si>
    <t>Pre-Training Score</t>
  </si>
  <si>
    <t>Post-Training Score</t>
  </si>
  <si>
    <t>Row Labels</t>
  </si>
  <si>
    <t>Grand Total</t>
  </si>
  <si>
    <t>All</t>
  </si>
  <si>
    <t>Average of Attendance (%)</t>
  </si>
  <si>
    <t>1.Training Attendance Summary</t>
  </si>
  <si>
    <t>2.Feedback Score per Training</t>
  </si>
  <si>
    <t>Average of Feedback Score (out of 5)</t>
  </si>
  <si>
    <t>Count of Training ID</t>
  </si>
  <si>
    <t>3.Department-wise Training Count</t>
  </si>
  <si>
    <t>4.Performance Improvement by Employee</t>
  </si>
  <si>
    <t>Average of Pre-Training Score</t>
  </si>
  <si>
    <t>Average of Post-Training Score</t>
  </si>
  <si>
    <t>5.Trainer Performance (Based on Feedback)</t>
  </si>
  <si>
    <t>Training Effectiveness Dashboard</t>
  </si>
  <si>
    <t>Average Attendance (%)</t>
  </si>
  <si>
    <t>Average Feedback Score</t>
  </si>
  <si>
    <t>Total Trainings Conducted</t>
  </si>
  <si>
    <t>Training Program Effectiveness - Full Summary Report</t>
  </si>
  <si>
    <t>1. Training Overview</t>
  </si>
  <si>
    <t>Total Employees Trained</t>
  </si>
  <si>
    <t>Training Mode Breakdown</t>
  </si>
  <si>
    <t>Average Training Duration</t>
  </si>
  <si>
    <t>2. Attendance Summary</t>
  </si>
  <si>
    <t>Average Attendance Rate</t>
  </si>
  <si>
    <t>Highest Attendance</t>
  </si>
  <si>
    <t>Lowest Attendance</t>
  </si>
  <si>
    <t>Total Attendance (Summed %)</t>
  </si>
  <si>
    <t>3. Feedback Summary</t>
  </si>
  <si>
    <t>Highest Rated Training</t>
  </si>
  <si>
    <t>Lowest Rated Training</t>
  </si>
  <si>
    <t>Most Common Feedback</t>
  </si>
  <si>
    <t>33% Online, 67% Offline</t>
  </si>
  <si>
    <t>very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</si>
</sst>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1"/>
      <name val="Calibri"/>
      <family val="2"/>
    </font>
    <font>
      <b/>
      <i/>
      <sz val="24"/>
      <color theme="1"/>
      <name val="Calibri"/>
      <family val="2"/>
      <scheme val="minor"/>
    </font>
    <font>
      <b/>
      <i/>
      <sz val="24"/>
      <color theme="0"/>
      <name val="Calibri"/>
      <family val="2"/>
      <scheme val="minor"/>
    </font>
    <font>
      <b/>
      <sz val="28"/>
      <color theme="3"/>
      <name val="Calibri"/>
      <family val="2"/>
      <scheme val="minor"/>
    </font>
    <font>
      <b/>
      <sz val="14"/>
      <color theme="0"/>
      <name val="Calibri"/>
      <family val="2"/>
    </font>
    <font>
      <b/>
      <sz val="11"/>
      <color theme="0"/>
      <name val="Calibri"/>
      <family val="2"/>
      <scheme val="minor"/>
    </font>
  </fonts>
  <fills count="7">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3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1" fillId="0" borderId="2" xfId="0" applyFont="1" applyBorder="1" applyAlignment="1">
      <alignment horizontal="center" vertical="top"/>
    </xf>
    <xf numFmtId="14" fontId="1" fillId="0" borderId="2" xfId="0" applyNumberFormat="1" applyFont="1" applyBorder="1" applyAlignment="1">
      <alignment horizontal="center" vertical="top"/>
    </xf>
    <xf numFmtId="0" fontId="6" fillId="0" borderId="2" xfId="0" applyFont="1" applyBorder="1" applyAlignment="1">
      <alignment horizontal="center" vertical="top"/>
    </xf>
    <xf numFmtId="0" fontId="0" fillId="2" borderId="0" xfId="0" applyFill="1"/>
    <xf numFmtId="0" fontId="7" fillId="2" borderId="0" xfId="0" applyFont="1" applyFill="1"/>
    <xf numFmtId="0" fontId="0" fillId="3" borderId="0" xfId="0" applyFill="1"/>
    <xf numFmtId="9" fontId="0" fillId="3" borderId="0" xfId="1" applyFont="1" applyFill="1"/>
    <xf numFmtId="0" fontId="4" fillId="2" borderId="0" xfId="0" applyFont="1" applyFill="1"/>
    <xf numFmtId="0" fontId="9" fillId="5" borderId="6"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9"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11"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10" fillId="2" borderId="0" xfId="0" applyFont="1" applyFill="1" applyAlignment="1">
      <alignment horizontal="center"/>
    </xf>
    <xf numFmtId="0" fontId="4" fillId="2" borderId="0" xfId="0" applyFont="1" applyFill="1"/>
    <xf numFmtId="0" fontId="11" fillId="2" borderId="3" xfId="0" applyFont="1" applyFill="1" applyBorder="1" applyAlignment="1">
      <alignment horizontal="center"/>
    </xf>
    <xf numFmtId="0" fontId="11" fillId="2" borderId="5" xfId="0" applyFont="1" applyFill="1" applyBorder="1" applyAlignment="1">
      <alignment horizontal="center"/>
    </xf>
    <xf numFmtId="0" fontId="11" fillId="2" borderId="6" xfId="0" applyFont="1" applyFill="1" applyBorder="1" applyAlignment="1">
      <alignment horizontal="center"/>
    </xf>
    <xf numFmtId="0" fontId="11" fillId="2" borderId="8" xfId="0" applyFont="1" applyFill="1" applyBorder="1" applyAlignment="1">
      <alignment horizontal="center"/>
    </xf>
    <xf numFmtId="0" fontId="0" fillId="0" borderId="1" xfId="0" pivotButton="1" applyBorder="1"/>
    <xf numFmtId="0" fontId="0" fillId="0" borderId="1" xfId="0" applyBorder="1"/>
    <xf numFmtId="0" fontId="0" fillId="0" borderId="1" xfId="0" applyBorder="1" applyAlignment="1">
      <alignment horizontal="left"/>
    </xf>
    <xf numFmtId="0" fontId="0" fillId="0" borderId="2" xfId="0" pivotButton="1" applyBorder="1"/>
    <xf numFmtId="0" fontId="0" fillId="0" borderId="2" xfId="0" applyBorder="1"/>
    <xf numFmtId="0" fontId="8" fillId="6" borderId="0" xfId="0" applyFont="1" applyFill="1" applyAlignment="1">
      <alignment horizontal="center"/>
    </xf>
    <xf numFmtId="0" fontId="0" fillId="6" borderId="0" xfId="0" applyFill="1"/>
  </cellXfs>
  <cellStyles count="2">
    <cellStyle name="Normal" xfId="0" builtinId="0"/>
    <cellStyle name="Percent" xfId="1" builtinId="5"/>
  </cellStyles>
  <dxfs count="5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m/d/yyyy"/>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3.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pivotCacheDefinition" Target="pivotCache/pivotCacheDefinition5.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[38.Updated_HR_Training_Effectiveness_Tracker.xlsx]Pivot tables!PivotTable1</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Average Attendance per Training</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tables'!$C$5</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tables'!$B$6:$B$26</c:f>
              <c:strCache>
                <c:ptCount val="20"/>
                <c:pt idx="0">
                  <c:v>T001</c:v>
                </c:pt>
                <c:pt idx="1">
                  <c:v>T002</c:v>
                </c:pt>
                <c:pt idx="2">
                  <c:v>T003</c:v>
                </c:pt>
                <c:pt idx="3">
                  <c:v>T004</c:v>
                </c:pt>
                <c:pt idx="4">
                  <c:v>T005</c:v>
                </c:pt>
                <c:pt idx="5">
                  <c:v>T006</c:v>
                </c:pt>
                <c:pt idx="6">
                  <c:v>T007</c:v>
                </c:pt>
                <c:pt idx="7">
                  <c:v>T008</c:v>
                </c:pt>
                <c:pt idx="8">
                  <c:v>T009</c:v>
                </c:pt>
                <c:pt idx="9">
                  <c:v>T010</c:v>
                </c:pt>
                <c:pt idx="10">
                  <c:v>T011</c:v>
                </c:pt>
                <c:pt idx="11">
                  <c:v>T012</c:v>
                </c:pt>
                <c:pt idx="12">
                  <c:v>T013</c:v>
                </c:pt>
                <c:pt idx="13">
                  <c:v>T014</c:v>
                </c:pt>
                <c:pt idx="14">
                  <c:v>T015</c:v>
                </c:pt>
                <c:pt idx="15">
                  <c:v>T016</c:v>
                </c:pt>
                <c:pt idx="16">
                  <c:v>T017</c:v>
                </c:pt>
                <c:pt idx="17">
                  <c:v>T018</c:v>
                </c:pt>
                <c:pt idx="18">
                  <c:v>T019</c:v>
                </c:pt>
                <c:pt idx="19">
                  <c:v>T020</c:v>
                </c:pt>
              </c:strCache>
            </c:strRef>
          </c:cat>
          <c:val>
            <c:numRef>
              <c:f>'Pivot tables'!$C$6:$C$26</c:f>
              <c:numCache>
                <c:formatCode>General</c:formatCode>
                <c:ptCount val="20"/>
                <c:pt idx="0">
                  <c:v>90</c:v>
                </c:pt>
                <c:pt idx="1">
                  <c:v>72</c:v>
                </c:pt>
                <c:pt idx="2">
                  <c:v>78</c:v>
                </c:pt>
                <c:pt idx="3">
                  <c:v>93</c:v>
                </c:pt>
                <c:pt idx="4">
                  <c:v>83</c:v>
                </c:pt>
                <c:pt idx="5">
                  <c:v>70</c:v>
                </c:pt>
                <c:pt idx="6">
                  <c:v>86</c:v>
                </c:pt>
                <c:pt idx="7">
                  <c:v>73</c:v>
                </c:pt>
                <c:pt idx="8">
                  <c:v>92</c:v>
                </c:pt>
                <c:pt idx="9">
                  <c:v>96</c:v>
                </c:pt>
                <c:pt idx="10">
                  <c:v>96</c:v>
                </c:pt>
                <c:pt idx="11">
                  <c:v>73</c:v>
                </c:pt>
                <c:pt idx="12">
                  <c:v>78</c:v>
                </c:pt>
                <c:pt idx="13">
                  <c:v>87</c:v>
                </c:pt>
                <c:pt idx="14">
                  <c:v>94</c:v>
                </c:pt>
                <c:pt idx="15">
                  <c:v>98</c:v>
                </c:pt>
                <c:pt idx="16">
                  <c:v>89</c:v>
                </c:pt>
                <c:pt idx="17">
                  <c:v>70</c:v>
                </c:pt>
                <c:pt idx="18">
                  <c:v>70</c:v>
                </c:pt>
                <c:pt idx="19">
                  <c:v>78</c:v>
                </c:pt>
              </c:numCache>
            </c:numRef>
          </c:val>
          <c:extLst>
            <c:ext xmlns:c16="http://schemas.microsoft.com/office/drawing/2014/chart" uri="{C3380CC4-5D6E-409C-BE32-E72D297353CC}">
              <c16:uniqueId val="{00000000-A0C1-421D-A432-6EFFC28EAAD7}"/>
            </c:ext>
          </c:extLst>
        </c:ser>
        <c:dLbls>
          <c:dLblPos val="inEnd"/>
          <c:showLegendKey val="0"/>
          <c:showVal val="1"/>
          <c:showCatName val="0"/>
          <c:showSerName val="0"/>
          <c:showPercent val="0"/>
          <c:showBubbleSize val="0"/>
        </c:dLbls>
        <c:gapWidth val="41"/>
        <c:axId val="867677439"/>
        <c:axId val="867683679"/>
      </c:barChart>
      <c:catAx>
        <c:axId val="867677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867683679"/>
        <c:crosses val="autoZero"/>
        <c:auto val="1"/>
        <c:lblAlgn val="ctr"/>
        <c:lblOffset val="100"/>
        <c:noMultiLvlLbl val="0"/>
      </c:catAx>
      <c:valAx>
        <c:axId val="867683679"/>
        <c:scaling>
          <c:orientation val="minMax"/>
        </c:scaling>
        <c:delete val="1"/>
        <c:axPos val="l"/>
        <c:numFmt formatCode="General" sourceLinked="1"/>
        <c:majorTickMark val="none"/>
        <c:minorTickMark val="none"/>
        <c:tickLblPos val="nextTo"/>
        <c:crossAx val="86767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[38.Updated_HR_Training_Effectiveness_Tracker.xlsx]Pivot tables!PivotTable2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Feedback per Training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tables'!$F$5</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tables'!$E$6:$E$26</c:f>
              <c:strCache>
                <c:ptCount val="20"/>
                <c:pt idx="0">
                  <c:v>T001</c:v>
                </c:pt>
                <c:pt idx="1">
                  <c:v>T002</c:v>
                </c:pt>
                <c:pt idx="2">
                  <c:v>T003</c:v>
                </c:pt>
                <c:pt idx="3">
                  <c:v>T004</c:v>
                </c:pt>
                <c:pt idx="4">
                  <c:v>T005</c:v>
                </c:pt>
                <c:pt idx="5">
                  <c:v>T006</c:v>
                </c:pt>
                <c:pt idx="6">
                  <c:v>T007</c:v>
                </c:pt>
                <c:pt idx="7">
                  <c:v>T008</c:v>
                </c:pt>
                <c:pt idx="8">
                  <c:v>T009</c:v>
                </c:pt>
                <c:pt idx="9">
                  <c:v>T010</c:v>
                </c:pt>
                <c:pt idx="10">
                  <c:v>T011</c:v>
                </c:pt>
                <c:pt idx="11">
                  <c:v>T012</c:v>
                </c:pt>
                <c:pt idx="12">
                  <c:v>T013</c:v>
                </c:pt>
                <c:pt idx="13">
                  <c:v>T014</c:v>
                </c:pt>
                <c:pt idx="14">
                  <c:v>T015</c:v>
                </c:pt>
                <c:pt idx="15">
                  <c:v>T016</c:v>
                </c:pt>
                <c:pt idx="16">
                  <c:v>T017</c:v>
                </c:pt>
                <c:pt idx="17">
                  <c:v>T018</c:v>
                </c:pt>
                <c:pt idx="18">
                  <c:v>T019</c:v>
                </c:pt>
                <c:pt idx="19">
                  <c:v>T020</c:v>
                </c:pt>
              </c:strCache>
            </c:strRef>
          </c:cat>
          <c:val>
            <c:numRef>
              <c:f>'Pivot tables'!$F$6:$F$26</c:f>
              <c:numCache>
                <c:formatCode>General</c:formatCode>
                <c:ptCount val="20"/>
                <c:pt idx="0">
                  <c:v>4.0999999999999996</c:v>
                </c:pt>
                <c:pt idx="1">
                  <c:v>4.5999999999999996</c:v>
                </c:pt>
                <c:pt idx="2">
                  <c:v>3.4</c:v>
                </c:pt>
                <c:pt idx="3">
                  <c:v>4.0999999999999996</c:v>
                </c:pt>
                <c:pt idx="4">
                  <c:v>4.8</c:v>
                </c:pt>
                <c:pt idx="5">
                  <c:v>4.8</c:v>
                </c:pt>
                <c:pt idx="6">
                  <c:v>4.7</c:v>
                </c:pt>
                <c:pt idx="7">
                  <c:v>3.5</c:v>
                </c:pt>
                <c:pt idx="8">
                  <c:v>5</c:v>
                </c:pt>
                <c:pt idx="9">
                  <c:v>4.8</c:v>
                </c:pt>
                <c:pt idx="10">
                  <c:v>4.8</c:v>
                </c:pt>
                <c:pt idx="11">
                  <c:v>4.3</c:v>
                </c:pt>
                <c:pt idx="12">
                  <c:v>4.0999999999999996</c:v>
                </c:pt>
                <c:pt idx="13">
                  <c:v>4.3</c:v>
                </c:pt>
                <c:pt idx="14">
                  <c:v>3.8</c:v>
                </c:pt>
                <c:pt idx="15">
                  <c:v>3.6</c:v>
                </c:pt>
                <c:pt idx="16">
                  <c:v>3.6</c:v>
                </c:pt>
                <c:pt idx="17">
                  <c:v>3.6</c:v>
                </c:pt>
                <c:pt idx="18">
                  <c:v>3.7</c:v>
                </c:pt>
                <c:pt idx="19">
                  <c:v>3.1</c:v>
                </c:pt>
              </c:numCache>
            </c:numRef>
          </c:val>
          <c:extLst>
            <c:ext xmlns:c16="http://schemas.microsoft.com/office/drawing/2014/chart" uri="{C3380CC4-5D6E-409C-BE32-E72D297353CC}">
              <c16:uniqueId val="{00000000-DAA1-4AFB-9538-09045702387F}"/>
            </c:ext>
          </c:extLst>
        </c:ser>
        <c:dLbls>
          <c:showLegendKey val="0"/>
          <c:showVal val="0"/>
          <c:showCatName val="0"/>
          <c:showSerName val="0"/>
          <c:showPercent val="0"/>
          <c:showBubbleSize val="0"/>
        </c:dLbls>
        <c:gapWidth val="115"/>
        <c:overlap val="-20"/>
        <c:axId val="867701919"/>
        <c:axId val="867702399"/>
      </c:barChart>
      <c:catAx>
        <c:axId val="86770191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7702399"/>
        <c:crosses val="autoZero"/>
        <c:auto val="1"/>
        <c:lblAlgn val="ctr"/>
        <c:lblOffset val="100"/>
        <c:noMultiLvlLbl val="0"/>
      </c:catAx>
      <c:valAx>
        <c:axId val="86770239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770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[38.Updated_HR_Training_Effectiveness_Tracker.xlsx]Pivot tables!PivotTable3</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Trainings per Department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tables'!$I$3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FEC-414A-A104-193F3DA95BC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FEC-414A-A104-193F3DA95BC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FEC-414A-A104-193F3DA95BC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FEC-414A-A104-193F3DA95BC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FEC-414A-A104-193F3DA95BC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tables'!$H$4:$H$9</c:f>
              <c:strCache>
                <c:ptCount val="5"/>
                <c:pt idx="0">
                  <c:v>Finance</c:v>
                </c:pt>
                <c:pt idx="1">
                  <c:v>HR</c:v>
                </c:pt>
                <c:pt idx="2">
                  <c:v>IT</c:v>
                </c:pt>
                <c:pt idx="3">
                  <c:v>Marketing</c:v>
                </c:pt>
                <c:pt idx="4">
                  <c:v>Sales</c:v>
                </c:pt>
              </c:strCache>
            </c:strRef>
          </c:cat>
          <c:val>
            <c:numRef>
              <c:f>'Pivot tables'!$I$4:$I$9</c:f>
              <c:numCache>
                <c:formatCode>General</c:formatCode>
                <c:ptCount val="5"/>
                <c:pt idx="0">
                  <c:v>1</c:v>
                </c:pt>
                <c:pt idx="1">
                  <c:v>2</c:v>
                </c:pt>
                <c:pt idx="2">
                  <c:v>6</c:v>
                </c:pt>
                <c:pt idx="3">
                  <c:v>5</c:v>
                </c:pt>
                <c:pt idx="4">
                  <c:v>6</c:v>
                </c:pt>
              </c:numCache>
            </c:numRef>
          </c:val>
          <c:extLst>
            <c:ext xmlns:c16="http://schemas.microsoft.com/office/drawing/2014/chart" uri="{C3380CC4-5D6E-409C-BE32-E72D297353CC}">
              <c16:uniqueId val="{0000000A-8FEC-414A-A104-193F3DA95BC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[38.Updated_HR_Training_Effectiveness_Tracker.xlsx]Pivot tables!PivotTable4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Pre vs Post Training Scores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tables'!$I$12</c:f>
              <c:strCache>
                <c:ptCount val="1"/>
                <c:pt idx="0">
                  <c:v>Average of Pre-Training Score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tables'!$H$13:$H$33</c:f>
              <c:strCache>
                <c:ptCount val="20"/>
                <c:pt idx="0">
                  <c:v>E001</c:v>
                </c:pt>
                <c:pt idx="1">
                  <c:v>E002</c:v>
                </c:pt>
                <c:pt idx="2">
                  <c:v>E003</c:v>
                </c:pt>
                <c:pt idx="3">
                  <c:v>E004</c:v>
                </c:pt>
                <c:pt idx="4">
                  <c:v>E005</c:v>
                </c:pt>
                <c:pt idx="5">
                  <c:v>E006</c:v>
                </c:pt>
                <c:pt idx="6">
                  <c:v>E007</c:v>
                </c:pt>
                <c:pt idx="7">
                  <c:v>E008</c:v>
                </c:pt>
                <c:pt idx="8">
                  <c:v>E009</c:v>
                </c:pt>
                <c:pt idx="9">
                  <c:v>E010</c:v>
                </c:pt>
                <c:pt idx="10">
                  <c:v>E011</c:v>
                </c:pt>
                <c:pt idx="11">
                  <c:v>E012</c:v>
                </c:pt>
                <c:pt idx="12">
                  <c:v>E013</c:v>
                </c:pt>
                <c:pt idx="13">
                  <c:v>E014</c:v>
                </c:pt>
                <c:pt idx="14">
                  <c:v>E015</c:v>
                </c:pt>
                <c:pt idx="15">
                  <c:v>E016</c:v>
                </c:pt>
                <c:pt idx="16">
                  <c:v>E017</c:v>
                </c:pt>
                <c:pt idx="17">
                  <c:v>E018</c:v>
                </c:pt>
                <c:pt idx="18">
                  <c:v>E019</c:v>
                </c:pt>
                <c:pt idx="19">
                  <c:v>E020</c:v>
                </c:pt>
              </c:strCache>
            </c:strRef>
          </c:cat>
          <c:val>
            <c:numRef>
              <c:f>'Pivot tables'!$I$13:$I$33</c:f>
              <c:numCache>
                <c:formatCode>General</c:formatCode>
                <c:ptCount val="20"/>
                <c:pt idx="0">
                  <c:v>55</c:v>
                </c:pt>
                <c:pt idx="1">
                  <c:v>58</c:v>
                </c:pt>
                <c:pt idx="2">
                  <c:v>64</c:v>
                </c:pt>
                <c:pt idx="3">
                  <c:v>66</c:v>
                </c:pt>
                <c:pt idx="4">
                  <c:v>51</c:v>
                </c:pt>
                <c:pt idx="5">
                  <c:v>56</c:v>
                </c:pt>
                <c:pt idx="6">
                  <c:v>64</c:v>
                </c:pt>
                <c:pt idx="7">
                  <c:v>51</c:v>
                </c:pt>
                <c:pt idx="8">
                  <c:v>61</c:v>
                </c:pt>
                <c:pt idx="9">
                  <c:v>70</c:v>
                </c:pt>
                <c:pt idx="10">
                  <c:v>56</c:v>
                </c:pt>
                <c:pt idx="11">
                  <c:v>65</c:v>
                </c:pt>
                <c:pt idx="12">
                  <c:v>52</c:v>
                </c:pt>
                <c:pt idx="13">
                  <c:v>55</c:v>
                </c:pt>
                <c:pt idx="14">
                  <c:v>57</c:v>
                </c:pt>
                <c:pt idx="15">
                  <c:v>52</c:v>
                </c:pt>
                <c:pt idx="16">
                  <c:v>51</c:v>
                </c:pt>
                <c:pt idx="17">
                  <c:v>56</c:v>
                </c:pt>
                <c:pt idx="18">
                  <c:v>51</c:v>
                </c:pt>
                <c:pt idx="19">
                  <c:v>65</c:v>
                </c:pt>
              </c:numCache>
            </c:numRef>
          </c:val>
          <c:extLst>
            <c:ext xmlns:c16="http://schemas.microsoft.com/office/drawing/2014/chart" uri="{C3380CC4-5D6E-409C-BE32-E72D297353CC}">
              <c16:uniqueId val="{00000000-5F51-439E-92EA-87DD8838FED1}"/>
            </c:ext>
          </c:extLst>
        </c:ser>
        <c:ser>
          <c:idx val="1"/>
          <c:order val="1"/>
          <c:tx>
            <c:strRef>
              <c:f>'Pivot tables'!$J$12</c:f>
              <c:strCache>
                <c:ptCount val="1"/>
                <c:pt idx="0">
                  <c:v>Average of Post-Training Score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'Pivot tables'!$H$13:$H$33</c:f>
              <c:strCache>
                <c:ptCount val="20"/>
                <c:pt idx="0">
                  <c:v>E001</c:v>
                </c:pt>
                <c:pt idx="1">
                  <c:v>E002</c:v>
                </c:pt>
                <c:pt idx="2">
                  <c:v>E003</c:v>
                </c:pt>
                <c:pt idx="3">
                  <c:v>E004</c:v>
                </c:pt>
                <c:pt idx="4">
                  <c:v>E005</c:v>
                </c:pt>
                <c:pt idx="5">
                  <c:v>E006</c:v>
                </c:pt>
                <c:pt idx="6">
                  <c:v>E007</c:v>
                </c:pt>
                <c:pt idx="7">
                  <c:v>E008</c:v>
                </c:pt>
                <c:pt idx="8">
                  <c:v>E009</c:v>
                </c:pt>
                <c:pt idx="9">
                  <c:v>E010</c:v>
                </c:pt>
                <c:pt idx="10">
                  <c:v>E011</c:v>
                </c:pt>
                <c:pt idx="11">
                  <c:v>E012</c:v>
                </c:pt>
                <c:pt idx="12">
                  <c:v>E013</c:v>
                </c:pt>
                <c:pt idx="13">
                  <c:v>E014</c:v>
                </c:pt>
                <c:pt idx="14">
                  <c:v>E015</c:v>
                </c:pt>
                <c:pt idx="15">
                  <c:v>E016</c:v>
                </c:pt>
                <c:pt idx="16">
                  <c:v>E017</c:v>
                </c:pt>
                <c:pt idx="17">
                  <c:v>E018</c:v>
                </c:pt>
                <c:pt idx="18">
                  <c:v>E019</c:v>
                </c:pt>
                <c:pt idx="19">
                  <c:v>E020</c:v>
                </c:pt>
              </c:strCache>
            </c:strRef>
          </c:cat>
          <c:val>
            <c:numRef>
              <c:f>'Pivot tables'!$J$13:$J$33</c:f>
              <c:numCache>
                <c:formatCode>General</c:formatCode>
                <c:ptCount val="20"/>
                <c:pt idx="0">
                  <c:v>80</c:v>
                </c:pt>
                <c:pt idx="1">
                  <c:v>98</c:v>
                </c:pt>
                <c:pt idx="2">
                  <c:v>86</c:v>
                </c:pt>
                <c:pt idx="3">
                  <c:v>91</c:v>
                </c:pt>
                <c:pt idx="4">
                  <c:v>76</c:v>
                </c:pt>
                <c:pt idx="5">
                  <c:v>74</c:v>
                </c:pt>
                <c:pt idx="6">
                  <c:v>97</c:v>
                </c:pt>
                <c:pt idx="7">
                  <c:v>87</c:v>
                </c:pt>
                <c:pt idx="8">
                  <c:v>75</c:v>
                </c:pt>
                <c:pt idx="9">
                  <c:v>79</c:v>
                </c:pt>
                <c:pt idx="10">
                  <c:v>70</c:v>
                </c:pt>
                <c:pt idx="11">
                  <c:v>77</c:v>
                </c:pt>
                <c:pt idx="12">
                  <c:v>71</c:v>
                </c:pt>
                <c:pt idx="13">
                  <c:v>70</c:v>
                </c:pt>
                <c:pt idx="14">
                  <c:v>79</c:v>
                </c:pt>
                <c:pt idx="15">
                  <c:v>79</c:v>
                </c:pt>
                <c:pt idx="16">
                  <c:v>73</c:v>
                </c:pt>
                <c:pt idx="17">
                  <c:v>95</c:v>
                </c:pt>
                <c:pt idx="18">
                  <c:v>97</c:v>
                </c:pt>
                <c:pt idx="19">
                  <c:v>81</c:v>
                </c:pt>
              </c:numCache>
            </c:numRef>
          </c:val>
          <c:extLst>
            <c:ext xmlns:c16="http://schemas.microsoft.com/office/drawing/2014/chart" uri="{C3380CC4-5D6E-409C-BE32-E72D297353CC}">
              <c16:uniqueId val="{00000001-5F51-439E-92EA-87DD8838FED1}"/>
            </c:ext>
          </c:extLst>
        </c:ser>
        <c:dLbls>
          <c:showLegendKey val="0"/>
          <c:showVal val="0"/>
          <c:showCatName val="0"/>
          <c:showSerName val="0"/>
          <c:showPercent val="0"/>
          <c:showBubbleSize val="0"/>
        </c:dLbls>
        <c:gapWidth val="100"/>
        <c:overlap val="-24"/>
        <c:axId val="1552995023"/>
        <c:axId val="1552993583"/>
      </c:barChart>
      <c:catAx>
        <c:axId val="15529950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2993583"/>
        <c:crosses val="autoZero"/>
        <c:auto val="1"/>
        <c:lblAlgn val="ctr"/>
        <c:lblOffset val="100"/>
        <c:noMultiLvlLbl val="0"/>
      </c:catAx>
      <c:valAx>
        <c:axId val="155299358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299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[38.Updated_HR_Training_Effectiveness_Tracker.xlsx]Pivot tables!PivotTable5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Trainer Effectiveness by Feedback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tables'!$C$29</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tables'!$B$30:$B$50</c:f>
              <c:strCache>
                <c:ptCount val="20"/>
                <c:pt idx="0">
                  <c:v>Trainer 1</c:v>
                </c:pt>
                <c:pt idx="1">
                  <c:v>Trainer 10</c:v>
                </c:pt>
                <c:pt idx="2">
                  <c:v>Trainer 11</c:v>
                </c:pt>
                <c:pt idx="3">
                  <c:v>Trainer 12</c:v>
                </c:pt>
                <c:pt idx="4">
                  <c:v>Trainer 13</c:v>
                </c:pt>
                <c:pt idx="5">
                  <c:v>Trainer 14</c:v>
                </c:pt>
                <c:pt idx="6">
                  <c:v>Trainer 15</c:v>
                </c:pt>
                <c:pt idx="7">
                  <c:v>Trainer 16</c:v>
                </c:pt>
                <c:pt idx="8">
                  <c:v>Trainer 17</c:v>
                </c:pt>
                <c:pt idx="9">
                  <c:v>Trainer 18</c:v>
                </c:pt>
                <c:pt idx="10">
                  <c:v>Trainer 19</c:v>
                </c:pt>
                <c:pt idx="11">
                  <c:v>Trainer 2</c:v>
                </c:pt>
                <c:pt idx="12">
                  <c:v>Trainer 20</c:v>
                </c:pt>
                <c:pt idx="13">
                  <c:v>Trainer 3</c:v>
                </c:pt>
                <c:pt idx="14">
                  <c:v>Trainer 4</c:v>
                </c:pt>
                <c:pt idx="15">
                  <c:v>Trainer 5</c:v>
                </c:pt>
                <c:pt idx="16">
                  <c:v>Trainer 6</c:v>
                </c:pt>
                <c:pt idx="17">
                  <c:v>Trainer 7</c:v>
                </c:pt>
                <c:pt idx="18">
                  <c:v>Trainer 8</c:v>
                </c:pt>
                <c:pt idx="19">
                  <c:v>Trainer 9</c:v>
                </c:pt>
              </c:strCache>
            </c:strRef>
          </c:cat>
          <c:val>
            <c:numRef>
              <c:f>'Pivot tables'!$C$30:$C$50</c:f>
              <c:numCache>
                <c:formatCode>General</c:formatCode>
                <c:ptCount val="20"/>
                <c:pt idx="0">
                  <c:v>4.0999999999999996</c:v>
                </c:pt>
                <c:pt idx="1">
                  <c:v>4.8</c:v>
                </c:pt>
                <c:pt idx="2">
                  <c:v>4.8</c:v>
                </c:pt>
                <c:pt idx="3">
                  <c:v>4.3</c:v>
                </c:pt>
                <c:pt idx="4">
                  <c:v>4.0999999999999996</c:v>
                </c:pt>
                <c:pt idx="5">
                  <c:v>4.3</c:v>
                </c:pt>
                <c:pt idx="6">
                  <c:v>3.8</c:v>
                </c:pt>
                <c:pt idx="7">
                  <c:v>3.6</c:v>
                </c:pt>
                <c:pt idx="8">
                  <c:v>3.6</c:v>
                </c:pt>
                <c:pt idx="9">
                  <c:v>3.6</c:v>
                </c:pt>
                <c:pt idx="10">
                  <c:v>3.7</c:v>
                </c:pt>
                <c:pt idx="11">
                  <c:v>4.5999999999999996</c:v>
                </c:pt>
                <c:pt idx="12">
                  <c:v>3.1</c:v>
                </c:pt>
                <c:pt idx="13">
                  <c:v>3.4</c:v>
                </c:pt>
                <c:pt idx="14">
                  <c:v>4.0999999999999996</c:v>
                </c:pt>
                <c:pt idx="15">
                  <c:v>4.8</c:v>
                </c:pt>
                <c:pt idx="16">
                  <c:v>4.8</c:v>
                </c:pt>
                <c:pt idx="17">
                  <c:v>4.7</c:v>
                </c:pt>
                <c:pt idx="18">
                  <c:v>3.5</c:v>
                </c:pt>
                <c:pt idx="19">
                  <c:v>5</c:v>
                </c:pt>
              </c:numCache>
            </c:numRef>
          </c:val>
          <c:extLst>
            <c:ext xmlns:c16="http://schemas.microsoft.com/office/drawing/2014/chart" uri="{C3380CC4-5D6E-409C-BE32-E72D297353CC}">
              <c16:uniqueId val="{00000000-9256-4625-B903-40606A38C768}"/>
            </c:ext>
          </c:extLst>
        </c:ser>
        <c:dLbls>
          <c:showLegendKey val="0"/>
          <c:showVal val="0"/>
          <c:showCatName val="0"/>
          <c:showSerName val="0"/>
          <c:showPercent val="0"/>
          <c:showBubbleSize val="0"/>
        </c:dLbls>
        <c:axId val="1553001743"/>
        <c:axId val="1552979663"/>
      </c:radarChart>
      <c:catAx>
        <c:axId val="15530017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979663"/>
        <c:crosses val="autoZero"/>
        <c:auto val="1"/>
        <c:lblAlgn val="ctr"/>
        <c:lblOffset val="100"/>
        <c:noMultiLvlLbl val="0"/>
      </c:catAx>
      <c:valAx>
        <c:axId val="1552979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00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3</xdr:col>
      <xdr:colOff>0</xdr:colOff>
      <xdr:row>13</xdr:row>
      <xdr:rowOff>9525</xdr:rowOff>
    </xdr:to>
    <mc:AlternateContent xmlns:mc="http://schemas.openxmlformats.org/markup-compatibility/2006" xmlns:a14="http://schemas.microsoft.com/office/drawing/2010/main">
      <mc:Choice Requires="a14">
        <xdr:graphicFrame macro="">
          <xdr:nvGraphicFramePr>
            <xdr:cNvPr id="2" name="Training ID">
              <a:extLst>
                <a:ext uri="{FF2B5EF4-FFF2-40B4-BE49-F238E27FC236}">
                  <a16:creationId xmlns:a16="http://schemas.microsoft.com/office/drawing/2014/main" id="{ECAC3BC2-526D-4906-9F40-D604140E1FF3}"/>
                </a:ext>
              </a:extLst>
            </xdr:cNvPr>
            <xdr:cNvGraphicFramePr/>
          </xdr:nvGraphicFramePr>
          <xdr:xfrm>
            <a:off x="0" y="0"/>
            <a:ext cx="0" cy="0"/>
          </xdr:xfrm>
          <a:graphic>
            <a:graphicData uri="http://schemas.microsoft.com/office/drawing/2010/slicer">
              <sle:slicer xmlns:sle="http://schemas.microsoft.com/office/drawing/2010/slicer" name="Training ID"/>
            </a:graphicData>
          </a:graphic>
        </xdr:graphicFrame>
      </mc:Choice>
      <mc:Fallback xmlns="">
        <xdr:sp macro="" textlink="">
          <xdr:nvSpPr>
            <xdr:cNvPr id="0" name=""/>
            <xdr:cNvSpPr>
              <a:spLocks noTextEdit="1"/>
            </xdr:cNvSpPr>
          </xdr:nvSpPr>
          <xdr:spPr>
            <a:xfrm>
              <a:off x="0" y="142875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4</xdr:row>
      <xdr:rowOff>0</xdr:rowOff>
    </xdr:from>
    <xdr:to>
      <xdr:col>6</xdr:col>
      <xdr:colOff>0</xdr:colOff>
      <xdr:row>13</xdr:row>
      <xdr:rowOff>9525</xdr:rowOff>
    </xdr:to>
    <mc:AlternateContent xmlns:mc="http://schemas.openxmlformats.org/markup-compatibility/2006" xmlns:a14="http://schemas.microsoft.com/office/drawing/2010/main">
      <mc:Choice Requires="a14">
        <xdr:graphicFrame macro="">
          <xdr:nvGraphicFramePr>
            <xdr:cNvPr id="3" name="Trainer Name">
              <a:extLst>
                <a:ext uri="{FF2B5EF4-FFF2-40B4-BE49-F238E27FC236}">
                  <a16:creationId xmlns:a16="http://schemas.microsoft.com/office/drawing/2014/main" id="{D84ADBE9-78B2-47A4-A987-BF9405BDA429}"/>
                </a:ext>
              </a:extLst>
            </xdr:cNvPr>
            <xdr:cNvGraphicFramePr/>
          </xdr:nvGraphicFramePr>
          <xdr:xfrm>
            <a:off x="0" y="0"/>
            <a:ext cx="0" cy="0"/>
          </xdr:xfrm>
          <a:graphic>
            <a:graphicData uri="http://schemas.microsoft.com/office/drawing/2010/slicer">
              <sle:slicer xmlns:sle="http://schemas.microsoft.com/office/drawing/2010/slicer" name="Trainer Name"/>
            </a:graphicData>
          </a:graphic>
        </xdr:graphicFrame>
      </mc:Choice>
      <mc:Fallback xmlns="">
        <xdr:sp macro="" textlink="">
          <xdr:nvSpPr>
            <xdr:cNvPr id="0" name=""/>
            <xdr:cNvSpPr>
              <a:spLocks noTextEdit="1"/>
            </xdr:cNvSpPr>
          </xdr:nvSpPr>
          <xdr:spPr>
            <a:xfrm>
              <a:off x="1828800" y="142875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19050</xdr:rowOff>
    </xdr:from>
    <xdr:to>
      <xdr:col>3</xdr:col>
      <xdr:colOff>0</xdr:colOff>
      <xdr:row>22</xdr:row>
      <xdr:rowOff>28575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44E6F166-7474-48E5-B835-9E4525FBA87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316230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13</xdr:row>
      <xdr:rowOff>19050</xdr:rowOff>
    </xdr:from>
    <xdr:to>
      <xdr:col>6</xdr:col>
      <xdr:colOff>0</xdr:colOff>
      <xdr:row>22</xdr:row>
      <xdr:rowOff>28575</xdr:rowOff>
    </xdr:to>
    <mc:AlternateContent xmlns:mc="http://schemas.openxmlformats.org/markup-compatibility/2006" xmlns:a14="http://schemas.microsoft.com/office/drawing/2010/main">
      <mc:Choice Requires="a14">
        <xdr:graphicFrame macro="">
          <xdr:nvGraphicFramePr>
            <xdr:cNvPr id="5" name="Employee ID">
              <a:extLst>
                <a:ext uri="{FF2B5EF4-FFF2-40B4-BE49-F238E27FC236}">
                  <a16:creationId xmlns:a16="http://schemas.microsoft.com/office/drawing/2014/main" id="{EEC13A40-A3A5-458A-9B08-FF21ACAABC41}"/>
                </a:ext>
              </a:extLst>
            </xdr:cNvPr>
            <xdr:cNvGraphicFramePr/>
          </xdr:nvGraphicFramePr>
          <xdr:xfrm>
            <a:off x="0" y="0"/>
            <a:ext cx="0" cy="0"/>
          </xdr:xfrm>
          <a:graphic>
            <a:graphicData uri="http://schemas.microsoft.com/office/drawing/2010/slicer">
              <sle:slicer xmlns:sle="http://schemas.microsoft.com/office/drawing/2010/slicer" name="Employee ID"/>
            </a:graphicData>
          </a:graphic>
        </xdr:graphicFrame>
      </mc:Choice>
      <mc:Fallback xmlns="">
        <xdr:sp macro="" textlink="">
          <xdr:nvSpPr>
            <xdr:cNvPr id="0" name=""/>
            <xdr:cNvSpPr>
              <a:spLocks noTextEdit="1"/>
            </xdr:cNvSpPr>
          </xdr:nvSpPr>
          <xdr:spPr>
            <a:xfrm>
              <a:off x="1828800" y="316230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38100</xdr:rowOff>
    </xdr:from>
    <xdr:to>
      <xdr:col>3</xdr:col>
      <xdr:colOff>0</xdr:colOff>
      <xdr:row>31</xdr:row>
      <xdr:rowOff>47625</xdr:rowOff>
    </xdr:to>
    <mc:AlternateContent xmlns:mc="http://schemas.openxmlformats.org/markup-compatibility/2006" xmlns:a14="http://schemas.microsoft.com/office/drawing/2010/main">
      <mc:Choice Requires="a14">
        <xdr:graphicFrame macro="">
          <xdr:nvGraphicFramePr>
            <xdr:cNvPr id="6" name="Mode">
              <a:extLst>
                <a:ext uri="{FF2B5EF4-FFF2-40B4-BE49-F238E27FC236}">
                  <a16:creationId xmlns:a16="http://schemas.microsoft.com/office/drawing/2014/main" id="{D7C655B6-241B-4A79-A0FD-9389D3B0061E}"/>
                </a:ext>
              </a:extLst>
            </xdr:cNvPr>
            <xdr:cNvGraphicFramePr/>
          </xdr:nvGraphicFramePr>
          <xdr:xfrm>
            <a:off x="0" y="0"/>
            <a:ext cx="0" cy="0"/>
          </xdr:xfrm>
          <a:graphic>
            <a:graphicData uri="http://schemas.microsoft.com/office/drawing/2010/slicer">
              <sle:slicer xmlns:sle="http://schemas.microsoft.com/office/drawing/2010/slicer" name="Mode"/>
            </a:graphicData>
          </a:graphic>
        </xdr:graphicFrame>
      </mc:Choice>
      <mc:Fallback xmlns="">
        <xdr:sp macro="" textlink="">
          <xdr:nvSpPr>
            <xdr:cNvPr id="0" name=""/>
            <xdr:cNvSpPr>
              <a:spLocks noTextEdit="1"/>
            </xdr:cNvSpPr>
          </xdr:nvSpPr>
          <xdr:spPr>
            <a:xfrm>
              <a:off x="0" y="489585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22</xdr:row>
      <xdr:rowOff>38100</xdr:rowOff>
    </xdr:from>
    <xdr:to>
      <xdr:col>6</xdr:col>
      <xdr:colOff>0</xdr:colOff>
      <xdr:row>31</xdr:row>
      <xdr:rowOff>47625</xdr:rowOff>
    </xdr:to>
    <mc:AlternateContent xmlns:mc="http://schemas.openxmlformats.org/markup-compatibility/2006" xmlns:a14="http://schemas.microsoft.com/office/drawing/2010/main">
      <mc:Choice Requires="a14">
        <xdr:graphicFrame macro="">
          <xdr:nvGraphicFramePr>
            <xdr:cNvPr id="7" name="Feedback Score (out of 5)">
              <a:extLst>
                <a:ext uri="{FF2B5EF4-FFF2-40B4-BE49-F238E27FC236}">
                  <a16:creationId xmlns:a16="http://schemas.microsoft.com/office/drawing/2014/main" id="{3108B652-0D11-4A9E-9224-5F3335B4814E}"/>
                </a:ext>
              </a:extLst>
            </xdr:cNvPr>
            <xdr:cNvGraphicFramePr/>
          </xdr:nvGraphicFramePr>
          <xdr:xfrm>
            <a:off x="0" y="0"/>
            <a:ext cx="0" cy="0"/>
          </xdr:xfrm>
          <a:graphic>
            <a:graphicData uri="http://schemas.microsoft.com/office/drawing/2010/slicer">
              <sle:slicer xmlns:sle="http://schemas.microsoft.com/office/drawing/2010/slicer" name="Feedback Score (out of 5)"/>
            </a:graphicData>
          </a:graphic>
        </xdr:graphicFrame>
      </mc:Choice>
      <mc:Fallback xmlns="">
        <xdr:sp macro="" textlink="">
          <xdr:nvSpPr>
            <xdr:cNvPr id="0" name=""/>
            <xdr:cNvSpPr>
              <a:spLocks noTextEdit="1"/>
            </xdr:cNvSpPr>
          </xdr:nvSpPr>
          <xdr:spPr>
            <a:xfrm>
              <a:off x="1828800" y="489585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4</xdr:row>
      <xdr:rowOff>0</xdr:rowOff>
    </xdr:from>
    <xdr:to>
      <xdr:col>13</xdr:col>
      <xdr:colOff>304800</xdr:colOff>
      <xdr:row>18</xdr:row>
      <xdr:rowOff>76200</xdr:rowOff>
    </xdr:to>
    <xdr:graphicFrame macro="">
      <xdr:nvGraphicFramePr>
        <xdr:cNvPr id="8" name="Chart 7">
          <a:extLst>
            <a:ext uri="{FF2B5EF4-FFF2-40B4-BE49-F238E27FC236}">
              <a16:creationId xmlns:a16="http://schemas.microsoft.com/office/drawing/2014/main" id="{B90BD388-3EC1-446E-BC86-565827145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352425</xdr:colOff>
      <xdr:row>4</xdr:row>
      <xdr:rowOff>0</xdr:rowOff>
    </xdr:from>
    <xdr:to>
      <xdr:col>21</xdr:col>
      <xdr:colOff>47625</xdr:colOff>
      <xdr:row>18</xdr:row>
      <xdr:rowOff>76200</xdr:rowOff>
    </xdr:to>
    <xdr:graphicFrame macro="">
      <xdr:nvGraphicFramePr>
        <xdr:cNvPr id="9" name="Chart 8">
          <a:extLst>
            <a:ext uri="{FF2B5EF4-FFF2-40B4-BE49-F238E27FC236}">
              <a16:creationId xmlns:a16="http://schemas.microsoft.com/office/drawing/2014/main" id="{096C982F-0F09-4B56-8872-7AAE30BB2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19</xdr:row>
      <xdr:rowOff>0</xdr:rowOff>
    </xdr:from>
    <xdr:to>
      <xdr:col>13</xdr:col>
      <xdr:colOff>304800</xdr:colOff>
      <xdr:row>33</xdr:row>
      <xdr:rowOff>76200</xdr:rowOff>
    </xdr:to>
    <xdr:graphicFrame macro="">
      <xdr:nvGraphicFramePr>
        <xdr:cNvPr id="10" name="Chart 9">
          <a:extLst>
            <a:ext uri="{FF2B5EF4-FFF2-40B4-BE49-F238E27FC236}">
              <a16:creationId xmlns:a16="http://schemas.microsoft.com/office/drawing/2014/main" id="{7314C39A-61DA-48D7-B094-5D7529FAF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352425</xdr:colOff>
      <xdr:row>19</xdr:row>
      <xdr:rowOff>0</xdr:rowOff>
    </xdr:from>
    <xdr:to>
      <xdr:col>21</xdr:col>
      <xdr:colOff>47625</xdr:colOff>
      <xdr:row>33</xdr:row>
      <xdr:rowOff>76200</xdr:rowOff>
    </xdr:to>
    <xdr:graphicFrame macro="">
      <xdr:nvGraphicFramePr>
        <xdr:cNvPr id="11" name="Chart 10">
          <a:extLst>
            <a:ext uri="{FF2B5EF4-FFF2-40B4-BE49-F238E27FC236}">
              <a16:creationId xmlns:a16="http://schemas.microsoft.com/office/drawing/2014/main" id="{2FC956A4-A577-4022-A6AF-2073F4D8D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33</xdr:row>
      <xdr:rowOff>114300</xdr:rowOff>
    </xdr:from>
    <xdr:to>
      <xdr:col>13</xdr:col>
      <xdr:colOff>304800</xdr:colOff>
      <xdr:row>48</xdr:row>
      <xdr:rowOff>0</xdr:rowOff>
    </xdr:to>
    <xdr:graphicFrame macro="">
      <xdr:nvGraphicFramePr>
        <xdr:cNvPr id="12" name="Chart 11">
          <a:extLst>
            <a:ext uri="{FF2B5EF4-FFF2-40B4-BE49-F238E27FC236}">
              <a16:creationId xmlns:a16="http://schemas.microsoft.com/office/drawing/2014/main" id="{A65D6043-1571-4B18-99AE-11F050E0ED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rainingProgr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iningProgram"/>
    </sheetNames>
    <sheetDataSet>
      <sheetData sheetId="0" refreshError="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61802858796" backgroundQuery="1" createdVersion="8" refreshedVersion="8" minRefreshableVersion="3" recordCount="0" supportSubquery="1" supportAdvancedDrill="1" xr:uid="{AC0295D6-DEA8-4704-BDC9-F6E7CAB52C95}">
  <cacheSource type="external" connectionId="1"/>
  <cacheFields count="4">
    <cacheField name="[Table1].[Training ID].[Training ID]" caption="Training ID" numFmtId="0" hierarchy="1" level="1">
      <sharedItems count="20">
        <s v="T001"/>
        <s v="T002"/>
        <s v="T003"/>
        <s v="T004"/>
        <s v="T005"/>
        <s v="T006"/>
        <s v="T007"/>
        <s v="T008"/>
        <s v="T009"/>
        <s v="T010"/>
        <s v="T011"/>
        <s v="T012"/>
        <s v="T013"/>
        <s v="T014"/>
        <s v="T015"/>
        <s v="T016"/>
        <s v="T017"/>
        <s v="T018"/>
        <s v="T019"/>
        <s v="T020"/>
      </sharedItems>
    </cacheField>
    <cacheField name="[Table1].[Employee ID].[Employee ID]" caption="Employee ID" numFmtId="0" level="1">
      <sharedItems containsSemiMixedTypes="0" containsNonDate="0" containsString="0"/>
    </cacheField>
    <cacheField name="[Measures].[Average of Attendance (%)]" caption="Average of Attendance (%)" numFmtId="0" hierarchy="24" level="32767"/>
    <cacheField name="[Table2].[Feedback Score (out of 5)].[Feedback Score (out of 5)]" caption="Feedback Score (out of 5)" numFmtId="0" hierarchy="6" level="1">
      <sharedItems containsSemiMixedTypes="0" containsNonDate="0" containsString="0"/>
    </cacheField>
  </cacheFields>
  <cacheHierarchies count="32">
    <cacheHierarchy uniqueName="[Table1].[Employee ID]" caption="Employee ID" attribute="1" defaultMemberUniqueName="[Table1].[Employee ID].[All]" allUniqueName="[Table1].[Employee ID].[All]" dimensionUniqueName="[Table1]" displayFolder="" count="2" memberValueDatatype="130" unbalanced="0">
      <fieldsUsage count="2">
        <fieldUsage x="-1"/>
        <fieldUsage x="1"/>
      </fieldsUsage>
    </cacheHierarchy>
    <cacheHierarchy uniqueName="[Table1].[Training ID]" caption="Training ID" attribute="1" defaultMemberUniqueName="[Table1].[Training ID].[All]" allUniqueName="[Table1].[Training ID].[All]" dimensionUniqueName="[Table1]" displayFolder="" count="2" memberValueDatatype="130" unbalanced="0">
      <fieldsUsage count="2">
        <fieldUsage x="-1"/>
        <fieldUsage x="0"/>
      </fieldsUsage>
    </cacheHierarchy>
    <cacheHierarchy uniqueName="[Table1].[Attendance (%)]" caption="Attendance (%)" attribute="1" defaultMemberUniqueName="[Table1].[Attendance (%)].[All]" allUniqueName="[Table1].[Attendance (%)].[All]" dimensionUniqueName="[Table1]" displayFolder="" count="2" memberValueDatatype="20" unbalanced="0"/>
    <cacheHierarchy uniqueName="[Table2].[Employee ID]" caption="Employee ID" attribute="1" defaultMemberUniqueName="[Table2].[Employee ID].[All]" allUniqueName="[Table2].[Employee ID].[All]" dimensionUniqueName="[Table2]" displayFolder="" count="2" memberValueDatatype="130" unbalanced="0"/>
    <cacheHierarchy uniqueName="[Table2].[Training ID]" caption="Training ID" attribute="1" defaultMemberUniqueName="[Table2].[Training ID].[All]" allUniqueName="[Table2].[Training ID].[All]" dimensionUniqueName="[Table2]" displayFolder="" count="2" memberValueDatatype="130" unbalanced="0"/>
    <cacheHierarchy uniqueName="[Table2].[Trainer Name]" caption="Trainer Name" attribute="1" defaultMemberUniqueName="[Table2].[Trainer Name].[All]" allUniqueName="[Table2].[Trainer Name].[All]" dimensionUniqueName="[Table2]" displayFolder="" count="2" memberValueDatatype="130" unbalanced="0"/>
    <cacheHierarchy uniqueName="[Table2].[Feedback Score (out of 5)]" caption="Feedback Score (out of 5)" attribute="1" defaultMemberUniqueName="[Table2].[Feedback Score (out of 5)].[All]" allUniqueName="[Table2].[Feedback Score (out of 5)].[All]" dimensionUniqueName="[Table2]" displayFolder="" count="2" memberValueDatatype="5" unbalanced="0">
      <fieldsUsage count="2">
        <fieldUsage x="-1"/>
        <fieldUsage x="3"/>
      </fieldsUsage>
    </cacheHierarchy>
    <cacheHierarchy uniqueName="[Table2].[Comments]" caption="Comments" attribute="1" defaultMemberUniqueName="[Table2].[Comments].[All]" allUniqueName="[Table2].[Comments].[All]" dimensionUniqueName="[Table2]" displayFolder="" count="2" memberValueDatatype="130" unbalanced="0"/>
    <cacheHierarchy uniqueName="[Table3].[Training ID]" caption="Training ID" attribute="1" defaultMemberUniqueName="[Table3].[Training ID].[All]" allUniqueName="[Table3].[Training ID].[All]" dimensionUniqueName="[Table3]" displayFolder="" count="2" memberValueDatatype="130" unbalanced="0"/>
    <cacheHierarchy uniqueName="[Table3].[Training Name]" caption="Training Name" attribute="1" defaultMemberUniqueName="[Table3].[Training Name].[All]" allUniqueName="[Table3].[Training Name].[All]" dimensionUniqueName="[Table3]" displayFolder="" count="2"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Trainer Name]" caption="Trainer Name" attribute="1" defaultMemberUniqueName="[Table3].[Trainer Name].[All]" allUniqueName="[Table3].[Trainer Name].[All]" dimensionUniqueName="[Table3]" displayFolder="" count="2" memberValueDatatype="130" unbalanced="0"/>
    <cacheHierarchy uniqueName="[Table3].[Start Date]" caption="Start Date" attribute="1" time="1" defaultMemberUniqueName="[Table3].[Start Date].[All]" allUniqueName="[Table3].[Start Date].[All]" dimensionUniqueName="[Table3]" displayFolder="" count="2" memberValueDatatype="7" unbalanced="0"/>
    <cacheHierarchy uniqueName="[Table3].[End Date]" caption="End Date" attribute="1" time="1" defaultMemberUniqueName="[Table3].[End Date].[All]" allUniqueName="[Table3].[End Date].[All]" dimensionUniqueName="[Table3]" displayFolder="" count="2" memberValueDatatype="7" unbalanced="0"/>
    <cacheHierarchy uniqueName="[Table3].[Mode]" caption="Mode" attribute="1" defaultMemberUniqueName="[Table3].[Mode].[All]" allUniqueName="[Table3].[Mode].[All]" dimensionUniqueName="[Table3]" displayFolder="" count="2" memberValueDatatype="130" unbalanced="0"/>
    <cacheHierarchy uniqueName="[Table4].[Employee ID]" caption="Employee ID" attribute="1" defaultMemberUniqueName="[Table4].[Employee ID].[All]" allUniqueName="[Table4].[Employee ID].[All]" dimensionUniqueName="[Table4]" displayFolder="" count="2" memberValueDatatype="130" unbalanced="0"/>
    <cacheHierarchy uniqueName="[Table4].[Pre-Training Score]" caption="Pre-Training Score" attribute="1" defaultMemberUniqueName="[Table4].[Pre-Training Score].[All]" allUniqueName="[Table4].[Pre-Training Score].[All]" dimensionUniqueName="[Table4]" displayFolder="" count="2" memberValueDatatype="20" unbalanced="0"/>
    <cacheHierarchy uniqueName="[Table4].[Post-Training Score]" caption="Post-Training Score" attribute="1" defaultMemberUniqueName="[Table4].[Post-Training Score].[All]" allUniqueName="[Table4].[Post-Training Score].[All]" dimensionUniqueName="[Table4]" displayFolder="" count="2"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Attendance (%)]" caption="Sum of Attendance (%)" measure="1" displayFolder="" measureGroup="Table1" count="0" hidden="1">
      <extLst>
        <ext xmlns:x15="http://schemas.microsoft.com/office/spreadsheetml/2010/11/main" uri="{B97F6D7D-B522-45F9-BDA1-12C45D357490}">
          <x15:cacheHierarchy aggregatedColumn="2"/>
        </ext>
      </extLst>
    </cacheHierarchy>
    <cacheHierarchy uniqueName="[Measures].[Average of Attendance (%)]" caption="Average of Attendance (%)"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Feedback Score (out of 5)]" caption="Sum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Average of Feedback Score (out of 5)]" caption="Average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Count of Training ID]" caption="Count of Training ID" measure="1" displayFolder="" measureGroup="Table3" count="0" hidden="1">
      <extLst>
        <ext xmlns:x15="http://schemas.microsoft.com/office/spreadsheetml/2010/11/main" uri="{B97F6D7D-B522-45F9-BDA1-12C45D357490}">
          <x15:cacheHierarchy aggregatedColumn="8"/>
        </ext>
      </extLst>
    </cacheHierarchy>
    <cacheHierarchy uniqueName="[Measures].[Sum of Pre-Training Score]" caption="Sum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Sum of Post-Training Score]" caption="Sum of Post-Training Score" measure="1" displayFolder="" measureGroup="Table4" count="0" hidden="1">
      <extLst>
        <ext xmlns:x15="http://schemas.microsoft.com/office/spreadsheetml/2010/11/main" uri="{B97F6D7D-B522-45F9-BDA1-12C45D357490}">
          <x15:cacheHierarchy aggregatedColumn="17"/>
        </ext>
      </extLst>
    </cacheHierarchy>
    <cacheHierarchy uniqueName="[Measures].[Average of Pre-Training Score]" caption="Average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Average of Post-Training Score]" caption="Average of Post-Training Score" measure="1" displayFolder="" measureGroup="Table4" count="0" hidden="1">
      <extLst>
        <ext xmlns:x15="http://schemas.microsoft.com/office/spreadsheetml/2010/11/main" uri="{B97F6D7D-B522-45F9-BDA1-12C45D357490}">
          <x15:cacheHierarchy aggregatedColumn="17"/>
        </ext>
      </extLst>
    </cacheHierarchy>
  </cacheHierarchies>
  <kpis count="0"/>
  <dimensions count="5">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s>
  <measureGroups count="4">
    <measureGroup name="Table1" caption="Table1"/>
    <measureGroup name="Table2" caption="Table2"/>
    <measureGroup name="Table3" caption="Table3"/>
    <measureGroup name="Table4" caption="Table4"/>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618021180555" backgroundQuery="1" createdVersion="8" refreshedVersion="8" minRefreshableVersion="3" recordCount="0" supportSubquery="1" supportAdvancedDrill="1" xr:uid="{77164199-AB7A-4F78-876B-D98C1F8BE220}">
  <cacheSource type="external" connectionId="1"/>
  <cacheFields count="4">
    <cacheField name="[Table2].[Training ID].[Training ID]" caption="Training ID" numFmtId="0" hierarchy="4" level="1">
      <sharedItems count="20">
        <s v="T001"/>
        <s v="T002"/>
        <s v="T003"/>
        <s v="T004"/>
        <s v="T005"/>
        <s v="T006"/>
        <s v="T007"/>
        <s v="T008"/>
        <s v="T009"/>
        <s v="T010"/>
        <s v="T011"/>
        <s v="T012"/>
        <s v="T013"/>
        <s v="T014"/>
        <s v="T015"/>
        <s v="T016"/>
        <s v="T017"/>
        <s v="T018"/>
        <s v="T019"/>
        <s v="T020"/>
      </sharedItems>
    </cacheField>
    <cacheField name="[Table2].[Employee ID].[Employee ID]" caption="Employee ID" numFmtId="0" hierarchy="3" level="1">
      <sharedItems containsSemiMixedTypes="0" containsNonDate="0" containsString="0"/>
    </cacheField>
    <cacheField name="[Measures].[Average of Feedback Score (out of 5)]" caption="Average of Feedback Score (out of 5)" numFmtId="0" hierarchy="26" level="32767"/>
    <cacheField name="[Table2].[Feedback Score (out of 5)].[Feedback Score (out of 5)]" caption="Feedback Score (out of 5)" numFmtId="0" hierarchy="6" level="1">
      <sharedItems containsSemiMixedTypes="0" containsNonDate="0" containsString="0"/>
    </cacheField>
  </cacheFields>
  <cacheHierarchies count="32">
    <cacheHierarchy uniqueName="[Table1].[Employee ID]" caption="Employee ID" attribute="1" defaultMemberUniqueName="[Table1].[Employee ID].[All]" allUniqueName="[Table1].[Employee ID].[All]" dimensionUniqueName="[Table1]" displayFolder="" count="2" memberValueDatatype="130" unbalanced="0"/>
    <cacheHierarchy uniqueName="[Table1].[Training ID]" caption="Training ID" attribute="1" defaultMemberUniqueName="[Table1].[Training ID].[All]" allUniqueName="[Table1].[Training ID].[All]" dimensionUniqueName="[Table1]" displayFolder="" count="2" memberValueDatatype="130" unbalanced="0"/>
    <cacheHierarchy uniqueName="[Table1].[Attendance (%)]" caption="Attendance (%)" attribute="1" defaultMemberUniqueName="[Table1].[Attendance (%)].[All]" allUniqueName="[Table1].[Attendance (%)].[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2" memberValueDatatype="130" unbalanced="0">
      <fieldsUsage count="2">
        <fieldUsage x="-1"/>
        <fieldUsage x="1"/>
      </fieldsUsage>
    </cacheHierarchy>
    <cacheHierarchy uniqueName="[Table2].[Training ID]" caption="Training ID" attribute="1" defaultMemberUniqueName="[Table2].[Training ID].[All]" allUniqueName="[Table2].[Training ID].[All]" dimensionUniqueName="[Table2]" displayFolder="" count="2" memberValueDatatype="130" unbalanced="0">
      <fieldsUsage count="2">
        <fieldUsage x="-1"/>
        <fieldUsage x="0"/>
      </fieldsUsage>
    </cacheHierarchy>
    <cacheHierarchy uniqueName="[Table2].[Trainer Name]" caption="Trainer Name" attribute="1" defaultMemberUniqueName="[Table2].[Trainer Name].[All]" allUniqueName="[Table2].[Trainer Name].[All]" dimensionUniqueName="[Table2]" displayFolder="" count="2" memberValueDatatype="130" unbalanced="0"/>
    <cacheHierarchy uniqueName="[Table2].[Feedback Score (out of 5)]" caption="Feedback Score (out of 5)" attribute="1" defaultMemberUniqueName="[Table2].[Feedback Score (out of 5)].[All]" allUniqueName="[Table2].[Feedback Score (out of 5)].[All]" dimensionUniqueName="[Table2]" displayFolder="" count="2" memberValueDatatype="5" unbalanced="0">
      <fieldsUsage count="2">
        <fieldUsage x="-1"/>
        <fieldUsage x="3"/>
      </fieldsUsage>
    </cacheHierarchy>
    <cacheHierarchy uniqueName="[Table2].[Comments]" caption="Comments" attribute="1" defaultMemberUniqueName="[Table2].[Comments].[All]" allUniqueName="[Table2].[Comments].[All]" dimensionUniqueName="[Table2]" displayFolder="" count="0" memberValueDatatype="130" unbalanced="0"/>
    <cacheHierarchy uniqueName="[Table3].[Training ID]" caption="Training ID" attribute="1" defaultMemberUniqueName="[Table3].[Training ID].[All]" allUniqueName="[Table3].[Training ID].[All]" dimensionUniqueName="[Table3]" displayFolder="" count="0" memberValueDatatype="130" unbalanced="0"/>
    <cacheHierarchy uniqueName="[Table3].[Training Name]" caption="Training Name" attribute="1" defaultMemberUniqueName="[Table3].[Training Name].[All]" allUniqueName="[Table3].[Training Name].[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Trainer Name]" caption="Trainer Name" attribute="1" defaultMemberUniqueName="[Table3].[Trainer Name].[All]" allUniqueName="[Table3].[Trainer Name].[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de]" caption="Mode" attribute="1" defaultMemberUniqueName="[Table3].[Mode].[All]" allUniqueName="[Table3].[Mode].[All]" dimensionUniqueName="[Table3]" displayFolder="" count="2" memberValueDatatype="130" unbalanced="0"/>
    <cacheHierarchy uniqueName="[Table4].[Employee ID]" caption="Employee ID" attribute="1" defaultMemberUniqueName="[Table4].[Employee ID].[All]" allUniqueName="[Table4].[Employee ID].[All]" dimensionUniqueName="[Table4]" displayFolder="" count="0" memberValueDatatype="130" unbalanced="0"/>
    <cacheHierarchy uniqueName="[Table4].[Pre-Training Score]" caption="Pre-Training Score" attribute="1" defaultMemberUniqueName="[Table4].[Pre-Training Score].[All]" allUniqueName="[Table4].[Pre-Training Score].[All]" dimensionUniqueName="[Table4]" displayFolder="" count="0" memberValueDatatype="20" unbalanced="0"/>
    <cacheHierarchy uniqueName="[Table4].[Post-Training Score]" caption="Post-Training Score" attribute="1" defaultMemberUniqueName="[Table4].[Post-Training Score].[All]" allUniqueName="[Table4].[Post-Training Score].[All]" dimensionUniqueName="[Table4]"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Attendance (%)]" caption="Sum of Attendance (%)" measure="1" displayFolder="" measureGroup="Table1" count="0" hidden="1">
      <extLst>
        <ext xmlns:x15="http://schemas.microsoft.com/office/spreadsheetml/2010/11/main" uri="{B97F6D7D-B522-45F9-BDA1-12C45D357490}">
          <x15:cacheHierarchy aggregatedColumn="2"/>
        </ext>
      </extLst>
    </cacheHierarchy>
    <cacheHierarchy uniqueName="[Measures].[Average of Attendance (%)]" caption="Average of Attendance (%)" measure="1" displayFolder="" measureGroup="Table1" count="0" hidden="1">
      <extLst>
        <ext xmlns:x15="http://schemas.microsoft.com/office/spreadsheetml/2010/11/main" uri="{B97F6D7D-B522-45F9-BDA1-12C45D357490}">
          <x15:cacheHierarchy aggregatedColumn="2"/>
        </ext>
      </extLst>
    </cacheHierarchy>
    <cacheHierarchy uniqueName="[Measures].[Sum of Feedback Score (out of 5)]" caption="Sum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Average of Feedback Score (out of 5)]" caption="Average of Feedback Score (out of 5)" measure="1" displayFolder="" measureGroup="Table2" count="0" oneField="1" hidden="1">
      <fieldsUsage count="1">
        <fieldUsage x="2"/>
      </fieldsUsage>
      <extLst>
        <ext xmlns:x15="http://schemas.microsoft.com/office/spreadsheetml/2010/11/main" uri="{B97F6D7D-B522-45F9-BDA1-12C45D357490}">
          <x15:cacheHierarchy aggregatedColumn="6"/>
        </ext>
      </extLst>
    </cacheHierarchy>
    <cacheHierarchy uniqueName="[Measures].[Count of Training ID]" caption="Count of Training ID" measure="1" displayFolder="" measureGroup="Table3" count="0" hidden="1">
      <extLst>
        <ext xmlns:x15="http://schemas.microsoft.com/office/spreadsheetml/2010/11/main" uri="{B97F6D7D-B522-45F9-BDA1-12C45D357490}">
          <x15:cacheHierarchy aggregatedColumn="8"/>
        </ext>
      </extLst>
    </cacheHierarchy>
    <cacheHierarchy uniqueName="[Measures].[Sum of Pre-Training Score]" caption="Sum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Sum of Post-Training Score]" caption="Sum of Post-Training Score" measure="1" displayFolder="" measureGroup="Table4" count="0" hidden="1">
      <extLst>
        <ext xmlns:x15="http://schemas.microsoft.com/office/spreadsheetml/2010/11/main" uri="{B97F6D7D-B522-45F9-BDA1-12C45D357490}">
          <x15:cacheHierarchy aggregatedColumn="17"/>
        </ext>
      </extLst>
    </cacheHierarchy>
    <cacheHierarchy uniqueName="[Measures].[Average of Pre-Training Score]" caption="Average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Average of Post-Training Score]" caption="Average of Post-Training Score" measure="1" displayFolder="" measureGroup="Table4" count="0" hidden="1">
      <extLst>
        <ext xmlns:x15="http://schemas.microsoft.com/office/spreadsheetml/2010/11/main" uri="{B97F6D7D-B522-45F9-BDA1-12C45D357490}">
          <x15:cacheHierarchy aggregatedColumn="17"/>
        </ext>
      </extLst>
    </cacheHierarchy>
  </cacheHierarchies>
  <kpis count="0"/>
  <dimensions count="5">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s>
  <measureGroups count="4">
    <measureGroup name="Table1" caption="Table1"/>
    <measureGroup name="Table2" caption="Table2"/>
    <measureGroup name="Table3" caption="Table3"/>
    <measureGroup name="Table4" caption="Table4"/>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61802303241" backgroundQuery="1" createdVersion="8" refreshedVersion="8" minRefreshableVersion="3" recordCount="0" supportSubquery="1" supportAdvancedDrill="1" xr:uid="{5C8988D9-BF51-48E8-B12B-344F73ABFE84}">
  <cacheSource type="external" connectionId="1"/>
  <cacheFields count="3">
    <cacheField name="[Table3].[Department].[Department]" caption="Department" numFmtId="0" hierarchy="10" level="1">
      <sharedItems count="5">
        <s v="Finance"/>
        <s v="HR"/>
        <s v="IT"/>
        <s v="Marketing"/>
        <s v="Sales"/>
      </sharedItems>
    </cacheField>
    <cacheField name="[Measures].[Count of Training ID]" caption="Count of Training ID" numFmtId="0" hierarchy="27" level="32767"/>
    <cacheField name="[Table2].[Feedback Score (out of 5)].[Feedback Score (out of 5)]" caption="Feedback Score (out of 5)" numFmtId="0" hierarchy="6" level="1">
      <sharedItems containsSemiMixedTypes="0" containsNonDate="0" containsString="0"/>
    </cacheField>
  </cacheFields>
  <cacheHierarchies count="32">
    <cacheHierarchy uniqueName="[Table1].[Employee ID]" caption="Employee ID" attribute="1" defaultMemberUniqueName="[Table1].[Employee ID].[All]" allUniqueName="[Table1].[Employee ID].[All]" dimensionUniqueName="[Table1]" displayFolder="" count="2" memberValueDatatype="130" unbalanced="0"/>
    <cacheHierarchy uniqueName="[Table1].[Training ID]" caption="Training ID" attribute="1" defaultMemberUniqueName="[Table1].[Training ID].[All]" allUniqueName="[Table1].[Training ID].[All]" dimensionUniqueName="[Table1]" displayFolder="" count="2" memberValueDatatype="130" unbalanced="0"/>
    <cacheHierarchy uniqueName="[Table1].[Attendance (%)]" caption="Attendance (%)" attribute="1" defaultMemberUniqueName="[Table1].[Attendance (%)].[All]" allUniqueName="[Table1].[Attendance (%)].[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130" unbalanced="0"/>
    <cacheHierarchy uniqueName="[Table2].[Training ID]" caption="Training ID" attribute="1" defaultMemberUniqueName="[Table2].[Training ID].[All]" allUniqueName="[Table2].[Training ID].[All]" dimensionUniqueName="[Table2]" displayFolder="" count="0" memberValueDatatype="130" unbalanced="0"/>
    <cacheHierarchy uniqueName="[Table2].[Trainer Name]" caption="Trainer Name" attribute="1" defaultMemberUniqueName="[Table2].[Trainer Name].[All]" allUniqueName="[Table2].[Trainer Name].[All]" dimensionUniqueName="[Table2]" displayFolder="" count="2" memberValueDatatype="130" unbalanced="0"/>
    <cacheHierarchy uniqueName="[Table2].[Feedback Score (out of 5)]" caption="Feedback Score (out of 5)" attribute="1" defaultMemberUniqueName="[Table2].[Feedback Score (out of 5)].[All]" allUniqueName="[Table2].[Feedback Score (out of 5)].[All]" dimensionUniqueName="[Table2]" displayFolder="" count="2" memberValueDatatype="5" unbalanced="0">
      <fieldsUsage count="2">
        <fieldUsage x="-1"/>
        <fieldUsage x="2"/>
      </fieldsUsage>
    </cacheHierarchy>
    <cacheHierarchy uniqueName="[Table2].[Comments]" caption="Comments" attribute="1" defaultMemberUniqueName="[Table2].[Comments].[All]" allUniqueName="[Table2].[Comments].[All]" dimensionUniqueName="[Table2]" displayFolder="" count="0" memberValueDatatype="130" unbalanced="0"/>
    <cacheHierarchy uniqueName="[Table3].[Training ID]" caption="Training ID" attribute="1" defaultMemberUniqueName="[Table3].[Training ID].[All]" allUniqueName="[Table3].[Training ID].[All]" dimensionUniqueName="[Table3]" displayFolder="" count="0" memberValueDatatype="130" unbalanced="0"/>
    <cacheHierarchy uniqueName="[Table3].[Training Name]" caption="Training Name" attribute="1" defaultMemberUniqueName="[Table3].[Training Name].[All]" allUniqueName="[Table3].[Training Name].[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0"/>
      </fieldsUsage>
    </cacheHierarchy>
    <cacheHierarchy uniqueName="[Table3].[Trainer Name]" caption="Trainer Name" attribute="1" defaultMemberUniqueName="[Table3].[Trainer Name].[All]" allUniqueName="[Table3].[Trainer Name].[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de]" caption="Mode" attribute="1" defaultMemberUniqueName="[Table3].[Mode].[All]" allUniqueName="[Table3].[Mode].[All]" dimensionUniqueName="[Table3]" displayFolder="" count="2" memberValueDatatype="130" unbalanced="0"/>
    <cacheHierarchy uniqueName="[Table4].[Employee ID]" caption="Employee ID" attribute="1" defaultMemberUniqueName="[Table4].[Employee ID].[All]" allUniqueName="[Table4].[Employee ID].[All]" dimensionUniqueName="[Table4]" displayFolder="" count="0" memberValueDatatype="130" unbalanced="0"/>
    <cacheHierarchy uniqueName="[Table4].[Pre-Training Score]" caption="Pre-Training Score" attribute="1" defaultMemberUniqueName="[Table4].[Pre-Training Score].[All]" allUniqueName="[Table4].[Pre-Training Score].[All]" dimensionUniqueName="[Table4]" displayFolder="" count="0" memberValueDatatype="20" unbalanced="0"/>
    <cacheHierarchy uniqueName="[Table4].[Post-Training Score]" caption="Post-Training Score" attribute="1" defaultMemberUniqueName="[Table4].[Post-Training Score].[All]" allUniqueName="[Table4].[Post-Training Score].[All]" dimensionUniqueName="[Table4]"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Attendance (%)]" caption="Sum of Attendance (%)" measure="1" displayFolder="" measureGroup="Table1" count="0" hidden="1">
      <extLst>
        <ext xmlns:x15="http://schemas.microsoft.com/office/spreadsheetml/2010/11/main" uri="{B97F6D7D-B522-45F9-BDA1-12C45D357490}">
          <x15:cacheHierarchy aggregatedColumn="2"/>
        </ext>
      </extLst>
    </cacheHierarchy>
    <cacheHierarchy uniqueName="[Measures].[Average of Attendance (%)]" caption="Average of Attendance (%)" measure="1" displayFolder="" measureGroup="Table1" count="0" hidden="1">
      <extLst>
        <ext xmlns:x15="http://schemas.microsoft.com/office/spreadsheetml/2010/11/main" uri="{B97F6D7D-B522-45F9-BDA1-12C45D357490}">
          <x15:cacheHierarchy aggregatedColumn="2"/>
        </ext>
      </extLst>
    </cacheHierarchy>
    <cacheHierarchy uniqueName="[Measures].[Sum of Feedback Score (out of 5)]" caption="Sum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Average of Feedback Score (out of 5)]" caption="Average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Count of Training ID]" caption="Count of Training ID" measure="1" displayFolder="" measureGroup="Table3"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Pre-Training Score]" caption="Sum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Sum of Post-Training Score]" caption="Sum of Post-Training Score" measure="1" displayFolder="" measureGroup="Table4" count="0" hidden="1">
      <extLst>
        <ext xmlns:x15="http://schemas.microsoft.com/office/spreadsheetml/2010/11/main" uri="{B97F6D7D-B522-45F9-BDA1-12C45D357490}">
          <x15:cacheHierarchy aggregatedColumn="17"/>
        </ext>
      </extLst>
    </cacheHierarchy>
    <cacheHierarchy uniqueName="[Measures].[Average of Pre-Training Score]" caption="Average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Average of Post-Training Score]" caption="Average of Post-Training Score" measure="1" displayFolder="" measureGroup="Table4" count="0" hidden="1">
      <extLst>
        <ext xmlns:x15="http://schemas.microsoft.com/office/spreadsheetml/2010/11/main" uri="{B97F6D7D-B522-45F9-BDA1-12C45D357490}">
          <x15:cacheHierarchy aggregatedColumn="17"/>
        </ext>
      </extLst>
    </cacheHierarchy>
  </cacheHierarchies>
  <kpis count="0"/>
  <dimensions count="5">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s>
  <measureGroups count="4">
    <measureGroup name="Table1" caption="Table1"/>
    <measureGroup name="Table2" caption="Table2"/>
    <measureGroup name="Table3" caption="Table3"/>
    <measureGroup name="Table4" caption="Table4"/>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61802465278" backgroundQuery="1" createdVersion="8" refreshedVersion="8" minRefreshableVersion="3" recordCount="0" supportSubquery="1" supportAdvancedDrill="1" xr:uid="{A6D41DBD-8A29-4130-8A03-928CFB2C95BA}">
  <cacheSource type="external" connectionId="1"/>
  <cacheFields count="4">
    <cacheField name="[Table4].[Employee ID].[Employee ID]" caption="Employee ID" numFmtId="0" hierarchy="15" level="1">
      <sharedItems count="20">
        <s v="E001"/>
        <s v="E002"/>
        <s v="E003"/>
        <s v="E004"/>
        <s v="E005"/>
        <s v="E006"/>
        <s v="E007"/>
        <s v="E008"/>
        <s v="E009"/>
        <s v="E010"/>
        <s v="E011"/>
        <s v="E012"/>
        <s v="E013"/>
        <s v="E014"/>
        <s v="E015"/>
        <s v="E016"/>
        <s v="E017"/>
        <s v="E018"/>
        <s v="E019"/>
        <s v="E020"/>
      </sharedItems>
    </cacheField>
    <cacheField name="[Measures].[Average of Pre-Training Score]" caption="Average of Pre-Training Score" numFmtId="0" hierarchy="30" level="32767"/>
    <cacheField name="[Measures].[Average of Post-Training Score]" caption="Average of Post-Training Score" numFmtId="0" hierarchy="31" level="32767"/>
    <cacheField name="[Table2].[Feedback Score (out of 5)].[Feedback Score (out of 5)]" caption="Feedback Score (out of 5)" numFmtId="0" hierarchy="6" level="1">
      <sharedItems containsSemiMixedTypes="0" containsNonDate="0" containsString="0"/>
    </cacheField>
  </cacheFields>
  <cacheHierarchies count="32">
    <cacheHierarchy uniqueName="[Table1].[Employee ID]" caption="Employee ID" attribute="1" defaultMemberUniqueName="[Table1].[Employee ID].[All]" allUniqueName="[Table1].[Employee ID].[All]" dimensionUniqueName="[Table1]" displayFolder="" count="2" memberValueDatatype="130" unbalanced="0"/>
    <cacheHierarchy uniqueName="[Table1].[Training ID]" caption="Training ID" attribute="1" defaultMemberUniqueName="[Table1].[Training ID].[All]" allUniqueName="[Table1].[Training ID].[All]" dimensionUniqueName="[Table1]" displayFolder="" count="2" memberValueDatatype="130" unbalanced="0"/>
    <cacheHierarchy uniqueName="[Table1].[Attendance (%)]" caption="Attendance (%)" attribute="1" defaultMemberUniqueName="[Table1].[Attendance (%)].[All]" allUniqueName="[Table1].[Attendance (%)].[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130" unbalanced="0"/>
    <cacheHierarchy uniqueName="[Table2].[Training ID]" caption="Training ID" attribute="1" defaultMemberUniqueName="[Table2].[Training ID].[All]" allUniqueName="[Table2].[Training ID].[All]" dimensionUniqueName="[Table2]" displayFolder="" count="0" memberValueDatatype="130" unbalanced="0"/>
    <cacheHierarchy uniqueName="[Table2].[Trainer Name]" caption="Trainer Name" attribute="1" defaultMemberUniqueName="[Table2].[Trainer Name].[All]" allUniqueName="[Table2].[Trainer Name].[All]" dimensionUniqueName="[Table2]" displayFolder="" count="2" memberValueDatatype="130" unbalanced="0"/>
    <cacheHierarchy uniqueName="[Table2].[Feedback Score (out of 5)]" caption="Feedback Score (out of 5)" attribute="1" defaultMemberUniqueName="[Table2].[Feedback Score (out of 5)].[All]" allUniqueName="[Table2].[Feedback Score (out of 5)].[All]" dimensionUniqueName="[Table2]" displayFolder="" count="2" memberValueDatatype="5" unbalanced="0">
      <fieldsUsage count="2">
        <fieldUsage x="-1"/>
        <fieldUsage x="3"/>
      </fieldsUsage>
    </cacheHierarchy>
    <cacheHierarchy uniqueName="[Table2].[Comments]" caption="Comments" attribute="1" defaultMemberUniqueName="[Table2].[Comments].[All]" allUniqueName="[Table2].[Comments].[All]" dimensionUniqueName="[Table2]" displayFolder="" count="0" memberValueDatatype="130" unbalanced="0"/>
    <cacheHierarchy uniqueName="[Table3].[Training ID]" caption="Training ID" attribute="1" defaultMemberUniqueName="[Table3].[Training ID].[All]" allUniqueName="[Table3].[Training ID].[All]" dimensionUniqueName="[Table3]" displayFolder="" count="0" memberValueDatatype="130" unbalanced="0"/>
    <cacheHierarchy uniqueName="[Table3].[Training Name]" caption="Training Name" attribute="1" defaultMemberUniqueName="[Table3].[Training Name].[All]" allUniqueName="[Table3].[Training Name].[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Trainer Name]" caption="Trainer Name" attribute="1" defaultMemberUniqueName="[Table3].[Trainer Name].[All]" allUniqueName="[Table3].[Trainer Name].[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de]" caption="Mode" attribute="1" defaultMemberUniqueName="[Table3].[Mode].[All]" allUniqueName="[Table3].[Mode].[All]" dimensionUniqueName="[Table3]" displayFolder="" count="2" memberValueDatatype="130" unbalanced="0"/>
    <cacheHierarchy uniqueName="[Table4].[Employee ID]" caption="Employee ID" attribute="1" defaultMemberUniqueName="[Table4].[Employee ID].[All]" allUniqueName="[Table4].[Employee ID].[All]" dimensionUniqueName="[Table4]" displayFolder="" count="2" memberValueDatatype="130" unbalanced="0">
      <fieldsUsage count="2">
        <fieldUsage x="-1"/>
        <fieldUsage x="0"/>
      </fieldsUsage>
    </cacheHierarchy>
    <cacheHierarchy uniqueName="[Table4].[Pre-Training Score]" caption="Pre-Training Score" attribute="1" defaultMemberUniqueName="[Table4].[Pre-Training Score].[All]" allUniqueName="[Table4].[Pre-Training Score].[All]" dimensionUniqueName="[Table4]" displayFolder="" count="0" memberValueDatatype="20" unbalanced="0"/>
    <cacheHierarchy uniqueName="[Table4].[Post-Training Score]" caption="Post-Training Score" attribute="1" defaultMemberUniqueName="[Table4].[Post-Training Score].[All]" allUniqueName="[Table4].[Post-Training Score].[All]" dimensionUniqueName="[Table4]"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Attendance (%)]" caption="Sum of Attendance (%)" measure="1" displayFolder="" measureGroup="Table1" count="0" hidden="1">
      <extLst>
        <ext xmlns:x15="http://schemas.microsoft.com/office/spreadsheetml/2010/11/main" uri="{B97F6D7D-B522-45F9-BDA1-12C45D357490}">
          <x15:cacheHierarchy aggregatedColumn="2"/>
        </ext>
      </extLst>
    </cacheHierarchy>
    <cacheHierarchy uniqueName="[Measures].[Average of Attendance (%)]" caption="Average of Attendance (%)" measure="1" displayFolder="" measureGroup="Table1" count="0" hidden="1">
      <extLst>
        <ext xmlns:x15="http://schemas.microsoft.com/office/spreadsheetml/2010/11/main" uri="{B97F6D7D-B522-45F9-BDA1-12C45D357490}">
          <x15:cacheHierarchy aggregatedColumn="2"/>
        </ext>
      </extLst>
    </cacheHierarchy>
    <cacheHierarchy uniqueName="[Measures].[Sum of Feedback Score (out of 5)]" caption="Sum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Average of Feedback Score (out of 5)]" caption="Average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Count of Training ID]" caption="Count of Training ID" measure="1" displayFolder="" measureGroup="Table3" count="0" hidden="1">
      <extLst>
        <ext xmlns:x15="http://schemas.microsoft.com/office/spreadsheetml/2010/11/main" uri="{B97F6D7D-B522-45F9-BDA1-12C45D357490}">
          <x15:cacheHierarchy aggregatedColumn="8"/>
        </ext>
      </extLst>
    </cacheHierarchy>
    <cacheHierarchy uniqueName="[Measures].[Sum of Pre-Training Score]" caption="Sum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Sum of Post-Training Score]" caption="Sum of Post-Training Score" measure="1" displayFolder="" measureGroup="Table4" count="0" hidden="1">
      <extLst>
        <ext xmlns:x15="http://schemas.microsoft.com/office/spreadsheetml/2010/11/main" uri="{B97F6D7D-B522-45F9-BDA1-12C45D357490}">
          <x15:cacheHierarchy aggregatedColumn="17"/>
        </ext>
      </extLst>
    </cacheHierarchy>
    <cacheHierarchy uniqueName="[Measures].[Average of Pre-Training Score]" caption="Average of Pre-Training Score" measure="1" displayFolder="" measureGroup="Table4" count="0" oneField="1" hidden="1">
      <fieldsUsage count="1">
        <fieldUsage x="1"/>
      </fieldsUsage>
      <extLst>
        <ext xmlns:x15="http://schemas.microsoft.com/office/spreadsheetml/2010/11/main" uri="{B97F6D7D-B522-45F9-BDA1-12C45D357490}">
          <x15:cacheHierarchy aggregatedColumn="16"/>
        </ext>
      </extLst>
    </cacheHierarchy>
    <cacheHierarchy uniqueName="[Measures].[Average of Post-Training Score]" caption="Average of Post-Training Score" measure="1" displayFolder="" measureGroup="Table4" count="0" oneField="1" hidden="1">
      <fieldsUsage count="1">
        <fieldUsage x="2"/>
      </fieldsUsage>
      <extLst>
        <ext xmlns:x15="http://schemas.microsoft.com/office/spreadsheetml/2010/11/main" uri="{B97F6D7D-B522-45F9-BDA1-12C45D357490}">
          <x15:cacheHierarchy aggregatedColumn="17"/>
        </ext>
      </extLst>
    </cacheHierarchy>
  </cacheHierarchies>
  <kpis count="0"/>
  <dimensions count="5">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s>
  <measureGroups count="4">
    <measureGroup name="Table1" caption="Table1"/>
    <measureGroup name="Table2" caption="Table2"/>
    <measureGroup name="Table3" caption="Table3"/>
    <measureGroup name="Table4" caption="Table4"/>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618026620374" backgroundQuery="1" createdVersion="8" refreshedVersion="8" minRefreshableVersion="3" recordCount="0" supportSubquery="1" supportAdvancedDrill="1" xr:uid="{8895BED2-A5FB-4675-9BF6-8E44CB504423}">
  <cacheSource type="external" connectionId="1"/>
  <cacheFields count="3">
    <cacheField name="[Table2].[Trainer Name].[Trainer Name]" caption="Trainer Name" numFmtId="0" hierarchy="5" level="1">
      <sharedItems count="20">
        <s v="Trainer 1"/>
        <s v="Trainer 10"/>
        <s v="Trainer 11"/>
        <s v="Trainer 12"/>
        <s v="Trainer 13"/>
        <s v="Trainer 14"/>
        <s v="Trainer 15"/>
        <s v="Trainer 16"/>
        <s v="Trainer 17"/>
        <s v="Trainer 18"/>
        <s v="Trainer 19"/>
        <s v="Trainer 2"/>
        <s v="Trainer 20"/>
        <s v="Trainer 3"/>
        <s v="Trainer 4"/>
        <s v="Trainer 5"/>
        <s v="Trainer 6"/>
        <s v="Trainer 7"/>
        <s v="Trainer 8"/>
        <s v="Trainer 9"/>
      </sharedItems>
    </cacheField>
    <cacheField name="[Measures].[Average of Feedback Score (out of 5)]" caption="Average of Feedback Score (out of 5)" numFmtId="0" hierarchy="26" level="32767"/>
    <cacheField name="[Table2].[Feedback Score (out of 5)].[Feedback Score (out of 5)]" caption="Feedback Score (out of 5)" numFmtId="0" hierarchy="6" level="1">
      <sharedItems containsSemiMixedTypes="0" containsNonDate="0" containsString="0"/>
    </cacheField>
  </cacheFields>
  <cacheHierarchies count="32">
    <cacheHierarchy uniqueName="[Table1].[Employee ID]" caption="Employee ID" attribute="1" defaultMemberUniqueName="[Table1].[Employee ID].[All]" allUniqueName="[Table1].[Employee ID].[All]" dimensionUniqueName="[Table1]" displayFolder="" count="2" memberValueDatatype="130" unbalanced="0"/>
    <cacheHierarchy uniqueName="[Table1].[Training ID]" caption="Training ID" attribute="1" defaultMemberUniqueName="[Table1].[Training ID].[All]" allUniqueName="[Table1].[Training ID].[All]" dimensionUniqueName="[Table1]" displayFolder="" count="2" memberValueDatatype="130" unbalanced="0"/>
    <cacheHierarchy uniqueName="[Table1].[Attendance (%)]" caption="Attendance (%)" attribute="1" defaultMemberUniqueName="[Table1].[Attendance (%)].[All]" allUniqueName="[Table1].[Attendance (%)].[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130" unbalanced="0"/>
    <cacheHierarchy uniqueName="[Table2].[Training ID]" caption="Training ID" attribute="1" defaultMemberUniqueName="[Table2].[Training ID].[All]" allUniqueName="[Table2].[Training ID].[All]" dimensionUniqueName="[Table2]" displayFolder="" count="0" memberValueDatatype="130" unbalanced="0"/>
    <cacheHierarchy uniqueName="[Table2].[Trainer Name]" caption="Trainer Name" attribute="1" defaultMemberUniqueName="[Table2].[Trainer Name].[All]" allUniqueName="[Table2].[Trainer Name].[All]" dimensionUniqueName="[Table2]" displayFolder="" count="2" memberValueDatatype="130" unbalanced="0">
      <fieldsUsage count="2">
        <fieldUsage x="-1"/>
        <fieldUsage x="0"/>
      </fieldsUsage>
    </cacheHierarchy>
    <cacheHierarchy uniqueName="[Table2].[Feedback Score (out of 5)]" caption="Feedback Score (out of 5)" attribute="1" defaultMemberUniqueName="[Table2].[Feedback Score (out of 5)].[All]" allUniqueName="[Table2].[Feedback Score (out of 5)].[All]" dimensionUniqueName="[Table2]" displayFolder="" count="2" memberValueDatatype="5" unbalanced="0">
      <fieldsUsage count="2">
        <fieldUsage x="-1"/>
        <fieldUsage x="2"/>
      </fieldsUsage>
    </cacheHierarchy>
    <cacheHierarchy uniqueName="[Table2].[Comments]" caption="Comments" attribute="1" defaultMemberUniqueName="[Table2].[Comments].[All]" allUniqueName="[Table2].[Comments].[All]" dimensionUniqueName="[Table2]" displayFolder="" count="0" memberValueDatatype="130" unbalanced="0"/>
    <cacheHierarchy uniqueName="[Table3].[Training ID]" caption="Training ID" attribute="1" defaultMemberUniqueName="[Table3].[Training ID].[All]" allUniqueName="[Table3].[Training ID].[All]" dimensionUniqueName="[Table3]" displayFolder="" count="0" memberValueDatatype="130" unbalanced="0"/>
    <cacheHierarchy uniqueName="[Table3].[Training Name]" caption="Training Name" attribute="1" defaultMemberUniqueName="[Table3].[Training Name].[All]" allUniqueName="[Table3].[Training Name].[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Trainer Name]" caption="Trainer Name" attribute="1" defaultMemberUniqueName="[Table3].[Trainer Name].[All]" allUniqueName="[Table3].[Trainer Name].[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de]" caption="Mode" attribute="1" defaultMemberUniqueName="[Table3].[Mode].[All]" allUniqueName="[Table3].[Mode].[All]" dimensionUniqueName="[Table3]" displayFolder="" count="2" memberValueDatatype="130" unbalanced="0"/>
    <cacheHierarchy uniqueName="[Table4].[Employee ID]" caption="Employee ID" attribute="1" defaultMemberUniqueName="[Table4].[Employee ID].[All]" allUniqueName="[Table4].[Employee ID].[All]" dimensionUniqueName="[Table4]" displayFolder="" count="0" memberValueDatatype="130" unbalanced="0"/>
    <cacheHierarchy uniqueName="[Table4].[Pre-Training Score]" caption="Pre-Training Score" attribute="1" defaultMemberUniqueName="[Table4].[Pre-Training Score].[All]" allUniqueName="[Table4].[Pre-Training Score].[All]" dimensionUniqueName="[Table4]" displayFolder="" count="0" memberValueDatatype="20" unbalanced="0"/>
    <cacheHierarchy uniqueName="[Table4].[Post-Training Score]" caption="Post-Training Score" attribute="1" defaultMemberUniqueName="[Table4].[Post-Training Score].[All]" allUniqueName="[Table4].[Post-Training Score].[All]" dimensionUniqueName="[Table4]"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Attendance (%)]" caption="Sum of Attendance (%)" measure="1" displayFolder="" measureGroup="Table1" count="0" hidden="1">
      <extLst>
        <ext xmlns:x15="http://schemas.microsoft.com/office/spreadsheetml/2010/11/main" uri="{B97F6D7D-B522-45F9-BDA1-12C45D357490}">
          <x15:cacheHierarchy aggregatedColumn="2"/>
        </ext>
      </extLst>
    </cacheHierarchy>
    <cacheHierarchy uniqueName="[Measures].[Average of Attendance (%)]" caption="Average of Attendance (%)" measure="1" displayFolder="" measureGroup="Table1" count="0" hidden="1">
      <extLst>
        <ext xmlns:x15="http://schemas.microsoft.com/office/spreadsheetml/2010/11/main" uri="{B97F6D7D-B522-45F9-BDA1-12C45D357490}">
          <x15:cacheHierarchy aggregatedColumn="2"/>
        </ext>
      </extLst>
    </cacheHierarchy>
    <cacheHierarchy uniqueName="[Measures].[Sum of Feedback Score (out of 5)]" caption="Sum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Average of Feedback Score (out of 5)]" caption="Average of Feedback Score (out of 5)" measure="1" displayFolder="" measureGroup="Table2"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Training ID]" caption="Count of Training ID" measure="1" displayFolder="" measureGroup="Table3" count="0" hidden="1">
      <extLst>
        <ext xmlns:x15="http://schemas.microsoft.com/office/spreadsheetml/2010/11/main" uri="{B97F6D7D-B522-45F9-BDA1-12C45D357490}">
          <x15:cacheHierarchy aggregatedColumn="8"/>
        </ext>
      </extLst>
    </cacheHierarchy>
    <cacheHierarchy uniqueName="[Measures].[Sum of Pre-Training Score]" caption="Sum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Sum of Post-Training Score]" caption="Sum of Post-Training Score" measure="1" displayFolder="" measureGroup="Table4" count="0" hidden="1">
      <extLst>
        <ext xmlns:x15="http://schemas.microsoft.com/office/spreadsheetml/2010/11/main" uri="{B97F6D7D-B522-45F9-BDA1-12C45D357490}">
          <x15:cacheHierarchy aggregatedColumn="17"/>
        </ext>
      </extLst>
    </cacheHierarchy>
    <cacheHierarchy uniqueName="[Measures].[Average of Pre-Training Score]" caption="Average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Average of Post-Training Score]" caption="Average of Post-Training Score" measure="1" displayFolder="" measureGroup="Table4" count="0" hidden="1">
      <extLst>
        <ext xmlns:x15="http://schemas.microsoft.com/office/spreadsheetml/2010/11/main" uri="{B97F6D7D-B522-45F9-BDA1-12C45D357490}">
          <x15:cacheHierarchy aggregatedColumn="17"/>
        </ext>
      </extLst>
    </cacheHierarchy>
  </cacheHierarchies>
  <kpis count="0"/>
  <dimensions count="5">
    <dimension measure="1" name="Measures" uniqueName="[Measures]" caption="Measures"/>
    <dimension name="Table1" uniqueName="[Table1]" caption="Table1"/>
    <dimension name="Table2" uniqueName="[Table2]" caption="Table2"/>
    <dimension name="Table3" uniqueName="[Table3]" caption="Table3"/>
    <dimension name="Table4" uniqueName="[Table4]" caption="Table4"/>
  </dimensions>
  <measureGroups count="4">
    <measureGroup name="Table1" caption="Table1"/>
    <measureGroup name="Table2" caption="Table2"/>
    <measureGroup name="Table3" caption="Table3"/>
    <measureGroup name="Table4" caption="Table4"/>
  </measureGroups>
  <maps count="4">
    <map measureGroup="0" dimension="1"/>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id Hassan" refreshedDate="45770.602541435183" backgroundQuery="1" createdVersion="3" refreshedVersion="8" minRefreshableVersion="3" recordCount="0" supportSubquery="1" supportAdvancedDrill="1" xr:uid="{336500C6-2801-49E4-A53C-7ACAEBB7D98F}">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Table1].[Employee ID]" caption="Employee ID" attribute="1" defaultMemberUniqueName="[Table1].[Employee ID].[All]" allUniqueName="[Table1].[Employee ID].[All]" dimensionUniqueName="[Table1]" displayFolder="" count="2" memberValueDatatype="130" unbalanced="0"/>
    <cacheHierarchy uniqueName="[Table1].[Training ID]" caption="Training ID" attribute="1" defaultMemberUniqueName="[Table1].[Training ID].[All]" allUniqueName="[Table1].[Training ID].[All]" dimensionUniqueName="[Table1]" displayFolder="" count="2" memberValueDatatype="130" unbalanced="0"/>
    <cacheHierarchy uniqueName="[Table1].[Attendance (%)]" caption="Attendance (%)" attribute="1" defaultMemberUniqueName="[Table1].[Attendance (%)].[All]" allUniqueName="[Table1].[Attendance (%)].[All]" dimensionUniqueName="[Table1]" displayFolder="" count="0" memberValueDatatype="20" unbalanced="0"/>
    <cacheHierarchy uniqueName="[Table2].[Employee ID]" caption="Employee ID" attribute="1" defaultMemberUniqueName="[Table2].[Employee ID].[All]" allUniqueName="[Table2].[Employee ID].[All]" dimensionUniqueName="[Table2]" displayFolder="" count="0" memberValueDatatype="130" unbalanced="0"/>
    <cacheHierarchy uniqueName="[Table2].[Training ID]" caption="Training ID" attribute="1" defaultMemberUniqueName="[Table2].[Training ID].[All]" allUniqueName="[Table2].[Training ID].[All]" dimensionUniqueName="[Table2]" displayFolder="" count="0" memberValueDatatype="130" unbalanced="0"/>
    <cacheHierarchy uniqueName="[Table2].[Trainer Name]" caption="Trainer Name" attribute="1" defaultMemberUniqueName="[Table2].[Trainer Name].[All]" allUniqueName="[Table2].[Trainer Name].[All]" dimensionUniqueName="[Table2]" displayFolder="" count="2" memberValueDatatype="130" unbalanced="0"/>
    <cacheHierarchy uniqueName="[Table2].[Feedback Score (out of 5)]" caption="Feedback Score (out of 5)" attribute="1" defaultMemberUniqueName="[Table2].[Feedback Score (out of 5)].[All]" allUniqueName="[Table2].[Feedback Score (out of 5)].[All]" dimensionUniqueName="[Table2]" displayFolder="" count="2" memberValueDatatype="5" unbalanced="0"/>
    <cacheHierarchy uniqueName="[Table2].[Comments]" caption="Comments" attribute="1" defaultMemberUniqueName="[Table2].[Comments].[All]" allUniqueName="[Table2].[Comments].[All]" dimensionUniqueName="[Table2]" displayFolder="" count="0" memberValueDatatype="130" unbalanced="0"/>
    <cacheHierarchy uniqueName="[Table3].[Training ID]" caption="Training ID" attribute="1" defaultMemberUniqueName="[Table3].[Training ID].[All]" allUniqueName="[Table3].[Training ID].[All]" dimensionUniqueName="[Table3]" displayFolder="" count="0" memberValueDatatype="130" unbalanced="0"/>
    <cacheHierarchy uniqueName="[Table3].[Training Name]" caption="Training Name" attribute="1" defaultMemberUniqueName="[Table3].[Training Name].[All]" allUniqueName="[Table3].[Training Name].[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Trainer Name]" caption="Trainer Name" attribute="1" defaultMemberUniqueName="[Table3].[Trainer Name].[All]" allUniqueName="[Table3].[Trainer Name].[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de]" caption="Mode" attribute="1" defaultMemberUniqueName="[Table3].[Mode].[All]" allUniqueName="[Table3].[Mode].[All]" dimensionUniqueName="[Table3]" displayFolder="" count="2" memberValueDatatype="130" unbalanced="0"/>
    <cacheHierarchy uniqueName="[Table4].[Employee ID]" caption="Employee ID" attribute="1" defaultMemberUniqueName="[Table4].[Employee ID].[All]" allUniqueName="[Table4].[Employee ID].[All]" dimensionUniqueName="[Table4]" displayFolder="" count="0" memberValueDatatype="130" unbalanced="0"/>
    <cacheHierarchy uniqueName="[Table4].[Pre-Training Score]" caption="Pre-Training Score" attribute="1" defaultMemberUniqueName="[Table4].[Pre-Training Score].[All]" allUniqueName="[Table4].[Pre-Training Score].[All]" dimensionUniqueName="[Table4]" displayFolder="" count="0" memberValueDatatype="20" unbalanced="0"/>
    <cacheHierarchy uniqueName="[Table4].[Post-Training Score]" caption="Post-Training Score" attribute="1" defaultMemberUniqueName="[Table4].[Post-Training Score].[All]" allUniqueName="[Table4].[Post-Training Score].[All]" dimensionUniqueName="[Table4]" displayFolder="" count="0" memberValueDatatype="20" unbalanced="0"/>
    <cacheHierarchy uniqueName="[Measures].[__XL_Count Table1]" caption="__XL_Count Table1" measure="1" displayFolder="" measureGroup="Table1" count="0" hidden="1"/>
    <cacheHierarchy uniqueName="[Measures].[__XL_Count Table2]" caption="__XL_Count Table2" measure="1" displayFolder="" measureGroup="Table2" count="0" hidden="1"/>
    <cacheHierarchy uniqueName="[Measures].[__XL_Count Table3]" caption="__XL_Count Table3" measure="1" displayFolder="" measureGroup="Table3"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Attendance (%)]" caption="Sum of Attendance (%)" measure="1" displayFolder="" measureGroup="Table1" count="0" hidden="1">
      <extLst>
        <ext xmlns:x15="http://schemas.microsoft.com/office/spreadsheetml/2010/11/main" uri="{B97F6D7D-B522-45F9-BDA1-12C45D357490}">
          <x15:cacheHierarchy aggregatedColumn="2"/>
        </ext>
      </extLst>
    </cacheHierarchy>
    <cacheHierarchy uniqueName="[Measures].[Average of Attendance (%)]" caption="Average of Attendance (%)" measure="1" displayFolder="" measureGroup="Table1" count="0" hidden="1">
      <extLst>
        <ext xmlns:x15="http://schemas.microsoft.com/office/spreadsheetml/2010/11/main" uri="{B97F6D7D-B522-45F9-BDA1-12C45D357490}">
          <x15:cacheHierarchy aggregatedColumn="2"/>
        </ext>
      </extLst>
    </cacheHierarchy>
    <cacheHierarchy uniqueName="[Measures].[Sum of Feedback Score (out of 5)]" caption="Sum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Average of Feedback Score (out of 5)]" caption="Average of Feedback Score (out of 5)" measure="1" displayFolder="" measureGroup="Table2" count="0" hidden="1">
      <extLst>
        <ext xmlns:x15="http://schemas.microsoft.com/office/spreadsheetml/2010/11/main" uri="{B97F6D7D-B522-45F9-BDA1-12C45D357490}">
          <x15:cacheHierarchy aggregatedColumn="6"/>
        </ext>
      </extLst>
    </cacheHierarchy>
    <cacheHierarchy uniqueName="[Measures].[Count of Training ID]" caption="Count of Training ID" measure="1" displayFolder="" measureGroup="Table3" count="0" hidden="1">
      <extLst>
        <ext xmlns:x15="http://schemas.microsoft.com/office/spreadsheetml/2010/11/main" uri="{B97F6D7D-B522-45F9-BDA1-12C45D357490}">
          <x15:cacheHierarchy aggregatedColumn="8"/>
        </ext>
      </extLst>
    </cacheHierarchy>
    <cacheHierarchy uniqueName="[Measures].[Sum of Pre-Training Score]" caption="Sum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Sum of Post-Training Score]" caption="Sum of Post-Training Score" measure="1" displayFolder="" measureGroup="Table4" count="0" hidden="1">
      <extLst>
        <ext xmlns:x15="http://schemas.microsoft.com/office/spreadsheetml/2010/11/main" uri="{B97F6D7D-B522-45F9-BDA1-12C45D357490}">
          <x15:cacheHierarchy aggregatedColumn="17"/>
        </ext>
      </extLst>
    </cacheHierarchy>
    <cacheHierarchy uniqueName="[Measures].[Average of Pre-Training Score]" caption="Average of Pre-Training Score" measure="1" displayFolder="" measureGroup="Table4" count="0" hidden="1">
      <extLst>
        <ext xmlns:x15="http://schemas.microsoft.com/office/spreadsheetml/2010/11/main" uri="{B97F6D7D-B522-45F9-BDA1-12C45D357490}">
          <x15:cacheHierarchy aggregatedColumn="16"/>
        </ext>
      </extLst>
    </cacheHierarchy>
    <cacheHierarchy uniqueName="[Measures].[Average of Post-Training Score]" caption="Average of Post-Training Score" measure="1" displayFolder="" measureGroup="Table4"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534963339"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3634EB-D29F-426B-8726-F3732A17289A}" name="PivotTable1" cacheId="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C26" firstHeaderRow="1" firstDataRow="1" firstDataCol="1" rowPageCount="1" colPageCount="1"/>
  <pivotFields count="4">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pageFields count="1">
    <pageField fld="1" hier="0" name="[Table1].[Employee ID].[All]" cap="All"/>
  </pageFields>
  <dataFields count="1">
    <dataField name="Average of Attendance (%)" fld="2" subtotal="average" baseField="0" baseItem="0"/>
  </dataFields>
  <formats count="6">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 dxfId="15">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Hierarchies count="32">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Attendance (%)"/>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8.Updated_HR_Training_Effectiveness_Tracker.xlsx!Table1">
        <x15:activeTabTopLevelEntity name="[Table1]"/>
        <x15:activeTabTopLevelEntity name="[Table2]"/>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F7980D-1EAB-4204-92F5-E36F636CA98F}" name="PivotTable5"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9:C50" firstHeaderRow="1" firstDataRow="1" firstDataCol="1"/>
  <pivotFields count="3">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Feedback Score (out of 5)" fld="1" subtotal="average" baseField="0" baseItem="0"/>
  </dataFields>
  <formats count="6">
    <format dxfId="39">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0"/>
        </references>
      </pivotArea>
    </format>
    <format dxfId="29">
      <pivotArea dataOnly="0" labelOnly="1" grandRow="1" outline="0" fieldPosition="0"/>
    </format>
    <format dxfId="28">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Hierarchies count="32">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Feedback Score (out of 5)"/>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8.Updated_HR_Training_Effectiveness_Tracker.xlsx!Table2">
        <x15:activeTabTopLevelEntity name="[Table2]"/>
        <x15:activeTabTopLevelEntity name="[Table1]"/>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2D0D2D-FBF9-4DB1-B7A0-2103DAF0DE07}" name="PivotTable4" cacheId="1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12:J33" firstHeaderRow="0" firstDataRow="1" firstDataCol="1"/>
  <pivotFields count="4">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Average of Pre-Training Score" fld="1" subtotal="average" baseField="0" baseItem="0"/>
    <dataField name="Average of Post-Training Score" fld="2" subtotal="average" baseField="0" baseItem="0"/>
  </dataFields>
  <formats count="6">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outline="0" fieldPosition="0">
        <references count="1">
          <reference field="4294967294" count="2">
            <x v="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32">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Average of Pre-Training Score"/>
    <pivotHierarchy dragToData="1" caption="Average of Post-Training Score"/>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8.Updated_HR_Training_Effectiveness_Tracker.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1E9DC2-1D86-4989-94E3-6EA2FF54DB37}" name="PivotTable3"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3:I9"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Training ID" fld="1" subtotal="count" baseField="0" baseItem="0"/>
  </dataFields>
  <formats count="6">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0"/>
        </references>
      </pivotArea>
    </format>
    <format dxfId="9">
      <pivotArea dataOnly="0" labelOnly="1" grandRow="1" outline="0" fieldPosition="0"/>
    </format>
    <format dxfId="8">
      <pivotArea dataOnly="0" labelOnly="1" outline="0" axis="axisValues" fieldPosition="0"/>
    </format>
  </format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0" count="1" selected="0">
            <x v="0"/>
          </reference>
        </references>
      </pivotArea>
    </chartFormat>
    <chartFormat chart="2" format="9">
      <pivotArea type="data" outline="0" fieldPosition="0">
        <references count="2">
          <reference field="4294967294" count="1" selected="0">
            <x v="0"/>
          </reference>
          <reference field="0" count="1" selected="0">
            <x v="1"/>
          </reference>
        </references>
      </pivotArea>
    </chartFormat>
    <chartFormat chart="2" format="10">
      <pivotArea type="data" outline="0" fieldPosition="0">
        <references count="2">
          <reference field="4294967294" count="1" selected="0">
            <x v="0"/>
          </reference>
          <reference field="0" count="1" selected="0">
            <x v="2"/>
          </reference>
        </references>
      </pivotArea>
    </chartFormat>
    <chartFormat chart="2" format="11">
      <pivotArea type="data" outline="0" fieldPosition="0">
        <references count="2">
          <reference field="4294967294" count="1" selected="0">
            <x v="0"/>
          </reference>
          <reference field="0" count="1" selected="0">
            <x v="3"/>
          </reference>
        </references>
      </pivotArea>
    </chartFormat>
    <chartFormat chart="2" format="12">
      <pivotArea type="data" outline="0" fieldPosition="0">
        <references count="2">
          <reference field="4294967294" count="1" selected="0">
            <x v="0"/>
          </reference>
          <reference field="0" count="1" selected="0">
            <x v="4"/>
          </reference>
        </references>
      </pivotArea>
    </chartFormat>
  </chartFormats>
  <pivotHierarchies count="32">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8.Updated_HR_Training_Effectiveness_Tracker.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2571EC7-4DD8-452F-9EFD-BE29E9C639BD}" name="PivotTable2"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5:F26" firstHeaderRow="1" firstDataRow="1" firstDataCol="1" rowPageCount="1" colPageCount="1"/>
  <pivotFields count="4">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Page"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pageFields count="1">
    <pageField fld="1" hier="3" name="[Table2].[Employee ID].[All]" cap="All"/>
  </pageFields>
  <dataFields count="1">
    <dataField name="Average of Feedback Score (out of 5)" fld="2" subtotal="average" baseField="0" baseItem="0"/>
  </dataFields>
  <formats count="6">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Hierarchies count="32">
    <pivotHierarchy multipleItemSelectionAllowed="1"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Feedback Score (out of 5)"/>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8.Updated_HR_Training_Effectiveness_Tracker.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ID" xr10:uid="{01401C4E-BC3D-447A-9CBD-4807486ECE09}" sourceName="[Table1].[Training ID]">
  <pivotTables>
    <pivotTable tabId="6" name="PivotTable1"/>
    <pivotTable tabId="6" name="PivotTable2"/>
    <pivotTable tabId="6" name="PivotTable3"/>
    <pivotTable tabId="6" name="PivotTable4"/>
    <pivotTable tabId="6" name="PivotTable5"/>
  </pivotTables>
  <data>
    <olap pivotCacheId="534963339">
      <levels count="2">
        <level uniqueName="[Table1].[Training ID].[(All)]" sourceCaption="(All)" count="0"/>
        <level uniqueName="[Table1].[Training ID].[Training ID]" sourceCaption="Training ID" count="20">
          <ranges>
            <range startItem="0">
              <i n="[Table1].[Training ID].&amp;[T001]" c="T001"/>
              <i n="[Table1].[Training ID].&amp;[T002]" c="T002"/>
              <i n="[Table1].[Training ID].&amp;[T003]" c="T003"/>
              <i n="[Table1].[Training ID].&amp;[T004]" c="T004"/>
              <i n="[Table1].[Training ID].&amp;[T005]" c="T005"/>
              <i n="[Table1].[Training ID].&amp;[T006]" c="T006"/>
              <i n="[Table1].[Training ID].&amp;[T007]" c="T007"/>
              <i n="[Table1].[Training ID].&amp;[T008]" c="T008"/>
              <i n="[Table1].[Training ID].&amp;[T009]" c="T009"/>
              <i n="[Table1].[Training ID].&amp;[T010]" c="T010"/>
              <i n="[Table1].[Training ID].&amp;[T011]" c="T011"/>
              <i n="[Table1].[Training ID].&amp;[T012]" c="T012"/>
              <i n="[Table1].[Training ID].&amp;[T013]" c="T013"/>
              <i n="[Table1].[Training ID].&amp;[T014]" c="T014"/>
              <i n="[Table1].[Training ID].&amp;[T015]" c="T015"/>
              <i n="[Table1].[Training ID].&amp;[T016]" c="T016"/>
              <i n="[Table1].[Training ID].&amp;[T017]" c="T017"/>
              <i n="[Table1].[Training ID].&amp;[T018]" c="T018"/>
              <i n="[Table1].[Training ID].&amp;[T019]" c="T019"/>
              <i n="[Table1].[Training ID].&amp;[T020]" c="T020"/>
            </range>
          </ranges>
        </level>
      </levels>
      <selections count="1">
        <selection n="[Table1].[Training ID].[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er_Name" xr10:uid="{2E315A51-BA9F-4196-8F9A-4F55B858152C}" sourceName="[Table2].[Trainer Name]">
  <pivotTables>
    <pivotTable tabId="6" name="PivotTable1"/>
    <pivotTable tabId="6" name="PivotTable2"/>
    <pivotTable tabId="6" name="PivotTable3"/>
    <pivotTable tabId="6" name="PivotTable4"/>
    <pivotTable tabId="6" name="PivotTable5"/>
  </pivotTables>
  <data>
    <olap pivotCacheId="534963339">
      <levels count="2">
        <level uniqueName="[Table2].[Trainer Name].[(All)]" sourceCaption="(All)" count="0"/>
        <level uniqueName="[Table2].[Trainer Name].[Trainer Name]" sourceCaption="Trainer Name" count="20">
          <ranges>
            <range startItem="0">
              <i n="[Table2].[Trainer Name].&amp;[Trainer 1]" c="Trainer 1"/>
              <i n="[Table2].[Trainer Name].&amp;[Trainer 10]" c="Trainer 10"/>
              <i n="[Table2].[Trainer Name].&amp;[Trainer 11]" c="Trainer 11"/>
              <i n="[Table2].[Trainer Name].&amp;[Trainer 12]" c="Trainer 12"/>
              <i n="[Table2].[Trainer Name].&amp;[Trainer 13]" c="Trainer 13"/>
              <i n="[Table2].[Trainer Name].&amp;[Trainer 14]" c="Trainer 14"/>
              <i n="[Table2].[Trainer Name].&amp;[Trainer 15]" c="Trainer 15"/>
              <i n="[Table2].[Trainer Name].&amp;[Trainer 16]" c="Trainer 16"/>
              <i n="[Table2].[Trainer Name].&amp;[Trainer 17]" c="Trainer 17"/>
              <i n="[Table2].[Trainer Name].&amp;[Trainer 18]" c="Trainer 18"/>
              <i n="[Table2].[Trainer Name].&amp;[Trainer 19]" c="Trainer 19"/>
              <i n="[Table2].[Trainer Name].&amp;[Trainer 2]" c="Trainer 2"/>
              <i n="[Table2].[Trainer Name].&amp;[Trainer 20]" c="Trainer 20"/>
              <i n="[Table2].[Trainer Name].&amp;[Trainer 3]" c="Trainer 3"/>
              <i n="[Table2].[Trainer Name].&amp;[Trainer 4]" c="Trainer 4"/>
              <i n="[Table2].[Trainer Name].&amp;[Trainer 5]" c="Trainer 5"/>
              <i n="[Table2].[Trainer Name].&amp;[Trainer 6]" c="Trainer 6"/>
              <i n="[Table2].[Trainer Name].&amp;[Trainer 7]" c="Trainer 7"/>
              <i n="[Table2].[Trainer Name].&amp;[Trainer 8]" c="Trainer 8"/>
              <i n="[Table2].[Trainer Name].&amp;[Trainer 9]" c="Trainer 9"/>
            </range>
          </ranges>
        </level>
      </levels>
      <selections count="1">
        <selection n="[Table2].[Trainer 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922E985-E99F-49AE-9617-A1DE4BEA6C34}" sourceName="[Table3].[Department]">
  <pivotTables>
    <pivotTable tabId="6" name="PivotTable1"/>
    <pivotTable tabId="6" name="PivotTable2"/>
    <pivotTable tabId="6" name="PivotTable3"/>
    <pivotTable tabId="6" name="PivotTable4"/>
    <pivotTable tabId="6" name="PivotTable5"/>
  </pivotTables>
  <data>
    <olap pivotCacheId="534963339">
      <levels count="2">
        <level uniqueName="[Table3].[Department].[(All)]" sourceCaption="(All)" count="0"/>
        <level uniqueName="[Table3].[Department].[Department]" sourceCaption="Department" count="5">
          <ranges>
            <range startItem="0">
              <i n="[Table3].[Department].&amp;[Finance]" c="Finance"/>
              <i n="[Table3].[Department].&amp;[HR]" c="HR"/>
              <i n="[Table3].[Department].&amp;[IT]" c="IT"/>
              <i n="[Table3].[Department].&amp;[Marketing]" c="Marketing"/>
              <i n="[Table3].[Department].&amp;[Sales]" c="Sales"/>
            </range>
          </ranges>
        </level>
      </levels>
      <selections count="1">
        <selection n="[Table3].[Departmen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ID" xr10:uid="{B7437CD8-FE66-4685-AAB0-B115679AC486}" sourceName="[Table1].[Employee ID]">
  <pivotTables>
    <pivotTable tabId="6" name="PivotTable1"/>
    <pivotTable tabId="6" name="PivotTable2"/>
    <pivotTable tabId="6" name="PivotTable3"/>
    <pivotTable tabId="6" name="PivotTable4"/>
    <pivotTable tabId="6" name="PivotTable5"/>
  </pivotTables>
  <data>
    <olap pivotCacheId="534963339">
      <levels count="2">
        <level uniqueName="[Table1].[Employee ID].[(All)]" sourceCaption="(All)" count="0"/>
        <level uniqueName="[Table1].[Employee ID].[Employee ID]" sourceCaption="Employee ID" count="20">
          <ranges>
            <range startItem="0">
              <i n="[Table1].[Employee ID].&amp;[E001]" c="E001"/>
              <i n="[Table1].[Employee ID].&amp;[E002]" c="E002"/>
              <i n="[Table1].[Employee ID].&amp;[E003]" c="E003"/>
              <i n="[Table1].[Employee ID].&amp;[E004]" c="E004"/>
              <i n="[Table1].[Employee ID].&amp;[E005]" c="E005"/>
              <i n="[Table1].[Employee ID].&amp;[E006]" c="E006"/>
              <i n="[Table1].[Employee ID].&amp;[E007]" c="E007"/>
              <i n="[Table1].[Employee ID].&amp;[E008]" c="E008"/>
              <i n="[Table1].[Employee ID].&amp;[E009]" c="E009"/>
              <i n="[Table1].[Employee ID].&amp;[E010]" c="E010"/>
              <i n="[Table1].[Employee ID].&amp;[E011]" c="E011"/>
              <i n="[Table1].[Employee ID].&amp;[E012]" c="E012"/>
              <i n="[Table1].[Employee ID].&amp;[E013]" c="E013"/>
              <i n="[Table1].[Employee ID].&amp;[E014]" c="E014"/>
              <i n="[Table1].[Employee ID].&amp;[E015]" c="E015"/>
              <i n="[Table1].[Employee ID].&amp;[E016]" c="E016"/>
              <i n="[Table1].[Employee ID].&amp;[E017]" c="E017"/>
              <i n="[Table1].[Employee ID].&amp;[E018]" c="E018"/>
              <i n="[Table1].[Employee ID].&amp;[E019]" c="E019"/>
              <i n="[Table1].[Employee ID].&amp;[E020]" c="E020"/>
            </range>
          </ranges>
        </level>
      </levels>
      <selections count="1">
        <selection n="[Table1].[Employee ID].[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 xr10:uid="{BC1794CA-D6F8-4161-B754-DDBD2A2D81A5}" sourceName="[Table3].[Mode]">
  <pivotTables>
    <pivotTable tabId="6" name="PivotTable1"/>
    <pivotTable tabId="6" name="PivotTable2"/>
    <pivotTable tabId="6" name="PivotTable3"/>
    <pivotTable tabId="6" name="PivotTable4"/>
    <pivotTable tabId="6" name="PivotTable5"/>
  </pivotTables>
  <data>
    <olap pivotCacheId="534963339">
      <levels count="2">
        <level uniqueName="[Table3].[Mode].[(All)]" sourceCaption="(All)" count="0"/>
        <level uniqueName="[Table3].[Mode].[Mode]" sourceCaption="Mode" count="2">
          <ranges>
            <range startItem="0">
              <i n="[Table3].[Mode].&amp;[Offline]" c="Offline"/>
              <i n="[Table3].[Mode].&amp;[Online]" c="Online"/>
            </range>
          </ranges>
        </level>
      </levels>
      <selections count="1">
        <selection n="[Table3].[M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_Score__out_of_5" xr10:uid="{FD24BA56-32E3-4B74-91C0-A9DA0AAC1662}" sourceName="[Table2].[Feedback Score (out of 5)]">
  <pivotTables>
    <pivotTable tabId="6" name="PivotTable1"/>
    <pivotTable tabId="6" name="PivotTable2"/>
    <pivotTable tabId="6" name="PivotTable3"/>
    <pivotTable tabId="6" name="PivotTable4"/>
    <pivotTable tabId="6" name="PivotTable5"/>
  </pivotTables>
  <data>
    <olap pivotCacheId="534963339">
      <levels count="2">
        <level uniqueName="[Table2].[Feedback Score (out of 5)].[(All)]" sourceCaption="(All)" count="0"/>
        <level uniqueName="[Table2].[Feedback Score (out of 5)].[Feedback Score (out of 5)]" sourceCaption="Feedback Score (out of 5)" count="12">
          <ranges>
            <range startItem="0">
              <i n="[Table2].[Feedback Score (out of 5)].&amp;[3.1]" c="3.1"/>
              <i n="[Table2].[Feedback Score (out of 5)].&amp;[3.4]" c="3.4"/>
              <i n="[Table2].[Feedback Score (out of 5)].&amp;[3.5]" c="3.5"/>
              <i n="[Table2].[Feedback Score (out of 5)].&amp;[3.6]" c="3.6"/>
              <i n="[Table2].[Feedback Score (out of 5)].&amp;[3.7]" c="3.7"/>
              <i n="[Table2].[Feedback Score (out of 5)].&amp;[3.8]" c="3.8"/>
              <i n="[Table2].[Feedback Score (out of 5)].&amp;[4.1]" c="4.1"/>
              <i n="[Table2].[Feedback Score (out of 5)].&amp;[4.3]" c="4.3"/>
              <i n="[Table2].[Feedback Score (out of 5)].&amp;[4.6]" c="4.6"/>
              <i n="[Table2].[Feedback Score (out of 5)].&amp;[4.7]" c="4.7"/>
              <i n="[Table2].[Feedback Score (out of 5)].&amp;[4.8]" c="4.8"/>
              <i n="[Table2].[Feedback Score (out of 5)].&amp;[5.]" c="5"/>
            </range>
          </ranges>
        </level>
      </levels>
      <selections count="1">
        <selection n="[Table2].[Feedback Score (out of 5)].[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ining ID" xr10:uid="{12FEC4D8-D3CD-4CEA-BEF4-13CDDCD90AD3}" cache="Slicer_Training_ID" caption="Training ID" level="1" rowHeight="241300"/>
  <slicer name="Trainer Name" xr10:uid="{E49626EB-A848-462A-BC00-A17B03B70679}" cache="Slicer_Trainer_Name" caption="Trainer Name" level="1" rowHeight="241300"/>
  <slicer name="Department" xr10:uid="{6B842E69-00D8-4407-B7BC-3ADA06F75FAA}" cache="Slicer_Department" caption="Department" level="1" rowHeight="241300"/>
  <slicer name="Employee ID" xr10:uid="{EAC11583-92F9-4A8B-8964-13AFEABA7555}" cache="Slicer_Employee_ID" caption="Employee ID" level="1" rowHeight="241300"/>
  <slicer name="Mode" xr10:uid="{B87B8285-73D1-4568-BA4B-A9EBE118D2AF}" cache="Slicer_Mode" caption="Mode" level="1" rowHeight="241300"/>
  <slicer name="Feedback Score (out of 5)" xr10:uid="{9C7048C9-9413-482E-B0D0-0569FC89695E}" cache="Slicer_Feedback_Score__out_of_5" caption="Feedback Score (out of 5)"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90D7E6-1C0A-4D4B-9173-0AE20B066FF4}" name="Table3" displayName="Table3" ref="A1:G21" totalsRowShown="0" headerRowDxfId="55" headerRowBorderDxfId="54" tableBorderDxfId="53">
  <autoFilter ref="A1:G21" xr:uid="{E890D7E6-1C0A-4D4B-9173-0AE20B066FF4}"/>
  <tableColumns count="7">
    <tableColumn id="1" xr3:uid="{493D5D04-6840-4E68-9999-505B61A312AD}" name="Training ID"/>
    <tableColumn id="2" xr3:uid="{4AF912B1-6FA3-4AF3-8D0F-4282308D75B6}" name="Training Name"/>
    <tableColumn id="3" xr3:uid="{C2AF8ED4-BF79-4278-9E7F-F80AB5E19FF7}" name="Department"/>
    <tableColumn id="4" xr3:uid="{5172B163-721A-47D9-B17E-C57ED9F8BE18}" name="Trainer Name"/>
    <tableColumn id="5" xr3:uid="{2CB9E12F-2776-4F4E-81D2-04938C063872}" name="Start Date" dataDxfId="52"/>
    <tableColumn id="6" xr3:uid="{59DCE618-88E2-46BF-82E8-6C4EBAAD1570}" name="End Date" dataDxfId="51"/>
    <tableColumn id="7" xr3:uid="{95D7D889-6A36-4A81-A1BA-37C4551D553F}" name="Mod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10395D-8DE4-4214-ABE8-38B45C13C171}" name="Table1" displayName="Table1" ref="A1:C21" totalsRowShown="0" headerRowDxfId="50" headerRowBorderDxfId="49" tableBorderDxfId="48">
  <autoFilter ref="A1:C21" xr:uid="{3C10395D-8DE4-4214-ABE8-38B45C13C171}"/>
  <tableColumns count="3">
    <tableColumn id="1" xr3:uid="{4EA06DCB-2F6E-4834-9EC7-C09E213E3B5E}" name="Employee ID"/>
    <tableColumn id="2" xr3:uid="{25D16257-A648-481E-843A-D4BD5A492BB3}" name="Training ID"/>
    <tableColumn id="3" xr3:uid="{27A96A71-96A9-41B1-9B31-E144135249B8}" name="Attendance (%)"/>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52FDD7-3473-42AB-9A34-87510584FE54}" name="Table2" displayName="Table2" ref="A1:E21" totalsRowShown="0" headerRowDxfId="47" headerRowBorderDxfId="46" tableBorderDxfId="45">
  <autoFilter ref="A1:E21" xr:uid="{DA52FDD7-3473-42AB-9A34-87510584FE54}"/>
  <tableColumns count="5">
    <tableColumn id="1" xr3:uid="{2B8B3069-6B95-4A20-A845-A87F6FB92A8A}" name="Employee ID"/>
    <tableColumn id="2" xr3:uid="{D1503D90-2B24-4879-AB76-10FE956EF6E5}" name="Training ID"/>
    <tableColumn id="5" xr3:uid="{7BA9261B-3957-4971-9C82-6BCF150E5F18}" name="Trainer Name" dataDxfId="44">
      <calculatedColumnFormula>VLOOKUP(B2, 'Training Programs'!A:D, 4, FALSE)</calculatedColumnFormula>
    </tableColumn>
    <tableColumn id="3" xr3:uid="{816A8444-4C8A-4B44-9BAC-9FC1296460B6}" name="Feedback Score (out of 5)"/>
    <tableColumn id="4" xr3:uid="{1B492608-0D40-4FC1-9460-8F69E9A57D4F}"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6F67FA-7A78-43D7-9F9F-9AB463BFE28D}" name="Table4" displayName="Table4" ref="A1:C21" totalsRowShown="0" headerRowDxfId="43" headerRowBorderDxfId="42" tableBorderDxfId="41">
  <autoFilter ref="A1:C21" xr:uid="{7B6F67FA-7A78-43D7-9F9F-9AB463BFE28D}"/>
  <tableColumns count="3">
    <tableColumn id="1" xr3:uid="{13DE8363-4568-473F-9D2D-6FE9FA957F8C}" name="Employee ID"/>
    <tableColumn id="2" xr3:uid="{809AC7B4-6CB3-4FD2-9D58-9A70506C019D}" name="Pre-Training Score"/>
    <tableColumn id="3" xr3:uid="{11C7AE1E-5593-455C-92EF-356B3B6D7303}" name="Post-Training Scor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E21"/>
  <sheetViews>
    <sheetView workbookViewId="0">
      <selection activeCell="H11" sqref="H11"/>
    </sheetView>
  </sheetViews>
  <sheetFormatPr defaultRowHeight="15" x14ac:dyDescent="0.25"/>
  <cols>
    <col min="1" max="1" width="12.140625" bestFit="1" customWidth="1"/>
    <col min="2" max="2" width="12.28515625" bestFit="1" customWidth="1"/>
    <col min="3" max="3" width="11.7109375" bestFit="1" customWidth="1"/>
    <col min="4" max="4" width="18.28515625" style="3" bestFit="1" customWidth="1"/>
    <col min="5" max="5" width="15" bestFit="1" customWidth="1"/>
  </cols>
  <sheetData>
    <row r="1" spans="1:5" x14ac:dyDescent="0.25">
      <c r="A1" s="1" t="s">
        <v>0</v>
      </c>
      <c r="B1" s="1" t="s">
        <v>1</v>
      </c>
      <c r="C1" s="1" t="s">
        <v>2</v>
      </c>
      <c r="D1" s="2" t="s">
        <v>3</v>
      </c>
      <c r="E1" s="1" t="s">
        <v>4</v>
      </c>
    </row>
    <row r="2" spans="1:5" x14ac:dyDescent="0.25">
      <c r="A2" t="s">
        <v>5</v>
      </c>
      <c r="B2" t="s">
        <v>6</v>
      </c>
      <c r="C2" t="s">
        <v>7</v>
      </c>
      <c r="D2" s="3">
        <v>43906</v>
      </c>
      <c r="E2" t="s">
        <v>8</v>
      </c>
    </row>
    <row r="3" spans="1:5" x14ac:dyDescent="0.25">
      <c r="A3" t="s">
        <v>9</v>
      </c>
      <c r="B3" t="s">
        <v>10</v>
      </c>
      <c r="C3" t="s">
        <v>11</v>
      </c>
      <c r="D3" s="3">
        <v>44818</v>
      </c>
      <c r="E3" t="s">
        <v>12</v>
      </c>
    </row>
    <row r="4" spans="1:5" x14ac:dyDescent="0.25">
      <c r="A4" t="s">
        <v>13</v>
      </c>
      <c r="B4" t="s">
        <v>14</v>
      </c>
      <c r="C4" t="s">
        <v>15</v>
      </c>
      <c r="D4" s="3">
        <v>44522</v>
      </c>
      <c r="E4" t="s">
        <v>8</v>
      </c>
    </row>
    <row r="5" spans="1:5" x14ac:dyDescent="0.25">
      <c r="A5" t="s">
        <v>16</v>
      </c>
      <c r="B5" t="s">
        <v>17</v>
      </c>
      <c r="C5" t="s">
        <v>15</v>
      </c>
      <c r="D5" s="3">
        <v>45122</v>
      </c>
      <c r="E5" t="s">
        <v>18</v>
      </c>
    </row>
    <row r="6" spans="1:5" x14ac:dyDescent="0.25">
      <c r="A6" t="s">
        <v>19</v>
      </c>
      <c r="B6" t="s">
        <v>20</v>
      </c>
      <c r="C6" t="s">
        <v>15</v>
      </c>
      <c r="D6" s="3">
        <v>44466</v>
      </c>
      <c r="E6" t="s">
        <v>12</v>
      </c>
    </row>
    <row r="7" spans="1:5" x14ac:dyDescent="0.25">
      <c r="A7" t="s">
        <v>21</v>
      </c>
      <c r="B7" t="s">
        <v>22</v>
      </c>
      <c r="C7" t="s">
        <v>23</v>
      </c>
      <c r="D7" s="3">
        <v>44460</v>
      </c>
      <c r="E7" t="s">
        <v>18</v>
      </c>
    </row>
    <row r="8" spans="1:5" x14ac:dyDescent="0.25">
      <c r="A8" t="s">
        <v>24</v>
      </c>
      <c r="B8" t="s">
        <v>25</v>
      </c>
      <c r="C8" t="s">
        <v>11</v>
      </c>
      <c r="D8" s="3">
        <v>44739</v>
      </c>
      <c r="E8" t="s">
        <v>26</v>
      </c>
    </row>
    <row r="9" spans="1:5" x14ac:dyDescent="0.25">
      <c r="A9" t="s">
        <v>27</v>
      </c>
      <c r="B9" t="s">
        <v>28</v>
      </c>
      <c r="C9" t="s">
        <v>29</v>
      </c>
      <c r="D9" s="3">
        <v>44236</v>
      </c>
      <c r="E9" t="s">
        <v>18</v>
      </c>
    </row>
    <row r="10" spans="1:5" x14ac:dyDescent="0.25">
      <c r="A10" t="s">
        <v>30</v>
      </c>
      <c r="B10" t="s">
        <v>31</v>
      </c>
      <c r="C10" t="s">
        <v>15</v>
      </c>
      <c r="D10" s="3">
        <v>44832</v>
      </c>
      <c r="E10" t="s">
        <v>18</v>
      </c>
    </row>
    <row r="11" spans="1:5" x14ac:dyDescent="0.25">
      <c r="A11" t="s">
        <v>32</v>
      </c>
      <c r="B11" t="s">
        <v>33</v>
      </c>
      <c r="C11" t="s">
        <v>15</v>
      </c>
      <c r="D11" s="3">
        <v>44859</v>
      </c>
      <c r="E11" t="s">
        <v>26</v>
      </c>
    </row>
    <row r="12" spans="1:5" x14ac:dyDescent="0.25">
      <c r="A12" t="s">
        <v>34</v>
      </c>
      <c r="B12" t="s">
        <v>35</v>
      </c>
      <c r="C12" t="s">
        <v>15</v>
      </c>
      <c r="D12" s="3">
        <v>45026</v>
      </c>
      <c r="E12" t="s">
        <v>26</v>
      </c>
    </row>
    <row r="13" spans="1:5" x14ac:dyDescent="0.25">
      <c r="A13" t="s">
        <v>36</v>
      </c>
      <c r="B13" t="s">
        <v>37</v>
      </c>
      <c r="C13" t="s">
        <v>15</v>
      </c>
      <c r="D13" s="3">
        <v>43888</v>
      </c>
      <c r="E13" t="s">
        <v>18</v>
      </c>
    </row>
    <row r="14" spans="1:5" x14ac:dyDescent="0.25">
      <c r="A14" t="s">
        <v>38</v>
      </c>
      <c r="B14" t="s">
        <v>39</v>
      </c>
      <c r="C14" t="s">
        <v>7</v>
      </c>
      <c r="D14" s="3">
        <v>44825</v>
      </c>
      <c r="E14" t="s">
        <v>18</v>
      </c>
    </row>
    <row r="15" spans="1:5" x14ac:dyDescent="0.25">
      <c r="A15" t="s">
        <v>40</v>
      </c>
      <c r="B15" t="s">
        <v>41</v>
      </c>
      <c r="C15" t="s">
        <v>7</v>
      </c>
      <c r="D15" s="3">
        <v>45271</v>
      </c>
      <c r="E15" t="s">
        <v>26</v>
      </c>
    </row>
    <row r="16" spans="1:5" x14ac:dyDescent="0.25">
      <c r="A16" t="s">
        <v>42</v>
      </c>
      <c r="B16" t="s">
        <v>43</v>
      </c>
      <c r="C16" t="s">
        <v>11</v>
      </c>
      <c r="D16" s="3">
        <v>44986</v>
      </c>
      <c r="E16" t="s">
        <v>26</v>
      </c>
    </row>
    <row r="17" spans="1:5" x14ac:dyDescent="0.25">
      <c r="A17" t="s">
        <v>44</v>
      </c>
      <c r="B17" t="s">
        <v>45</v>
      </c>
      <c r="C17" t="s">
        <v>23</v>
      </c>
      <c r="D17" s="3">
        <v>44260</v>
      </c>
      <c r="E17" t="s">
        <v>8</v>
      </c>
    </row>
    <row r="18" spans="1:5" x14ac:dyDescent="0.25">
      <c r="A18" t="s">
        <v>46</v>
      </c>
      <c r="B18" t="s">
        <v>47</v>
      </c>
      <c r="C18" t="s">
        <v>15</v>
      </c>
      <c r="D18" s="3">
        <v>44405</v>
      </c>
      <c r="E18" t="s">
        <v>18</v>
      </c>
    </row>
    <row r="19" spans="1:5" x14ac:dyDescent="0.25">
      <c r="A19" t="s">
        <v>48</v>
      </c>
      <c r="B19" t="s">
        <v>49</v>
      </c>
      <c r="C19" t="s">
        <v>23</v>
      </c>
      <c r="D19" s="3">
        <v>44627</v>
      </c>
      <c r="E19" t="s">
        <v>12</v>
      </c>
    </row>
    <row r="20" spans="1:5" x14ac:dyDescent="0.25">
      <c r="A20" t="s">
        <v>50</v>
      </c>
      <c r="B20" t="s">
        <v>51</v>
      </c>
      <c r="C20" t="s">
        <v>7</v>
      </c>
      <c r="D20" s="3">
        <v>44396</v>
      </c>
      <c r="E20" t="s">
        <v>8</v>
      </c>
    </row>
    <row r="21" spans="1:5" x14ac:dyDescent="0.25">
      <c r="A21" t="s">
        <v>52</v>
      </c>
      <c r="B21" t="s">
        <v>53</v>
      </c>
      <c r="C21" t="s">
        <v>11</v>
      </c>
      <c r="D21" s="3">
        <v>44534</v>
      </c>
      <c r="E2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G21"/>
  <sheetViews>
    <sheetView workbookViewId="0">
      <selection activeCell="B3" sqref="B3"/>
    </sheetView>
  </sheetViews>
  <sheetFormatPr defaultRowHeight="15" x14ac:dyDescent="0.25"/>
  <cols>
    <col min="1" max="1" width="12.5703125" customWidth="1"/>
    <col min="2" max="2" width="16" customWidth="1"/>
    <col min="3" max="3" width="13.85546875" customWidth="1"/>
    <col min="4" max="4" width="15.140625" customWidth="1"/>
    <col min="5" max="6" width="18.28515625" style="3" bestFit="1" customWidth="1"/>
    <col min="7" max="7" width="8.42578125" customWidth="1"/>
  </cols>
  <sheetData>
    <row r="1" spans="1:7" x14ac:dyDescent="0.25">
      <c r="A1" s="4" t="s">
        <v>54</v>
      </c>
      <c r="B1" s="4" t="s">
        <v>55</v>
      </c>
      <c r="C1" s="4" t="s">
        <v>2</v>
      </c>
      <c r="D1" s="4" t="s">
        <v>56</v>
      </c>
      <c r="E1" s="5" t="s">
        <v>57</v>
      </c>
      <c r="F1" s="5" t="s">
        <v>58</v>
      </c>
      <c r="G1" s="4" t="s">
        <v>59</v>
      </c>
    </row>
    <row r="2" spans="1:7" x14ac:dyDescent="0.25">
      <c r="A2" t="s">
        <v>60</v>
      </c>
      <c r="B2" t="s">
        <v>61</v>
      </c>
      <c r="C2" t="s">
        <v>29</v>
      </c>
      <c r="D2" t="s">
        <v>62</v>
      </c>
      <c r="E2" s="3">
        <v>45308</v>
      </c>
      <c r="F2" s="3">
        <v>45308</v>
      </c>
      <c r="G2" t="s">
        <v>63</v>
      </c>
    </row>
    <row r="3" spans="1:7" x14ac:dyDescent="0.25">
      <c r="A3" t="s">
        <v>64</v>
      </c>
      <c r="B3" t="s">
        <v>65</v>
      </c>
      <c r="C3" t="s">
        <v>11</v>
      </c>
      <c r="D3" t="s">
        <v>66</v>
      </c>
      <c r="E3" s="3">
        <v>45360</v>
      </c>
      <c r="F3" s="3">
        <v>45308</v>
      </c>
      <c r="G3" t="s">
        <v>67</v>
      </c>
    </row>
    <row r="4" spans="1:7" x14ac:dyDescent="0.25">
      <c r="A4" t="s">
        <v>68</v>
      </c>
      <c r="B4" t="s">
        <v>69</v>
      </c>
      <c r="C4" t="s">
        <v>11</v>
      </c>
      <c r="D4" t="s">
        <v>70</v>
      </c>
      <c r="E4" s="3">
        <v>45339</v>
      </c>
      <c r="F4" s="3">
        <v>45309</v>
      </c>
      <c r="G4" t="s">
        <v>63</v>
      </c>
    </row>
    <row r="5" spans="1:7" x14ac:dyDescent="0.25">
      <c r="A5" t="s">
        <v>71</v>
      </c>
      <c r="B5" t="s">
        <v>72</v>
      </c>
      <c r="C5" t="s">
        <v>29</v>
      </c>
      <c r="D5" t="s">
        <v>73</v>
      </c>
      <c r="E5" s="3">
        <v>45297</v>
      </c>
      <c r="F5" s="3">
        <v>45310</v>
      </c>
      <c r="G5" t="s">
        <v>63</v>
      </c>
    </row>
    <row r="6" spans="1:7" x14ac:dyDescent="0.25">
      <c r="A6" t="s">
        <v>74</v>
      </c>
      <c r="B6" t="s">
        <v>75</v>
      </c>
      <c r="C6" t="s">
        <v>11</v>
      </c>
      <c r="D6" t="s">
        <v>76</v>
      </c>
      <c r="E6" s="3">
        <v>45370</v>
      </c>
      <c r="F6" s="3">
        <v>45308</v>
      </c>
      <c r="G6" t="s">
        <v>67</v>
      </c>
    </row>
    <row r="7" spans="1:7" x14ac:dyDescent="0.25">
      <c r="A7" t="s">
        <v>77</v>
      </c>
      <c r="B7" t="s">
        <v>78</v>
      </c>
      <c r="C7" t="s">
        <v>29</v>
      </c>
      <c r="D7" t="s">
        <v>79</v>
      </c>
      <c r="E7" s="3">
        <v>45362</v>
      </c>
      <c r="F7" s="3">
        <v>45306</v>
      </c>
      <c r="G7" t="s">
        <v>67</v>
      </c>
    </row>
    <row r="8" spans="1:7" x14ac:dyDescent="0.25">
      <c r="A8" t="s">
        <v>80</v>
      </c>
      <c r="B8" t="s">
        <v>81</v>
      </c>
      <c r="C8" t="s">
        <v>15</v>
      </c>
      <c r="D8" t="s">
        <v>82</v>
      </c>
      <c r="E8" s="3">
        <v>45354</v>
      </c>
      <c r="F8" s="3">
        <v>45306</v>
      </c>
      <c r="G8" t="s">
        <v>67</v>
      </c>
    </row>
    <row r="9" spans="1:7" x14ac:dyDescent="0.25">
      <c r="A9" t="s">
        <v>83</v>
      </c>
      <c r="B9" t="s">
        <v>84</v>
      </c>
      <c r="C9" t="s">
        <v>7</v>
      </c>
      <c r="D9" t="s">
        <v>85</v>
      </c>
      <c r="E9" s="3">
        <v>45307</v>
      </c>
      <c r="F9" s="3">
        <v>45308</v>
      </c>
      <c r="G9" t="s">
        <v>67</v>
      </c>
    </row>
    <row r="10" spans="1:7" x14ac:dyDescent="0.25">
      <c r="A10" t="s">
        <v>86</v>
      </c>
      <c r="B10" t="s">
        <v>87</v>
      </c>
      <c r="C10" t="s">
        <v>11</v>
      </c>
      <c r="D10" t="s">
        <v>88</v>
      </c>
      <c r="E10" s="3">
        <v>45382</v>
      </c>
      <c r="F10" s="3">
        <v>45307</v>
      </c>
      <c r="G10" t="s">
        <v>67</v>
      </c>
    </row>
    <row r="11" spans="1:7" x14ac:dyDescent="0.25">
      <c r="A11" t="s">
        <v>89</v>
      </c>
      <c r="B11" t="s">
        <v>90</v>
      </c>
      <c r="C11" t="s">
        <v>7</v>
      </c>
      <c r="D11" t="s">
        <v>91</v>
      </c>
      <c r="E11" s="3">
        <v>45323</v>
      </c>
      <c r="F11" s="3">
        <v>45307</v>
      </c>
      <c r="G11" t="s">
        <v>67</v>
      </c>
    </row>
    <row r="12" spans="1:7" x14ac:dyDescent="0.25">
      <c r="A12" t="s">
        <v>92</v>
      </c>
      <c r="B12" t="s">
        <v>93</v>
      </c>
      <c r="C12" t="s">
        <v>15</v>
      </c>
      <c r="D12" t="s">
        <v>94</v>
      </c>
      <c r="E12" s="3">
        <v>45359</v>
      </c>
      <c r="F12" s="3">
        <v>45308</v>
      </c>
      <c r="G12" t="s">
        <v>67</v>
      </c>
    </row>
    <row r="13" spans="1:7" x14ac:dyDescent="0.25">
      <c r="A13" t="s">
        <v>95</v>
      </c>
      <c r="B13" t="s">
        <v>96</v>
      </c>
      <c r="C13" t="s">
        <v>7</v>
      </c>
      <c r="D13" t="s">
        <v>97</v>
      </c>
      <c r="E13" s="3">
        <v>45346</v>
      </c>
      <c r="F13" s="3">
        <v>45307</v>
      </c>
      <c r="G13" t="s">
        <v>67</v>
      </c>
    </row>
    <row r="14" spans="1:7" x14ac:dyDescent="0.25">
      <c r="A14" t="s">
        <v>98</v>
      </c>
      <c r="B14" t="s">
        <v>99</v>
      </c>
      <c r="C14" t="s">
        <v>29</v>
      </c>
      <c r="D14" t="s">
        <v>100</v>
      </c>
      <c r="E14" s="3">
        <v>45356</v>
      </c>
      <c r="F14" s="3">
        <v>45304</v>
      </c>
      <c r="G14" t="s">
        <v>67</v>
      </c>
    </row>
    <row r="15" spans="1:7" x14ac:dyDescent="0.25">
      <c r="A15" t="s">
        <v>101</v>
      </c>
      <c r="B15" t="s">
        <v>102</v>
      </c>
      <c r="C15" t="s">
        <v>23</v>
      </c>
      <c r="D15" t="s">
        <v>103</v>
      </c>
      <c r="E15" s="3">
        <v>45333</v>
      </c>
      <c r="F15" s="3">
        <v>45309</v>
      </c>
      <c r="G15" t="s">
        <v>63</v>
      </c>
    </row>
    <row r="16" spans="1:7" x14ac:dyDescent="0.25">
      <c r="A16" t="s">
        <v>104</v>
      </c>
      <c r="B16" t="s">
        <v>105</v>
      </c>
      <c r="C16" t="s">
        <v>29</v>
      </c>
      <c r="D16" t="s">
        <v>106</v>
      </c>
      <c r="E16" s="3">
        <v>45326</v>
      </c>
      <c r="F16" s="3">
        <v>45310</v>
      </c>
      <c r="G16" t="s">
        <v>67</v>
      </c>
    </row>
    <row r="17" spans="1:7" x14ac:dyDescent="0.25">
      <c r="A17" t="s">
        <v>107</v>
      </c>
      <c r="B17" t="s">
        <v>108</v>
      </c>
      <c r="C17" t="s">
        <v>7</v>
      </c>
      <c r="D17" t="s">
        <v>109</v>
      </c>
      <c r="E17" s="3">
        <v>45317</v>
      </c>
      <c r="F17" s="3">
        <v>45306</v>
      </c>
      <c r="G17" t="s">
        <v>67</v>
      </c>
    </row>
    <row r="18" spans="1:7" x14ac:dyDescent="0.25">
      <c r="A18" t="s">
        <v>110</v>
      </c>
      <c r="B18" t="s">
        <v>111</v>
      </c>
      <c r="C18" t="s">
        <v>11</v>
      </c>
      <c r="D18" t="s">
        <v>112</v>
      </c>
      <c r="E18" s="3">
        <v>45309</v>
      </c>
      <c r="F18" s="3">
        <v>45311</v>
      </c>
      <c r="G18" t="s">
        <v>67</v>
      </c>
    </row>
    <row r="19" spans="1:7" x14ac:dyDescent="0.25">
      <c r="A19" t="s">
        <v>113</v>
      </c>
      <c r="B19" t="s">
        <v>114</v>
      </c>
      <c r="C19" t="s">
        <v>7</v>
      </c>
      <c r="D19" t="s">
        <v>115</v>
      </c>
      <c r="E19" s="3">
        <v>45326</v>
      </c>
      <c r="F19" s="3">
        <v>45305</v>
      </c>
      <c r="G19" t="s">
        <v>63</v>
      </c>
    </row>
    <row r="20" spans="1:7" x14ac:dyDescent="0.25">
      <c r="A20" t="s">
        <v>116</v>
      </c>
      <c r="B20" t="s">
        <v>117</v>
      </c>
      <c r="C20" t="s">
        <v>29</v>
      </c>
      <c r="D20" t="s">
        <v>118</v>
      </c>
      <c r="E20" s="3">
        <v>45353</v>
      </c>
      <c r="F20" s="3">
        <v>45308</v>
      </c>
      <c r="G20" t="s">
        <v>63</v>
      </c>
    </row>
    <row r="21" spans="1:7" x14ac:dyDescent="0.25">
      <c r="A21" t="s">
        <v>119</v>
      </c>
      <c r="B21" t="s">
        <v>120</v>
      </c>
      <c r="C21" t="s">
        <v>11</v>
      </c>
      <c r="D21" t="s">
        <v>121</v>
      </c>
      <c r="E21" s="3">
        <v>45391</v>
      </c>
      <c r="F21" s="3">
        <v>45302</v>
      </c>
      <c r="G21" t="s">
        <v>63</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C21"/>
  <sheetViews>
    <sheetView workbookViewId="0">
      <selection activeCell="C11" sqref="C11"/>
    </sheetView>
  </sheetViews>
  <sheetFormatPr defaultRowHeight="15" x14ac:dyDescent="0.25"/>
  <cols>
    <col min="1" max="1" width="14.28515625" customWidth="1"/>
    <col min="2" max="2" width="12.5703125" customWidth="1"/>
    <col min="3" max="3" width="16.85546875" customWidth="1"/>
  </cols>
  <sheetData>
    <row r="1" spans="1:3" x14ac:dyDescent="0.25">
      <c r="A1" s="4" t="s">
        <v>0</v>
      </c>
      <c r="B1" s="4" t="s">
        <v>54</v>
      </c>
      <c r="C1" s="4" t="s">
        <v>122</v>
      </c>
    </row>
    <row r="2" spans="1:3" x14ac:dyDescent="0.25">
      <c r="A2" t="s">
        <v>5</v>
      </c>
      <c r="B2" t="s">
        <v>60</v>
      </c>
      <c r="C2">
        <v>90</v>
      </c>
    </row>
    <row r="3" spans="1:3" x14ac:dyDescent="0.25">
      <c r="A3" t="s">
        <v>9</v>
      </c>
      <c r="B3" t="s">
        <v>64</v>
      </c>
      <c r="C3">
        <v>72</v>
      </c>
    </row>
    <row r="4" spans="1:3" x14ac:dyDescent="0.25">
      <c r="A4" t="s">
        <v>13</v>
      </c>
      <c r="B4" t="s">
        <v>68</v>
      </c>
      <c r="C4">
        <v>78</v>
      </c>
    </row>
    <row r="5" spans="1:3" x14ac:dyDescent="0.25">
      <c r="A5" t="s">
        <v>16</v>
      </c>
      <c r="B5" t="s">
        <v>71</v>
      </c>
      <c r="C5">
        <v>93</v>
      </c>
    </row>
    <row r="6" spans="1:3" x14ac:dyDescent="0.25">
      <c r="A6" t="s">
        <v>19</v>
      </c>
      <c r="B6" t="s">
        <v>74</v>
      </c>
      <c r="C6">
        <v>83</v>
      </c>
    </row>
    <row r="7" spans="1:3" x14ac:dyDescent="0.25">
      <c r="A7" t="s">
        <v>21</v>
      </c>
      <c r="B7" t="s">
        <v>77</v>
      </c>
      <c r="C7">
        <v>70</v>
      </c>
    </row>
    <row r="8" spans="1:3" x14ac:dyDescent="0.25">
      <c r="A8" t="s">
        <v>24</v>
      </c>
      <c r="B8" t="s">
        <v>80</v>
      </c>
      <c r="C8">
        <v>86</v>
      </c>
    </row>
    <row r="9" spans="1:3" x14ac:dyDescent="0.25">
      <c r="A9" t="s">
        <v>27</v>
      </c>
      <c r="B9" t="s">
        <v>83</v>
      </c>
      <c r="C9">
        <v>73</v>
      </c>
    </row>
    <row r="10" spans="1:3" x14ac:dyDescent="0.25">
      <c r="A10" t="s">
        <v>30</v>
      </c>
      <c r="B10" t="s">
        <v>86</v>
      </c>
      <c r="C10">
        <v>92</v>
      </c>
    </row>
    <row r="11" spans="1:3" x14ac:dyDescent="0.25">
      <c r="A11" t="s">
        <v>32</v>
      </c>
      <c r="B11" t="s">
        <v>89</v>
      </c>
      <c r="C11">
        <v>96</v>
      </c>
    </row>
    <row r="12" spans="1:3" x14ac:dyDescent="0.25">
      <c r="A12" t="s">
        <v>34</v>
      </c>
      <c r="B12" t="s">
        <v>92</v>
      </c>
      <c r="C12">
        <v>96</v>
      </c>
    </row>
    <row r="13" spans="1:3" x14ac:dyDescent="0.25">
      <c r="A13" t="s">
        <v>36</v>
      </c>
      <c r="B13" t="s">
        <v>95</v>
      </c>
      <c r="C13">
        <v>73</v>
      </c>
    </row>
    <row r="14" spans="1:3" x14ac:dyDescent="0.25">
      <c r="A14" t="s">
        <v>38</v>
      </c>
      <c r="B14" t="s">
        <v>98</v>
      </c>
      <c r="C14">
        <v>78</v>
      </c>
    </row>
    <row r="15" spans="1:3" x14ac:dyDescent="0.25">
      <c r="A15" t="s">
        <v>40</v>
      </c>
      <c r="B15" t="s">
        <v>101</v>
      </c>
      <c r="C15">
        <v>87</v>
      </c>
    </row>
    <row r="16" spans="1:3" x14ac:dyDescent="0.25">
      <c r="A16" t="s">
        <v>42</v>
      </c>
      <c r="B16" t="s">
        <v>104</v>
      </c>
      <c r="C16">
        <v>94</v>
      </c>
    </row>
    <row r="17" spans="1:3" x14ac:dyDescent="0.25">
      <c r="A17" t="s">
        <v>44</v>
      </c>
      <c r="B17" t="s">
        <v>107</v>
      </c>
      <c r="C17">
        <v>98</v>
      </c>
    </row>
    <row r="18" spans="1:3" x14ac:dyDescent="0.25">
      <c r="A18" t="s">
        <v>46</v>
      </c>
      <c r="B18" t="s">
        <v>110</v>
      </c>
      <c r="C18">
        <v>89</v>
      </c>
    </row>
    <row r="19" spans="1:3" x14ac:dyDescent="0.25">
      <c r="A19" t="s">
        <v>48</v>
      </c>
      <c r="B19" t="s">
        <v>113</v>
      </c>
      <c r="C19">
        <v>70</v>
      </c>
    </row>
    <row r="20" spans="1:3" x14ac:dyDescent="0.25">
      <c r="A20" t="s">
        <v>50</v>
      </c>
      <c r="B20" t="s">
        <v>116</v>
      </c>
      <c r="C20">
        <v>70</v>
      </c>
    </row>
    <row r="21" spans="1:3" x14ac:dyDescent="0.25">
      <c r="A21" t="s">
        <v>52</v>
      </c>
      <c r="B21" t="s">
        <v>119</v>
      </c>
      <c r="C21">
        <v>78</v>
      </c>
    </row>
  </sheetData>
  <phoneticPr fontId="5" type="noConversion"/>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G21"/>
  <sheetViews>
    <sheetView workbookViewId="0">
      <selection activeCell="E17" activeCellId="4" sqref="E10 E11 E15 E16 E17"/>
    </sheetView>
  </sheetViews>
  <sheetFormatPr defaultRowHeight="15" x14ac:dyDescent="0.25"/>
  <cols>
    <col min="1" max="1" width="14.28515625" customWidth="1"/>
    <col min="2" max="3" width="12.5703125" customWidth="1"/>
    <col min="4" max="4" width="25.42578125" customWidth="1"/>
    <col min="5" max="5" width="12.7109375" customWidth="1"/>
  </cols>
  <sheetData>
    <row r="1" spans="1:7" x14ac:dyDescent="0.25">
      <c r="A1" s="4" t="s">
        <v>0</v>
      </c>
      <c r="B1" s="4" t="s">
        <v>54</v>
      </c>
      <c r="C1" s="6" t="s">
        <v>56</v>
      </c>
      <c r="D1" s="4" t="s">
        <v>123</v>
      </c>
      <c r="E1" s="4" t="s">
        <v>124</v>
      </c>
    </row>
    <row r="2" spans="1:7" x14ac:dyDescent="0.25">
      <c r="A2" t="s">
        <v>5</v>
      </c>
      <c r="B2" t="s">
        <v>60</v>
      </c>
      <c r="C2" t="str">
        <f>VLOOKUP(B2, 'Training Programs'!A:D, 4, FALSE)</f>
        <v>Trainer 1</v>
      </c>
      <c r="D2">
        <v>4.0999999999999996</v>
      </c>
      <c r="E2" t="s">
        <v>125</v>
      </c>
      <c r="G2">
        <v>4</v>
      </c>
    </row>
    <row r="3" spans="1:7" x14ac:dyDescent="0.25">
      <c r="A3" t="s">
        <v>9</v>
      </c>
      <c r="B3" t="s">
        <v>64</v>
      </c>
      <c r="C3" t="str">
        <f>VLOOKUP(B3, 'Training Programs'!A:D, 4, FALSE)</f>
        <v>Trainer 2</v>
      </c>
      <c r="D3">
        <v>4.5999999999999996</v>
      </c>
      <c r="E3" t="s">
        <v>126</v>
      </c>
      <c r="G3">
        <v>3</v>
      </c>
    </row>
    <row r="4" spans="1:7" x14ac:dyDescent="0.25">
      <c r="A4" t="s">
        <v>13</v>
      </c>
      <c r="B4" t="s">
        <v>68</v>
      </c>
      <c r="C4" t="str">
        <f>VLOOKUP(B4, 'Training Programs'!A:D, 4, FALSE)</f>
        <v>Trainer 3</v>
      </c>
      <c r="D4">
        <v>3.4</v>
      </c>
      <c r="E4" t="s">
        <v>125</v>
      </c>
    </row>
    <row r="5" spans="1:7" x14ac:dyDescent="0.25">
      <c r="A5" t="s">
        <v>16</v>
      </c>
      <c r="B5" t="s">
        <v>71</v>
      </c>
      <c r="C5" t="str">
        <f>VLOOKUP(B5, 'Training Programs'!A:D, 4, FALSE)</f>
        <v>Trainer 4</v>
      </c>
      <c r="D5">
        <v>4.0999999999999996</v>
      </c>
      <c r="E5" t="s">
        <v>127</v>
      </c>
      <c r="G5">
        <v>4</v>
      </c>
    </row>
    <row r="6" spans="1:7" x14ac:dyDescent="0.25">
      <c r="A6" t="s">
        <v>19</v>
      </c>
      <c r="B6" t="s">
        <v>74</v>
      </c>
      <c r="C6" t="str">
        <f>VLOOKUP(B6, 'Training Programs'!A:D, 4, FALSE)</f>
        <v>Trainer 5</v>
      </c>
      <c r="D6">
        <v>4.8</v>
      </c>
      <c r="E6" t="s">
        <v>126</v>
      </c>
    </row>
    <row r="7" spans="1:7" x14ac:dyDescent="0.25">
      <c r="A7" t="s">
        <v>21</v>
      </c>
      <c r="B7" t="s">
        <v>77</v>
      </c>
      <c r="C7" t="str">
        <f>VLOOKUP(B7, 'Training Programs'!A:D, 4, FALSE)</f>
        <v>Trainer 6</v>
      </c>
      <c r="D7">
        <v>4.8</v>
      </c>
      <c r="E7" t="s">
        <v>127</v>
      </c>
    </row>
    <row r="8" spans="1:7" x14ac:dyDescent="0.25">
      <c r="A8" t="s">
        <v>24</v>
      </c>
      <c r="B8" t="s">
        <v>80</v>
      </c>
      <c r="C8" t="str">
        <f>VLOOKUP(B8, 'Training Programs'!A:D, 4, FALSE)</f>
        <v>Trainer 7</v>
      </c>
      <c r="D8">
        <v>4.7</v>
      </c>
      <c r="E8" t="s">
        <v>128</v>
      </c>
      <c r="G8">
        <v>4</v>
      </c>
    </row>
    <row r="9" spans="1:7" x14ac:dyDescent="0.25">
      <c r="A9" t="s">
        <v>27</v>
      </c>
      <c r="B9" t="s">
        <v>83</v>
      </c>
      <c r="C9" t="str">
        <f>VLOOKUP(B9, 'Training Programs'!A:D, 4, FALSE)</f>
        <v>Trainer 8</v>
      </c>
      <c r="D9">
        <v>3.5</v>
      </c>
      <c r="E9" t="s">
        <v>125</v>
      </c>
    </row>
    <row r="10" spans="1:7" x14ac:dyDescent="0.25">
      <c r="A10" t="s">
        <v>30</v>
      </c>
      <c r="B10" t="s">
        <v>86</v>
      </c>
      <c r="C10" t="str">
        <f>VLOOKUP(B10, 'Training Programs'!A:D, 4, FALSE)</f>
        <v>Trainer 9</v>
      </c>
      <c r="D10">
        <v>5</v>
      </c>
      <c r="E10" t="s">
        <v>129</v>
      </c>
    </row>
    <row r="11" spans="1:7" x14ac:dyDescent="0.25">
      <c r="A11" t="s">
        <v>32</v>
      </c>
      <c r="B11" t="s">
        <v>89</v>
      </c>
      <c r="C11" t="str">
        <f>VLOOKUP(B11, 'Training Programs'!A:D, 4, FALSE)</f>
        <v>Trainer 10</v>
      </c>
      <c r="D11">
        <v>4.8</v>
      </c>
      <c r="E11" t="s">
        <v>129</v>
      </c>
    </row>
    <row r="12" spans="1:7" x14ac:dyDescent="0.25">
      <c r="A12" t="s">
        <v>34</v>
      </c>
      <c r="B12" t="s">
        <v>92</v>
      </c>
      <c r="C12" t="str">
        <f>VLOOKUP(B12, 'Training Programs'!A:D, 4, FALSE)</f>
        <v>Trainer 11</v>
      </c>
      <c r="D12">
        <v>4.8</v>
      </c>
      <c r="E12" t="s">
        <v>128</v>
      </c>
    </row>
    <row r="13" spans="1:7" x14ac:dyDescent="0.25">
      <c r="A13" t="s">
        <v>36</v>
      </c>
      <c r="B13" t="s">
        <v>95</v>
      </c>
      <c r="C13" t="str">
        <f>VLOOKUP(B13, 'Training Programs'!A:D, 4, FALSE)</f>
        <v>Trainer 12</v>
      </c>
      <c r="D13">
        <v>4.3</v>
      </c>
      <c r="E13" t="s">
        <v>128</v>
      </c>
    </row>
    <row r="14" spans="1:7" x14ac:dyDescent="0.25">
      <c r="A14" t="s">
        <v>38</v>
      </c>
      <c r="B14" t="s">
        <v>98</v>
      </c>
      <c r="C14" t="str">
        <f>VLOOKUP(B14, 'Training Programs'!A:D, 4, FALSE)</f>
        <v>Trainer 13</v>
      </c>
      <c r="D14">
        <v>4.0999999999999996</v>
      </c>
      <c r="E14" t="s">
        <v>126</v>
      </c>
    </row>
    <row r="15" spans="1:7" x14ac:dyDescent="0.25">
      <c r="A15" t="s">
        <v>40</v>
      </c>
      <c r="B15" t="s">
        <v>101</v>
      </c>
      <c r="C15" t="str">
        <f>VLOOKUP(B15, 'Training Programs'!A:D, 4, FALSE)</f>
        <v>Trainer 14</v>
      </c>
      <c r="D15">
        <v>4.3</v>
      </c>
      <c r="E15" t="s">
        <v>129</v>
      </c>
    </row>
    <row r="16" spans="1:7" x14ac:dyDescent="0.25">
      <c r="A16" t="s">
        <v>42</v>
      </c>
      <c r="B16" t="s">
        <v>104</v>
      </c>
      <c r="C16" t="str">
        <f>VLOOKUP(B16, 'Training Programs'!A:D, 4, FALSE)</f>
        <v>Trainer 15</v>
      </c>
      <c r="D16">
        <v>3.8</v>
      </c>
      <c r="E16" t="s">
        <v>129</v>
      </c>
    </row>
    <row r="17" spans="1:5" x14ac:dyDescent="0.25">
      <c r="A17" t="s">
        <v>44</v>
      </c>
      <c r="B17" t="s">
        <v>107</v>
      </c>
      <c r="C17" t="str">
        <f>VLOOKUP(B17, 'Training Programs'!A:D, 4, FALSE)</f>
        <v>Trainer 16</v>
      </c>
      <c r="D17">
        <v>3.6</v>
      </c>
      <c r="E17" t="s">
        <v>129</v>
      </c>
    </row>
    <row r="18" spans="1:5" x14ac:dyDescent="0.25">
      <c r="A18" t="s">
        <v>46</v>
      </c>
      <c r="B18" t="s">
        <v>110</v>
      </c>
      <c r="C18" t="str">
        <f>VLOOKUP(B18, 'Training Programs'!A:D, 4, FALSE)</f>
        <v>Trainer 17</v>
      </c>
      <c r="D18">
        <v>3.6</v>
      </c>
      <c r="E18" t="s">
        <v>128</v>
      </c>
    </row>
    <row r="19" spans="1:5" x14ac:dyDescent="0.25">
      <c r="A19" t="s">
        <v>48</v>
      </c>
      <c r="B19" t="s">
        <v>113</v>
      </c>
      <c r="C19" t="str">
        <f>VLOOKUP(B19, 'Training Programs'!A:D, 4, FALSE)</f>
        <v>Trainer 18</v>
      </c>
      <c r="D19">
        <v>3.6</v>
      </c>
      <c r="E19" t="s">
        <v>127</v>
      </c>
    </row>
    <row r="20" spans="1:5" x14ac:dyDescent="0.25">
      <c r="A20" t="s">
        <v>50</v>
      </c>
      <c r="B20" t="s">
        <v>116</v>
      </c>
      <c r="C20" t="str">
        <f>VLOOKUP(B20, 'Training Programs'!A:D, 4, FALSE)</f>
        <v>Trainer 19</v>
      </c>
      <c r="D20">
        <v>3.7</v>
      </c>
      <c r="E20" t="s">
        <v>127</v>
      </c>
    </row>
    <row r="21" spans="1:5" x14ac:dyDescent="0.25">
      <c r="A21" t="s">
        <v>52</v>
      </c>
      <c r="B21" t="s">
        <v>119</v>
      </c>
      <c r="C21" t="str">
        <f>VLOOKUP(B21, 'Training Programs'!A:D, 4, FALSE)</f>
        <v>Trainer 20</v>
      </c>
      <c r="D21">
        <v>3.1</v>
      </c>
      <c r="E21" t="s">
        <v>125</v>
      </c>
    </row>
  </sheetData>
  <phoneticPr fontId="5" type="noConversion"/>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14999847407452621"/>
  </sheetPr>
  <dimension ref="A1:C21"/>
  <sheetViews>
    <sheetView workbookViewId="0">
      <selection activeCell="D1" sqref="D1"/>
    </sheetView>
  </sheetViews>
  <sheetFormatPr defaultRowHeight="15" x14ac:dyDescent="0.25"/>
  <cols>
    <col min="1" max="1" width="14.28515625" customWidth="1"/>
    <col min="2" max="2" width="19.28515625" customWidth="1"/>
    <col min="3" max="3" width="20.140625" customWidth="1"/>
  </cols>
  <sheetData>
    <row r="1" spans="1:3" x14ac:dyDescent="0.25">
      <c r="A1" s="4" t="s">
        <v>0</v>
      </c>
      <c r="B1" s="4" t="s">
        <v>130</v>
      </c>
      <c r="C1" s="4" t="s">
        <v>131</v>
      </c>
    </row>
    <row r="2" spans="1:3" x14ac:dyDescent="0.25">
      <c r="A2" t="s">
        <v>5</v>
      </c>
      <c r="B2">
        <v>55</v>
      </c>
      <c r="C2">
        <v>80</v>
      </c>
    </row>
    <row r="3" spans="1:3" x14ac:dyDescent="0.25">
      <c r="A3" t="s">
        <v>9</v>
      </c>
      <c r="B3">
        <v>58</v>
      </c>
      <c r="C3">
        <v>98</v>
      </c>
    </row>
    <row r="4" spans="1:3" x14ac:dyDescent="0.25">
      <c r="A4" t="s">
        <v>13</v>
      </c>
      <c r="B4">
        <v>64</v>
      </c>
      <c r="C4">
        <v>86</v>
      </c>
    </row>
    <row r="5" spans="1:3" x14ac:dyDescent="0.25">
      <c r="A5" t="s">
        <v>16</v>
      </c>
      <c r="B5">
        <v>66</v>
      </c>
      <c r="C5">
        <v>91</v>
      </c>
    </row>
    <row r="6" spans="1:3" x14ac:dyDescent="0.25">
      <c r="A6" t="s">
        <v>19</v>
      </c>
      <c r="B6">
        <v>51</v>
      </c>
      <c r="C6">
        <v>76</v>
      </c>
    </row>
    <row r="7" spans="1:3" x14ac:dyDescent="0.25">
      <c r="A7" t="s">
        <v>21</v>
      </c>
      <c r="B7">
        <v>56</v>
      </c>
      <c r="C7">
        <v>74</v>
      </c>
    </row>
    <row r="8" spans="1:3" x14ac:dyDescent="0.25">
      <c r="A8" t="s">
        <v>24</v>
      </c>
      <c r="B8">
        <v>64</v>
      </c>
      <c r="C8">
        <v>97</v>
      </c>
    </row>
    <row r="9" spans="1:3" x14ac:dyDescent="0.25">
      <c r="A9" t="s">
        <v>27</v>
      </c>
      <c r="B9">
        <v>51</v>
      </c>
      <c r="C9">
        <v>87</v>
      </c>
    </row>
    <row r="10" spans="1:3" x14ac:dyDescent="0.25">
      <c r="A10" t="s">
        <v>30</v>
      </c>
      <c r="B10">
        <v>61</v>
      </c>
      <c r="C10">
        <v>75</v>
      </c>
    </row>
    <row r="11" spans="1:3" x14ac:dyDescent="0.25">
      <c r="A11" t="s">
        <v>32</v>
      </c>
      <c r="B11">
        <v>70</v>
      </c>
      <c r="C11">
        <v>79</v>
      </c>
    </row>
    <row r="12" spans="1:3" x14ac:dyDescent="0.25">
      <c r="A12" t="s">
        <v>34</v>
      </c>
      <c r="B12">
        <v>56</v>
      </c>
      <c r="C12">
        <v>70</v>
      </c>
    </row>
    <row r="13" spans="1:3" x14ac:dyDescent="0.25">
      <c r="A13" t="s">
        <v>36</v>
      </c>
      <c r="B13">
        <v>65</v>
      </c>
      <c r="C13">
        <v>77</v>
      </c>
    </row>
    <row r="14" spans="1:3" x14ac:dyDescent="0.25">
      <c r="A14" t="s">
        <v>38</v>
      </c>
      <c r="B14">
        <v>52</v>
      </c>
      <c r="C14">
        <v>71</v>
      </c>
    </row>
    <row r="15" spans="1:3" x14ac:dyDescent="0.25">
      <c r="A15" t="s">
        <v>40</v>
      </c>
      <c r="B15">
        <v>55</v>
      </c>
      <c r="C15">
        <v>70</v>
      </c>
    </row>
    <row r="16" spans="1:3" x14ac:dyDescent="0.25">
      <c r="A16" t="s">
        <v>42</v>
      </c>
      <c r="B16">
        <v>57</v>
      </c>
      <c r="C16">
        <v>79</v>
      </c>
    </row>
    <row r="17" spans="1:3" x14ac:dyDescent="0.25">
      <c r="A17" t="s">
        <v>44</v>
      </c>
      <c r="B17">
        <v>52</v>
      </c>
      <c r="C17">
        <v>79</v>
      </c>
    </row>
    <row r="18" spans="1:3" x14ac:dyDescent="0.25">
      <c r="A18" t="s">
        <v>46</v>
      </c>
      <c r="B18">
        <v>51</v>
      </c>
      <c r="C18">
        <v>73</v>
      </c>
    </row>
    <row r="19" spans="1:3" x14ac:dyDescent="0.25">
      <c r="A19" t="s">
        <v>48</v>
      </c>
      <c r="B19">
        <v>56</v>
      </c>
      <c r="C19">
        <v>95</v>
      </c>
    </row>
    <row r="20" spans="1:3" x14ac:dyDescent="0.25">
      <c r="A20" t="s">
        <v>50</v>
      </c>
      <c r="B20">
        <v>51</v>
      </c>
      <c r="C20">
        <v>97</v>
      </c>
    </row>
    <row r="21" spans="1:3" x14ac:dyDescent="0.25">
      <c r="A21" t="s">
        <v>52</v>
      </c>
      <c r="B21">
        <v>65</v>
      </c>
      <c r="C21">
        <v>81</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F230E-3E55-4C1F-958F-AC0E86D193BD}">
  <sheetPr>
    <tabColor theme="5" tint="0.39997558519241921"/>
  </sheetPr>
  <dimension ref="B1:J50"/>
  <sheetViews>
    <sheetView workbookViewId="0">
      <selection activeCell="A6" sqref="A6"/>
    </sheetView>
  </sheetViews>
  <sheetFormatPr defaultRowHeight="15" x14ac:dyDescent="0.25"/>
  <cols>
    <col min="2" max="2" width="13.140625" bestFit="1" customWidth="1"/>
    <col min="3" max="3" width="34.140625" bestFit="1" customWidth="1"/>
    <col min="5" max="5" width="12.140625" bestFit="1" customWidth="1"/>
    <col min="6" max="6" width="34.140625" bestFit="1" customWidth="1"/>
    <col min="8" max="8" width="11.28515625" bestFit="1" customWidth="1"/>
    <col min="9" max="9" width="27.7109375" bestFit="1" customWidth="1"/>
    <col min="10" max="10" width="28.5703125" bestFit="1" customWidth="1"/>
  </cols>
  <sheetData>
    <row r="1" spans="2:10" ht="15.75" thickBot="1" x14ac:dyDescent="0.3"/>
    <row r="2" spans="2:10" ht="15.75" thickBot="1" x14ac:dyDescent="0.3">
      <c r="B2" s="23" t="s">
        <v>136</v>
      </c>
      <c r="C2" s="24"/>
      <c r="E2" s="23" t="s">
        <v>137</v>
      </c>
      <c r="F2" s="24"/>
      <c r="H2" s="23" t="s">
        <v>140</v>
      </c>
      <c r="I2" s="24"/>
    </row>
    <row r="3" spans="2:10" x14ac:dyDescent="0.25">
      <c r="B3" s="30" t="s">
        <v>0</v>
      </c>
      <c r="C3" s="31" t="s" vm="1">
        <v>134</v>
      </c>
      <c r="E3" s="30" t="s">
        <v>0</v>
      </c>
      <c r="F3" s="31" t="s" vm="2">
        <v>134</v>
      </c>
      <c r="H3" s="30" t="s">
        <v>132</v>
      </c>
      <c r="I3" s="31" t="s">
        <v>139</v>
      </c>
    </row>
    <row r="4" spans="2:10" x14ac:dyDescent="0.25">
      <c r="B4" s="28"/>
      <c r="C4" s="28"/>
      <c r="E4" s="28"/>
      <c r="F4" s="28"/>
      <c r="H4" s="29" t="s">
        <v>23</v>
      </c>
      <c r="I4" s="28">
        <v>1</v>
      </c>
    </row>
    <row r="5" spans="2:10" x14ac:dyDescent="0.25">
      <c r="B5" s="27" t="s">
        <v>132</v>
      </c>
      <c r="C5" s="28" t="s">
        <v>135</v>
      </c>
      <c r="E5" s="27" t="s">
        <v>132</v>
      </c>
      <c r="F5" s="28" t="s">
        <v>138</v>
      </c>
      <c r="H5" s="29" t="s">
        <v>15</v>
      </c>
      <c r="I5" s="28">
        <v>2</v>
      </c>
    </row>
    <row r="6" spans="2:10" x14ac:dyDescent="0.25">
      <c r="B6" s="29" t="s">
        <v>60</v>
      </c>
      <c r="C6" s="28">
        <v>90</v>
      </c>
      <c r="E6" s="29" t="s">
        <v>60</v>
      </c>
      <c r="F6" s="28">
        <v>4.0999999999999996</v>
      </c>
      <c r="H6" s="29" t="s">
        <v>29</v>
      </c>
      <c r="I6" s="28">
        <v>6</v>
      </c>
    </row>
    <row r="7" spans="2:10" x14ac:dyDescent="0.25">
      <c r="B7" s="29" t="s">
        <v>64</v>
      </c>
      <c r="C7" s="28">
        <v>72</v>
      </c>
      <c r="E7" s="29" t="s">
        <v>64</v>
      </c>
      <c r="F7" s="28">
        <v>4.5999999999999996</v>
      </c>
      <c r="H7" s="29" t="s">
        <v>7</v>
      </c>
      <c r="I7" s="28">
        <v>5</v>
      </c>
    </row>
    <row r="8" spans="2:10" x14ac:dyDescent="0.25">
      <c r="B8" s="29" t="s">
        <v>68</v>
      </c>
      <c r="C8" s="28">
        <v>78</v>
      </c>
      <c r="E8" s="29" t="s">
        <v>68</v>
      </c>
      <c r="F8" s="28">
        <v>3.4</v>
      </c>
      <c r="H8" s="29" t="s">
        <v>11</v>
      </c>
      <c r="I8" s="28">
        <v>6</v>
      </c>
    </row>
    <row r="9" spans="2:10" x14ac:dyDescent="0.25">
      <c r="B9" s="29" t="s">
        <v>71</v>
      </c>
      <c r="C9" s="28">
        <v>93</v>
      </c>
      <c r="E9" s="29" t="s">
        <v>71</v>
      </c>
      <c r="F9" s="28">
        <v>4.0999999999999996</v>
      </c>
      <c r="H9" s="29" t="s">
        <v>133</v>
      </c>
      <c r="I9" s="28">
        <v>20</v>
      </c>
    </row>
    <row r="10" spans="2:10" ht="15.75" thickBot="1" x14ac:dyDescent="0.3">
      <c r="B10" s="29" t="s">
        <v>74</v>
      </c>
      <c r="C10" s="28">
        <v>83</v>
      </c>
      <c r="E10" s="29" t="s">
        <v>74</v>
      </c>
      <c r="F10" s="28">
        <v>4.8</v>
      </c>
    </row>
    <row r="11" spans="2:10" ht="15.75" thickBot="1" x14ac:dyDescent="0.3">
      <c r="B11" s="29" t="s">
        <v>77</v>
      </c>
      <c r="C11" s="28">
        <v>70</v>
      </c>
      <c r="E11" s="29" t="s">
        <v>77</v>
      </c>
      <c r="F11" s="28">
        <v>4.8</v>
      </c>
      <c r="H11" s="23" t="s">
        <v>141</v>
      </c>
      <c r="I11" s="24"/>
    </row>
    <row r="12" spans="2:10" x14ac:dyDescent="0.25">
      <c r="B12" s="29" t="s">
        <v>80</v>
      </c>
      <c r="C12" s="28">
        <v>86</v>
      </c>
      <c r="E12" s="29" t="s">
        <v>80</v>
      </c>
      <c r="F12" s="28">
        <v>4.7</v>
      </c>
      <c r="H12" s="30" t="s">
        <v>132</v>
      </c>
      <c r="I12" s="31" t="s">
        <v>142</v>
      </c>
      <c r="J12" s="28" t="s">
        <v>143</v>
      </c>
    </row>
    <row r="13" spans="2:10" x14ac:dyDescent="0.25">
      <c r="B13" s="29" t="s">
        <v>83</v>
      </c>
      <c r="C13" s="28">
        <v>73</v>
      </c>
      <c r="E13" s="29" t="s">
        <v>83</v>
      </c>
      <c r="F13" s="28">
        <v>3.5</v>
      </c>
      <c r="H13" s="29" t="s">
        <v>5</v>
      </c>
      <c r="I13" s="28">
        <v>55</v>
      </c>
      <c r="J13" s="28">
        <v>80</v>
      </c>
    </row>
    <row r="14" spans="2:10" x14ac:dyDescent="0.25">
      <c r="B14" s="29" t="s">
        <v>86</v>
      </c>
      <c r="C14" s="28">
        <v>92</v>
      </c>
      <c r="E14" s="29" t="s">
        <v>86</v>
      </c>
      <c r="F14" s="28">
        <v>5</v>
      </c>
      <c r="H14" s="29" t="s">
        <v>9</v>
      </c>
      <c r="I14" s="28">
        <v>58</v>
      </c>
      <c r="J14" s="28">
        <v>98</v>
      </c>
    </row>
    <row r="15" spans="2:10" x14ac:dyDescent="0.25">
      <c r="B15" s="29" t="s">
        <v>89</v>
      </c>
      <c r="C15" s="28">
        <v>96</v>
      </c>
      <c r="E15" s="29" t="s">
        <v>89</v>
      </c>
      <c r="F15" s="28">
        <v>4.8</v>
      </c>
      <c r="H15" s="29" t="s">
        <v>13</v>
      </c>
      <c r="I15" s="28">
        <v>64</v>
      </c>
      <c r="J15" s="28">
        <v>86</v>
      </c>
    </row>
    <row r="16" spans="2:10" x14ac:dyDescent="0.25">
      <c r="B16" s="29" t="s">
        <v>92</v>
      </c>
      <c r="C16" s="28">
        <v>96</v>
      </c>
      <c r="E16" s="29" t="s">
        <v>92</v>
      </c>
      <c r="F16" s="28">
        <v>4.8</v>
      </c>
      <c r="H16" s="29" t="s">
        <v>16</v>
      </c>
      <c r="I16" s="28">
        <v>66</v>
      </c>
      <c r="J16" s="28">
        <v>91</v>
      </c>
    </row>
    <row r="17" spans="2:10" x14ac:dyDescent="0.25">
      <c r="B17" s="29" t="s">
        <v>95</v>
      </c>
      <c r="C17" s="28">
        <v>73</v>
      </c>
      <c r="E17" s="29" t="s">
        <v>95</v>
      </c>
      <c r="F17" s="28">
        <v>4.3</v>
      </c>
      <c r="H17" s="29" t="s">
        <v>19</v>
      </c>
      <c r="I17" s="28">
        <v>51</v>
      </c>
      <c r="J17" s="28">
        <v>76</v>
      </c>
    </row>
    <row r="18" spans="2:10" x14ac:dyDescent="0.25">
      <c r="B18" s="29" t="s">
        <v>98</v>
      </c>
      <c r="C18" s="28">
        <v>78</v>
      </c>
      <c r="E18" s="29" t="s">
        <v>98</v>
      </c>
      <c r="F18" s="28">
        <v>4.0999999999999996</v>
      </c>
      <c r="H18" s="29" t="s">
        <v>21</v>
      </c>
      <c r="I18" s="28">
        <v>56</v>
      </c>
      <c r="J18" s="28">
        <v>74</v>
      </c>
    </row>
    <row r="19" spans="2:10" x14ac:dyDescent="0.25">
      <c r="B19" s="29" t="s">
        <v>101</v>
      </c>
      <c r="C19" s="28">
        <v>87</v>
      </c>
      <c r="E19" s="29" t="s">
        <v>101</v>
      </c>
      <c r="F19" s="28">
        <v>4.3</v>
      </c>
      <c r="H19" s="29" t="s">
        <v>24</v>
      </c>
      <c r="I19" s="28">
        <v>64</v>
      </c>
      <c r="J19" s="28">
        <v>97</v>
      </c>
    </row>
    <row r="20" spans="2:10" x14ac:dyDescent="0.25">
      <c r="B20" s="29" t="s">
        <v>104</v>
      </c>
      <c r="C20" s="28">
        <v>94</v>
      </c>
      <c r="E20" s="29" t="s">
        <v>104</v>
      </c>
      <c r="F20" s="28">
        <v>3.8</v>
      </c>
      <c r="H20" s="29" t="s">
        <v>27</v>
      </c>
      <c r="I20" s="28">
        <v>51</v>
      </c>
      <c r="J20" s="28">
        <v>87</v>
      </c>
    </row>
    <row r="21" spans="2:10" x14ac:dyDescent="0.25">
      <c r="B21" s="29" t="s">
        <v>107</v>
      </c>
      <c r="C21" s="28">
        <v>98</v>
      </c>
      <c r="E21" s="29" t="s">
        <v>107</v>
      </c>
      <c r="F21" s="28">
        <v>3.6</v>
      </c>
      <c r="H21" s="29" t="s">
        <v>30</v>
      </c>
      <c r="I21" s="28">
        <v>61</v>
      </c>
      <c r="J21" s="28">
        <v>75</v>
      </c>
    </row>
    <row r="22" spans="2:10" x14ac:dyDescent="0.25">
      <c r="B22" s="29" t="s">
        <v>110</v>
      </c>
      <c r="C22" s="28">
        <v>89</v>
      </c>
      <c r="E22" s="29" t="s">
        <v>110</v>
      </c>
      <c r="F22" s="28">
        <v>3.6</v>
      </c>
      <c r="H22" s="29" t="s">
        <v>32</v>
      </c>
      <c r="I22" s="28">
        <v>70</v>
      </c>
      <c r="J22" s="28">
        <v>79</v>
      </c>
    </row>
    <row r="23" spans="2:10" x14ac:dyDescent="0.25">
      <c r="B23" s="29" t="s">
        <v>113</v>
      </c>
      <c r="C23" s="28">
        <v>70</v>
      </c>
      <c r="E23" s="29" t="s">
        <v>113</v>
      </c>
      <c r="F23" s="28">
        <v>3.6</v>
      </c>
      <c r="H23" s="29" t="s">
        <v>34</v>
      </c>
      <c r="I23" s="28">
        <v>56</v>
      </c>
      <c r="J23" s="28">
        <v>70</v>
      </c>
    </row>
    <row r="24" spans="2:10" x14ac:dyDescent="0.25">
      <c r="B24" s="29" t="s">
        <v>116</v>
      </c>
      <c r="C24" s="28">
        <v>70</v>
      </c>
      <c r="E24" s="29" t="s">
        <v>116</v>
      </c>
      <c r="F24" s="28">
        <v>3.7</v>
      </c>
      <c r="H24" s="29" t="s">
        <v>36</v>
      </c>
      <c r="I24" s="28">
        <v>65</v>
      </c>
      <c r="J24" s="28">
        <v>77</v>
      </c>
    </row>
    <row r="25" spans="2:10" x14ac:dyDescent="0.25">
      <c r="B25" s="29" t="s">
        <v>119</v>
      </c>
      <c r="C25" s="28">
        <v>78</v>
      </c>
      <c r="E25" s="29" t="s">
        <v>119</v>
      </c>
      <c r="F25" s="28">
        <v>3.1</v>
      </c>
      <c r="H25" s="29" t="s">
        <v>38</v>
      </c>
      <c r="I25" s="28">
        <v>52</v>
      </c>
      <c r="J25" s="28">
        <v>71</v>
      </c>
    </row>
    <row r="26" spans="2:10" x14ac:dyDescent="0.25">
      <c r="B26" s="29" t="s">
        <v>133</v>
      </c>
      <c r="C26" s="28">
        <v>83.3</v>
      </c>
      <c r="E26" s="29" t="s">
        <v>133</v>
      </c>
      <c r="F26" s="28">
        <v>4.1349999999999998</v>
      </c>
      <c r="H26" s="29" t="s">
        <v>40</v>
      </c>
      <c r="I26" s="28">
        <v>55</v>
      </c>
      <c r="J26" s="28">
        <v>70</v>
      </c>
    </row>
    <row r="27" spans="2:10" ht="15.75" thickBot="1" x14ac:dyDescent="0.3">
      <c r="H27" s="29" t="s">
        <v>42</v>
      </c>
      <c r="I27" s="28">
        <v>57</v>
      </c>
      <c r="J27" s="28">
        <v>79</v>
      </c>
    </row>
    <row r="28" spans="2:10" x14ac:dyDescent="0.25">
      <c r="B28" s="25" t="s">
        <v>144</v>
      </c>
      <c r="C28" s="26"/>
      <c r="H28" s="29" t="s">
        <v>44</v>
      </c>
      <c r="I28" s="28">
        <v>52</v>
      </c>
      <c r="J28" s="28">
        <v>79</v>
      </c>
    </row>
    <row r="29" spans="2:10" x14ac:dyDescent="0.25">
      <c r="B29" s="27" t="s">
        <v>132</v>
      </c>
      <c r="C29" s="28" t="s">
        <v>138</v>
      </c>
      <c r="H29" s="29" t="s">
        <v>46</v>
      </c>
      <c r="I29" s="28">
        <v>51</v>
      </c>
      <c r="J29" s="28">
        <v>73</v>
      </c>
    </row>
    <row r="30" spans="2:10" x14ac:dyDescent="0.25">
      <c r="B30" s="29" t="s">
        <v>62</v>
      </c>
      <c r="C30" s="28">
        <v>4.0999999999999996</v>
      </c>
      <c r="H30" s="29" t="s">
        <v>48</v>
      </c>
      <c r="I30" s="28">
        <v>56</v>
      </c>
      <c r="J30" s="28">
        <v>95</v>
      </c>
    </row>
    <row r="31" spans="2:10" x14ac:dyDescent="0.25">
      <c r="B31" s="29" t="s">
        <v>91</v>
      </c>
      <c r="C31" s="28">
        <v>4.8</v>
      </c>
      <c r="H31" s="29" t="s">
        <v>50</v>
      </c>
      <c r="I31" s="28">
        <v>51</v>
      </c>
      <c r="J31" s="28">
        <v>97</v>
      </c>
    </row>
    <row r="32" spans="2:10" x14ac:dyDescent="0.25">
      <c r="B32" s="29" t="s">
        <v>94</v>
      </c>
      <c r="C32" s="28">
        <v>4.8</v>
      </c>
      <c r="H32" s="29" t="s">
        <v>52</v>
      </c>
      <c r="I32" s="28">
        <v>65</v>
      </c>
      <c r="J32" s="28">
        <v>81</v>
      </c>
    </row>
    <row r="33" spans="2:10" x14ac:dyDescent="0.25">
      <c r="B33" s="29" t="s">
        <v>97</v>
      </c>
      <c r="C33" s="28">
        <v>4.3</v>
      </c>
      <c r="H33" s="29" t="s">
        <v>133</v>
      </c>
      <c r="I33" s="28">
        <v>57.8</v>
      </c>
      <c r="J33" s="28">
        <v>81.75</v>
      </c>
    </row>
    <row r="34" spans="2:10" x14ac:dyDescent="0.25">
      <c r="B34" s="29" t="s">
        <v>100</v>
      </c>
      <c r="C34" s="28">
        <v>4.0999999999999996</v>
      </c>
    </row>
    <row r="35" spans="2:10" x14ac:dyDescent="0.25">
      <c r="B35" s="29" t="s">
        <v>103</v>
      </c>
      <c r="C35" s="28">
        <v>4.3</v>
      </c>
    </row>
    <row r="36" spans="2:10" x14ac:dyDescent="0.25">
      <c r="B36" s="29" t="s">
        <v>106</v>
      </c>
      <c r="C36" s="28">
        <v>3.8</v>
      </c>
    </row>
    <row r="37" spans="2:10" x14ac:dyDescent="0.25">
      <c r="B37" s="29" t="s">
        <v>109</v>
      </c>
      <c r="C37" s="28">
        <v>3.6</v>
      </c>
    </row>
    <row r="38" spans="2:10" x14ac:dyDescent="0.25">
      <c r="B38" s="29" t="s">
        <v>112</v>
      </c>
      <c r="C38" s="28">
        <v>3.6</v>
      </c>
    </row>
    <row r="39" spans="2:10" x14ac:dyDescent="0.25">
      <c r="B39" s="29" t="s">
        <v>115</v>
      </c>
      <c r="C39" s="28">
        <v>3.6</v>
      </c>
    </row>
    <row r="40" spans="2:10" x14ac:dyDescent="0.25">
      <c r="B40" s="29" t="s">
        <v>118</v>
      </c>
      <c r="C40" s="28">
        <v>3.7</v>
      </c>
    </row>
    <row r="41" spans="2:10" x14ac:dyDescent="0.25">
      <c r="B41" s="29" t="s">
        <v>66</v>
      </c>
      <c r="C41" s="28">
        <v>4.5999999999999996</v>
      </c>
    </row>
    <row r="42" spans="2:10" x14ac:dyDescent="0.25">
      <c r="B42" s="29" t="s">
        <v>121</v>
      </c>
      <c r="C42" s="28">
        <v>3.1</v>
      </c>
    </row>
    <row r="43" spans="2:10" x14ac:dyDescent="0.25">
      <c r="B43" s="29" t="s">
        <v>70</v>
      </c>
      <c r="C43" s="28">
        <v>3.4</v>
      </c>
    </row>
    <row r="44" spans="2:10" x14ac:dyDescent="0.25">
      <c r="B44" s="29" t="s">
        <v>73</v>
      </c>
      <c r="C44" s="28">
        <v>4.0999999999999996</v>
      </c>
    </row>
    <row r="45" spans="2:10" x14ac:dyDescent="0.25">
      <c r="B45" s="29" t="s">
        <v>76</v>
      </c>
      <c r="C45" s="28">
        <v>4.8</v>
      </c>
    </row>
    <row r="46" spans="2:10" x14ac:dyDescent="0.25">
      <c r="B46" s="29" t="s">
        <v>79</v>
      </c>
      <c r="C46" s="28">
        <v>4.8</v>
      </c>
    </row>
    <row r="47" spans="2:10" x14ac:dyDescent="0.25">
      <c r="B47" s="29" t="s">
        <v>82</v>
      </c>
      <c r="C47" s="28">
        <v>4.7</v>
      </c>
    </row>
    <row r="48" spans="2:10" x14ac:dyDescent="0.25">
      <c r="B48" s="29" t="s">
        <v>85</v>
      </c>
      <c r="C48" s="28">
        <v>3.5</v>
      </c>
    </row>
    <row r="49" spans="2:3" x14ac:dyDescent="0.25">
      <c r="B49" s="29" t="s">
        <v>88</v>
      </c>
      <c r="C49" s="28">
        <v>5</v>
      </c>
    </row>
    <row r="50" spans="2:3" x14ac:dyDescent="0.25">
      <c r="B50" s="29" t="s">
        <v>133</v>
      </c>
      <c r="C50" s="28">
        <v>4.1349999999999998</v>
      </c>
    </row>
  </sheetData>
  <mergeCells count="5">
    <mergeCell ref="B28:C28"/>
    <mergeCell ref="B2:C2"/>
    <mergeCell ref="E2:F2"/>
    <mergeCell ref="H2:I2"/>
    <mergeCell ref="H11:I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51FA-5CC9-408B-A093-71F827C81F44}">
  <sheetPr>
    <tabColor theme="3" tint="-0.499984740745262"/>
  </sheetPr>
  <dimension ref="A1:U4"/>
  <sheetViews>
    <sheetView workbookViewId="0">
      <selection activeCell="O36" sqref="O36"/>
    </sheetView>
  </sheetViews>
  <sheetFormatPr defaultRowHeight="15" x14ac:dyDescent="0.25"/>
  <cols>
    <col min="1" max="16384" width="9.140625" style="7"/>
  </cols>
  <sheetData>
    <row r="1" spans="1:21" s="33" customFormat="1" ht="32.25" thickBot="1" x14ac:dyDescent="0.55000000000000004">
      <c r="A1" s="32" t="s">
        <v>145</v>
      </c>
      <c r="B1" s="32"/>
      <c r="C1" s="32"/>
      <c r="D1" s="32"/>
      <c r="E1" s="32"/>
      <c r="F1" s="32"/>
      <c r="G1" s="32"/>
      <c r="H1" s="32"/>
      <c r="I1" s="32"/>
      <c r="J1" s="32"/>
      <c r="K1" s="32"/>
      <c r="L1" s="32"/>
      <c r="M1" s="32"/>
      <c r="N1" s="32"/>
      <c r="O1" s="32"/>
      <c r="P1" s="32"/>
      <c r="Q1" s="32"/>
      <c r="R1" s="32"/>
      <c r="S1" s="32"/>
      <c r="T1" s="32"/>
      <c r="U1" s="32"/>
    </row>
    <row r="2" spans="1:21" ht="16.5" customHeight="1" thickBot="1" x14ac:dyDescent="0.55000000000000004">
      <c r="A2" s="8"/>
      <c r="B2" s="18" t="s">
        <v>146</v>
      </c>
      <c r="C2" s="19"/>
      <c r="D2" s="20"/>
      <c r="G2" s="18" t="s">
        <v>147</v>
      </c>
      <c r="H2" s="19"/>
      <c r="I2" s="20"/>
      <c r="L2" s="18" t="s">
        <v>148</v>
      </c>
      <c r="M2" s="19"/>
      <c r="N2" s="20"/>
    </row>
    <row r="3" spans="1:21" ht="31.5" x14ac:dyDescent="0.5">
      <c r="A3" s="8"/>
      <c r="B3" s="12">
        <f>AVERAGE('Training Attendance'!C2:C21)</f>
        <v>83.3</v>
      </c>
      <c r="C3" s="13"/>
      <c r="D3" s="14"/>
      <c r="G3" s="12">
        <f>AVERAGE(Feedback!D2:D21)</f>
        <v>4.1349999999999989</v>
      </c>
      <c r="H3" s="13"/>
      <c r="I3" s="14"/>
      <c r="L3" s="12">
        <f>COUNTA('Training Programs'!A2:A21)</f>
        <v>20</v>
      </c>
      <c r="M3" s="13"/>
      <c r="N3" s="14"/>
    </row>
    <row r="4" spans="1:21" ht="32.25" thickBot="1" x14ac:dyDescent="0.55000000000000004">
      <c r="A4" s="8"/>
      <c r="B4" s="15"/>
      <c r="C4" s="16"/>
      <c r="D4" s="17"/>
      <c r="G4" s="15"/>
      <c r="H4" s="16"/>
      <c r="I4" s="17"/>
      <c r="L4" s="15"/>
      <c r="M4" s="16"/>
      <c r="N4" s="17"/>
    </row>
  </sheetData>
  <mergeCells count="7">
    <mergeCell ref="A1:U1"/>
    <mergeCell ref="L3:N4"/>
    <mergeCell ref="G3:I4"/>
    <mergeCell ref="B3:D4"/>
    <mergeCell ref="L2:N2"/>
    <mergeCell ref="G2:I2"/>
    <mergeCell ref="B2:D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A7FA5-4411-4030-9A35-A1E5278D00A0}">
  <sheetPr>
    <tabColor rgb="FF00B050"/>
  </sheetPr>
  <dimension ref="A1:C19"/>
  <sheetViews>
    <sheetView tabSelected="1" workbookViewId="0">
      <selection activeCell="A21" sqref="A21"/>
    </sheetView>
  </sheetViews>
  <sheetFormatPr defaultRowHeight="15" x14ac:dyDescent="0.25"/>
  <cols>
    <col min="1" max="1" width="35" style="7" customWidth="1"/>
    <col min="2" max="2" width="45" style="7" customWidth="1"/>
    <col min="3" max="16384" width="9.140625" style="7"/>
  </cols>
  <sheetData>
    <row r="1" spans="1:3" ht="18.75" x14ac:dyDescent="0.3">
      <c r="A1" s="21" t="s">
        <v>149</v>
      </c>
      <c r="B1" s="22"/>
    </row>
    <row r="2" spans="1:3" s="9" customFormat="1" ht="14.25" customHeight="1" x14ac:dyDescent="0.25"/>
    <row r="3" spans="1:3" x14ac:dyDescent="0.25">
      <c r="A3" s="11" t="s">
        <v>150</v>
      </c>
    </row>
    <row r="4" spans="1:3" s="9" customFormat="1" x14ac:dyDescent="0.25">
      <c r="A4" s="9" t="s">
        <v>148</v>
      </c>
      <c r="B4" s="9">
        <f>COUNTA([1]TrainingProgram!A2:A21)</f>
        <v>20</v>
      </c>
    </row>
    <row r="5" spans="1:3" s="9" customFormat="1" x14ac:dyDescent="0.25">
      <c r="A5" s="9" t="s">
        <v>151</v>
      </c>
      <c r="B5" s="9">
        <f>COUNTA(Employees!A2:A21)</f>
        <v>20</v>
      </c>
    </row>
    <row r="6" spans="1:3" s="9" customFormat="1" x14ac:dyDescent="0.25">
      <c r="A6" s="9" t="s">
        <v>152</v>
      </c>
      <c r="B6" s="9" t="s">
        <v>163</v>
      </c>
      <c r="C6" s="10"/>
    </row>
    <row r="7" spans="1:3" s="9" customFormat="1" x14ac:dyDescent="0.25">
      <c r="A7" s="9" t="s">
        <v>153</v>
      </c>
      <c r="B7" s="9" cm="1">
        <f t="array" ref="B7">AVERAGE('Training Programs'!E2:E21-'Training Programs'!F2:F21+1)</f>
        <v>34.549999999999997</v>
      </c>
    </row>
    <row r="8" spans="1:3" s="9" customFormat="1" x14ac:dyDescent="0.25"/>
    <row r="9" spans="1:3" x14ac:dyDescent="0.25">
      <c r="A9" s="11" t="s">
        <v>154</v>
      </c>
    </row>
    <row r="10" spans="1:3" s="9" customFormat="1" x14ac:dyDescent="0.25">
      <c r="A10" s="9" t="s">
        <v>155</v>
      </c>
      <c r="B10" s="9">
        <f>AVERAGE('Training Attendance'!C:C)</f>
        <v>83.3</v>
      </c>
    </row>
    <row r="11" spans="1:3" s="9" customFormat="1" x14ac:dyDescent="0.25">
      <c r="A11" s="9" t="s">
        <v>156</v>
      </c>
      <c r="B11" s="9">
        <f>MAX('Training Attendance'!C:C)</f>
        <v>98</v>
      </c>
    </row>
    <row r="12" spans="1:3" s="9" customFormat="1" x14ac:dyDescent="0.25">
      <c r="A12" s="9" t="s">
        <v>157</v>
      </c>
      <c r="B12" s="9">
        <f>MIN('Training Attendance'!C:C)</f>
        <v>70</v>
      </c>
    </row>
    <row r="13" spans="1:3" s="9" customFormat="1" x14ac:dyDescent="0.25">
      <c r="A13" s="9" t="s">
        <v>158</v>
      </c>
      <c r="B13" s="9">
        <f>SUM('Training Attendance'!C:C)</f>
        <v>1666</v>
      </c>
    </row>
    <row r="14" spans="1:3" s="9" customFormat="1" x14ac:dyDescent="0.25"/>
    <row r="15" spans="1:3" x14ac:dyDescent="0.25">
      <c r="A15" s="11" t="s">
        <v>159</v>
      </c>
    </row>
    <row r="16" spans="1:3" s="9" customFormat="1" x14ac:dyDescent="0.25">
      <c r="A16" s="9" t="s">
        <v>147</v>
      </c>
      <c r="B16" s="9">
        <f>AVERAGE(Feedback!D:D)</f>
        <v>4.1349999999999989</v>
      </c>
    </row>
    <row r="17" spans="1:2" s="9" customFormat="1" x14ac:dyDescent="0.25">
      <c r="A17" s="9" t="s">
        <v>160</v>
      </c>
      <c r="B17" s="9">
        <f>MAX(Feedback!D:D)</f>
        <v>5</v>
      </c>
    </row>
    <row r="18" spans="1:2" s="9" customFormat="1" x14ac:dyDescent="0.25">
      <c r="A18" s="9" t="s">
        <v>161</v>
      </c>
      <c r="B18" s="9">
        <f>MIN(Feedback!D:D)</f>
        <v>3.1</v>
      </c>
    </row>
    <row r="19" spans="1:2" s="9" customFormat="1" x14ac:dyDescent="0.25">
      <c r="A19" s="9" t="s">
        <v>162</v>
      </c>
      <c r="B19" s="9" t="s">
        <v>164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Employees</vt:lpstr>
      <vt:lpstr>Training Programs</vt:lpstr>
      <vt:lpstr>Training Attendance</vt:lpstr>
      <vt:lpstr>Feedback</vt:lpstr>
      <vt:lpstr>Performance</vt:lpstr>
      <vt:lpstr>Pivot tables</vt:lpstr>
      <vt:lpstr>Dashboard</vt:lpstr>
      <vt:lpstr>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Shahid Hassan</cp:lastModifiedBy>
  <dcterms:created xsi:type="dcterms:W3CDTF">2025-04-23T08:53:19Z</dcterms:created>
  <dcterms:modified xsi:type="dcterms:W3CDTF">2025-04-25T06:55:26Z</dcterms:modified>
</cp:coreProperties>
</file>