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0"/>
  <workbookPr hidePivotFieldList="1" defaultThemeVersion="124226"/>
  <mc:AlternateContent xmlns:mc="http://schemas.openxmlformats.org/markup-compatibility/2006">
    <mc:Choice Requires="x15">
      <x15ac:absPath xmlns:x15ac="http://schemas.microsoft.com/office/spreadsheetml/2010/11/ac" url="D:\excel\Project\"/>
    </mc:Choice>
  </mc:AlternateContent>
  <xr:revisionPtr revIDLastSave="0" documentId="13_ncr:1_{1E3AB3B6-6F5C-4FDA-9B70-5D71C085691C}" xr6:coauthVersionLast="47" xr6:coauthVersionMax="47" xr10:uidLastSave="{00000000-0000-0000-0000-000000000000}"/>
  <bookViews>
    <workbookView xWindow="-120" yWindow="-120" windowWidth="20730" windowHeight="11760" firstSheet="2" activeTab="6" xr2:uid="{00000000-000D-0000-FFFF-FFFF00000000}"/>
  </bookViews>
  <sheets>
    <sheet name="Balance Sheet" sheetId="1" r:id="rId1"/>
    <sheet name="Income Statement" sheetId="2" r:id="rId2"/>
    <sheet name="Cash Flow" sheetId="3" r:id="rId3"/>
    <sheet name="Financial Ratios" sheetId="4" r:id="rId4"/>
    <sheet name="Pivot Tables" sheetId="6" r:id="rId5"/>
    <sheet name="Dashboard" sheetId="5" r:id="rId6"/>
    <sheet name="Summary Report" sheetId="7" r:id="rId7"/>
  </sheets>
  <definedNames>
    <definedName name="_xlcn.WorksheetConnection_3.Financial_Statement_Analysis.xlsxFinancialRatios1" hidden="1">FinancialRatios[]</definedName>
    <definedName name="_xlcn.WorksheetConnection_3.Financial_Statement_Analysis.xlsxTable21" hidden="1">Table2[]</definedName>
    <definedName name="_xlcn.WorksheetConnection_3.Financial_Statement_Analysis.xlsxTable31" hidden="1">Table3[]</definedName>
    <definedName name="_xlcn.WorksheetConnection_3.Financial_Statement_Analysis.xlsxTable41" hidden="1">Table4[]</definedName>
    <definedName name="Slicer_Year1">#N/A</definedName>
  </definedNames>
  <calcPr calcId="191029"/>
  <pivotCaches>
    <pivotCache cacheId="2" r:id="rId8"/>
    <pivotCache cacheId="3" r:id="rId9"/>
    <pivotCache cacheId="4" r:id="rId10"/>
    <pivotCache cacheId="5" r:id="rId11"/>
  </pivotCaches>
  <extLst>
    <ext xmlns:x14="http://schemas.microsoft.com/office/spreadsheetml/2009/9/main" uri="{876F7934-8845-4945-9796-88D515C7AA90}">
      <x14:pivotCaches>
        <pivotCache cacheId="6"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4" name="Table4" connection="WorksheetConnection_3.Financial_Statement_Analysis.xlsx!Table4"/>
          <x15:modelTable id="Table3" name="Table3" connection="WorksheetConnection_3.Financial_Statement_Analysis.xlsx!Table3"/>
          <x15:modelTable id="Table2" name="Table2" connection="WorksheetConnection_3.Financial_Statement_Analysis.xlsx!Table2"/>
          <x15:modelTable id="FinancialRatios" name="FinancialRatios" connection="WorksheetConnection_3.Financial_Statement_Analysis.xlsx!FinancialRatios"/>
        </x15:modelTables>
        <x15:modelRelationships>
          <x15:modelRelationship fromTable="Table4" fromColumn="Year" toTable="Table3" toColumn="Year"/>
          <x15:modelRelationship fromTable="Table3" fromColumn="Year" toTable="Table2" toColumn="Year"/>
          <x15:modelRelationship fromTable="FinancialRatios" fromColumn="Year" toTable="Table2" toColumn="Yea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4" l="1"/>
  <c r="E4" i="4"/>
  <c r="E2" i="4"/>
  <c r="D3" i="4"/>
  <c r="D4" i="4"/>
  <c r="D2" i="4"/>
  <c r="C3" i="4"/>
  <c r="C4" i="4"/>
  <c r="C2" i="4"/>
  <c r="B3" i="4"/>
  <c r="B4" i="4"/>
  <c r="B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9D717F9-4A9D-4B7F-8BD4-7D77BE9FA77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830EF7B-B354-4DF3-B253-954D1BE349B8}" name="WorksheetConnection_3.Financial_Statement_Analysis.xlsx!FinancialRatios" type="102" refreshedVersion="8" minRefreshableVersion="5">
    <extLst>
      <ext xmlns:x15="http://schemas.microsoft.com/office/spreadsheetml/2010/11/main" uri="{DE250136-89BD-433C-8126-D09CA5730AF9}">
        <x15:connection id="FinancialRatios" autoDelete="1">
          <x15:rangePr sourceName="_xlcn.WorksheetConnection_3.Financial_Statement_Analysis.xlsxFinancialRatios1"/>
        </x15:connection>
      </ext>
    </extLst>
  </connection>
  <connection id="3" xr16:uid="{224AFDC8-04BF-41FF-ADBA-B8E00A23C37F}" name="WorksheetConnection_3.Financial_Statement_Analysis.xlsx!Table2" type="102" refreshedVersion="8" minRefreshableVersion="5">
    <extLst>
      <ext xmlns:x15="http://schemas.microsoft.com/office/spreadsheetml/2010/11/main" uri="{DE250136-89BD-433C-8126-D09CA5730AF9}">
        <x15:connection id="Table2" autoDelete="1">
          <x15:rangePr sourceName="_xlcn.WorksheetConnection_3.Financial_Statement_Analysis.xlsxTable21"/>
        </x15:connection>
      </ext>
    </extLst>
  </connection>
  <connection id="4" xr16:uid="{43B1C4BD-02EC-45A9-A423-F0188B3EAC26}" name="WorksheetConnection_3.Financial_Statement_Analysis.xlsx!Table3" type="102" refreshedVersion="8" minRefreshableVersion="5">
    <extLst>
      <ext xmlns:x15="http://schemas.microsoft.com/office/spreadsheetml/2010/11/main" uri="{DE250136-89BD-433C-8126-D09CA5730AF9}">
        <x15:connection id="Table3" autoDelete="1">
          <x15:rangePr sourceName="_xlcn.WorksheetConnection_3.Financial_Statement_Analysis.xlsxTable31"/>
        </x15:connection>
      </ext>
    </extLst>
  </connection>
  <connection id="5" xr16:uid="{8623158E-D908-4CD2-906C-30C90049BE61}" name="WorksheetConnection_3.Financial_Statement_Analysis.xlsx!Table4" type="102" refreshedVersion="8" minRefreshableVersion="5">
    <extLst>
      <ext xmlns:x15="http://schemas.microsoft.com/office/spreadsheetml/2010/11/main" uri="{DE250136-89BD-433C-8126-D09CA5730AF9}">
        <x15:connection id="Table4" autoDelete="1">
          <x15:rangePr sourceName="_xlcn.WorksheetConnection_3.Financial_Statement_Analysis.xlsxTable41"/>
        </x15:connection>
      </ext>
    </extLst>
  </connection>
</connections>
</file>

<file path=xl/sharedStrings.xml><?xml version="1.0" encoding="utf-8"?>
<sst xmlns="http://schemas.openxmlformats.org/spreadsheetml/2006/main" count="105" uniqueCount="86">
  <si>
    <t>Year</t>
  </si>
  <si>
    <t>Assets</t>
  </si>
  <si>
    <t>Liabilities</t>
  </si>
  <si>
    <t>Equity</t>
  </si>
  <si>
    <t>Revenue</t>
  </si>
  <si>
    <t>Cost of Goods Sold</t>
  </si>
  <si>
    <t>Gross Profit</t>
  </si>
  <si>
    <t>Operating Expenses</t>
  </si>
  <si>
    <t>Net Income</t>
  </si>
  <si>
    <t>Operating Cash Flow</t>
  </si>
  <si>
    <t>Investing Cash Flow</t>
  </si>
  <si>
    <t>Financing Cash Flow</t>
  </si>
  <si>
    <t>Net Cash Flow</t>
  </si>
  <si>
    <t>Current Ratio</t>
  </si>
  <si>
    <t>Debt to Equity Ratio</t>
  </si>
  <si>
    <t>Net Profit Margin</t>
  </si>
  <si>
    <t>ROE (Return on Equity)</t>
  </si>
  <si>
    <t>Financial Dashboard</t>
  </si>
  <si>
    <t>Financial Statement Analysis (Year: 2021-2023)</t>
  </si>
  <si>
    <t>Balance Sheet Summary by Year</t>
  </si>
  <si>
    <t>Grand Total</t>
  </si>
  <si>
    <t>Sum of Assets</t>
  </si>
  <si>
    <t>Sum of Liabilities</t>
  </si>
  <si>
    <t>Sum of Equity</t>
  </si>
  <si>
    <t>Income Statement Breakdown</t>
  </si>
  <si>
    <t>Sum of Revenue</t>
  </si>
  <si>
    <t>Sum of Cost of Goods Sold</t>
  </si>
  <si>
    <t>Sum of Gross Profit</t>
  </si>
  <si>
    <t>Sum of Operating Expenses</t>
  </si>
  <si>
    <t>Sum of Net Income</t>
  </si>
  <si>
    <t>Cash Flow Components by Year</t>
  </si>
  <si>
    <t>Sum of Operating Cash Flow</t>
  </si>
  <si>
    <t>Sum of Investing Cash Flow</t>
  </si>
  <si>
    <t>Sum of Financing Cash Flow</t>
  </si>
  <si>
    <t>Sum of Net Cash Flow</t>
  </si>
  <si>
    <t>Key Financial Ratios Overview</t>
  </si>
  <si>
    <t>Average of Current Ratio</t>
  </si>
  <si>
    <t>Average of Debt to Equity Ratio</t>
  </si>
  <si>
    <t>Average of Net Profit Margin</t>
  </si>
  <si>
    <t>Average of ROE (Return on Equity)</t>
  </si>
  <si>
    <t>1:Balance Sheet Summary by Year</t>
  </si>
  <si>
    <t>2:Income Statement Breakdown</t>
  </si>
  <si>
    <t>3:Cash Flow Components by Year</t>
  </si>
  <si>
    <t>Financial Statement Analysis &amp; Visualization Project</t>
  </si>
  <si>
    <t>Summary Report</t>
  </si>
  <si>
    <t>📌 Project Objective</t>
  </si>
  <si>
    <t>🗃️ Data Overview</t>
  </si>
  <si>
    <r>
      <t>Years Covered</t>
    </r>
    <r>
      <rPr>
        <sz val="11"/>
        <color theme="1"/>
        <rFont val="Calibri"/>
        <family val="2"/>
        <scheme val="minor"/>
      </rPr>
      <t>: 2021, 2022, 2023</t>
    </r>
  </si>
  <si>
    <r>
      <t>Statements Used</t>
    </r>
    <r>
      <rPr>
        <sz val="11"/>
        <color theme="1"/>
        <rFont val="Calibri"/>
        <family val="2"/>
        <scheme val="minor"/>
      </rPr>
      <t>:</t>
    </r>
  </si>
  <si>
    <t>Balance Sheet</t>
  </si>
  <si>
    <t>Income Statement</t>
  </si>
  <si>
    <t>Cash Flow Statement</t>
  </si>
  <si>
    <t>Financial Ratios</t>
  </si>
  <si>
    <t>📊 Pivot Tables Overview</t>
  </si>
  <si>
    <t>Pivot Title</t>
  </si>
  <si>
    <t>Source Sheet</t>
  </si>
  <si>
    <t>Key Fields Analyzed</t>
  </si>
  <si>
    <t>Assets, Liabilities, Equity</t>
  </si>
  <si>
    <t>Revenue, COGS, Gross Profit, Net Income</t>
  </si>
  <si>
    <t>Operating, Investing, Financing, Net Flow</t>
  </si>
  <si>
    <t>Current Ratio, D/E, Net Profit Margin, ROE</t>
  </si>
  <si>
    <t>📈 Charts Used</t>
  </si>
  <si>
    <t>Chart Title</t>
  </si>
  <si>
    <t>Type</t>
  </si>
  <si>
    <t>Based on Pivot</t>
  </si>
  <si>
    <t>Asset, Liability, and Equity Trends</t>
  </si>
  <si>
    <t>Clustered Column Chart</t>
  </si>
  <si>
    <t>Income Statement Components</t>
  </si>
  <si>
    <t>Stacked Column Chart</t>
  </si>
  <si>
    <t>Cash Flow Breakdown by Year</t>
  </si>
  <si>
    <t>100% Stacked Column</t>
  </si>
  <si>
    <t>Cash Flow</t>
  </si>
  <si>
    <t>Line Chart</t>
  </si>
  <si>
    <t>🎛️ Slicer</t>
  </si>
  <si>
    <r>
      <t>Year</t>
    </r>
    <r>
      <rPr>
        <sz val="11"/>
        <color theme="1"/>
        <rFont val="Calibri"/>
        <family val="2"/>
        <scheme val="minor"/>
      </rPr>
      <t xml:space="preserve"> slicer applied across all pivot tables to allow dynamic year-wise analysis.</t>
    </r>
  </si>
  <si>
    <t>🔍 Key Insights</t>
  </si>
  <si>
    <r>
      <t>Assets, Liabilities, and Equity</t>
    </r>
    <r>
      <rPr>
        <sz val="11"/>
        <color theme="1"/>
        <rFont val="Calibri"/>
        <family val="2"/>
        <scheme val="minor"/>
      </rPr>
      <t xml:space="preserve"> showed steady growth each year, reflecting financial stability.</t>
    </r>
  </si>
  <si>
    <r>
      <t>Revenue and Net Income</t>
    </r>
    <r>
      <rPr>
        <sz val="11"/>
        <color theme="1"/>
        <rFont val="Calibri"/>
        <family val="2"/>
        <scheme val="minor"/>
      </rPr>
      <t xml:space="preserve"> increased consistently, indicating healthy operational performance.</t>
    </r>
  </si>
  <si>
    <r>
      <t>Cash Flow</t>
    </r>
    <r>
      <rPr>
        <sz val="11"/>
        <color theme="1"/>
        <rFont val="Calibri"/>
        <family val="2"/>
        <scheme val="minor"/>
      </rPr>
      <t xml:space="preserve"> from operating activities remained strong, while investment outflows rose annually.</t>
    </r>
  </si>
  <si>
    <r>
      <t>Financial Ratios</t>
    </r>
    <r>
      <rPr>
        <sz val="11"/>
        <color theme="1"/>
        <rFont val="Calibri"/>
        <family val="2"/>
        <scheme val="minor"/>
      </rPr>
      <t xml:space="preserve"> indicated:</t>
    </r>
  </si>
  <si>
    <r>
      <t xml:space="preserve">A stable </t>
    </r>
    <r>
      <rPr>
        <b/>
        <sz val="11"/>
        <color theme="1"/>
        <rFont val="Calibri"/>
        <family val="2"/>
        <scheme val="minor"/>
      </rPr>
      <t>Current Ratio</t>
    </r>
    <r>
      <rPr>
        <sz val="11"/>
        <color theme="1"/>
        <rFont val="Calibri"/>
        <family val="2"/>
        <scheme val="minor"/>
      </rPr>
      <t xml:space="preserve"> (~2.5)</t>
    </r>
  </si>
  <si>
    <r>
      <t xml:space="preserve">A low </t>
    </r>
    <r>
      <rPr>
        <b/>
        <sz val="11"/>
        <color theme="1"/>
        <rFont val="Calibri"/>
        <family val="2"/>
        <scheme val="minor"/>
      </rPr>
      <t>Debt to Equity Ratio</t>
    </r>
    <r>
      <rPr>
        <sz val="11"/>
        <color theme="1"/>
        <rFont val="Calibri"/>
        <family val="2"/>
        <scheme val="minor"/>
      </rPr>
      <t xml:space="preserve"> (below 1)</t>
    </r>
  </si>
  <si>
    <r>
      <t xml:space="preserve">Healthy </t>
    </r>
    <r>
      <rPr>
        <b/>
        <sz val="11"/>
        <color theme="1"/>
        <rFont val="Calibri"/>
        <family val="2"/>
        <scheme val="minor"/>
      </rPr>
      <t>Net Profit Margins</t>
    </r>
    <r>
      <rPr>
        <sz val="11"/>
        <color theme="1"/>
        <rFont val="Calibri"/>
        <family val="2"/>
        <scheme val="minor"/>
      </rPr>
      <t xml:space="preserve"> (~46–50%)</t>
    </r>
  </si>
  <si>
    <r>
      <t xml:space="preserve">High </t>
    </r>
    <r>
      <rPr>
        <b/>
        <sz val="11"/>
        <color theme="1"/>
        <rFont val="Calibri"/>
        <family val="2"/>
        <scheme val="minor"/>
      </rPr>
      <t>Return on Equity</t>
    </r>
    <r>
      <rPr>
        <sz val="11"/>
        <color theme="1"/>
        <rFont val="Calibri"/>
        <family val="2"/>
        <scheme val="minor"/>
      </rPr>
      <t>, peaking at 67% in 2021</t>
    </r>
  </si>
  <si>
    <t xml:space="preserve">To analyze a company's financial health using core financial statements—Balance Sheet, Income Statement, Cash Flow, and Key Ratios—across 3 fiscal years (2021–2023), </t>
  </si>
  <si>
    <t>leveraging Excel for data visualization and interpretation.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</si>
</sst>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3" x14ac:knownFonts="1">
    <font>
      <sz val="11"/>
      <color theme="1"/>
      <name val="Calibri"/>
      <family val="2"/>
      <scheme val="minor"/>
    </font>
    <font>
      <b/>
      <sz val="11"/>
      <color theme="1"/>
      <name val="Calibri"/>
      <family val="2"/>
      <scheme val="minor"/>
    </font>
    <font>
      <sz val="11"/>
      <color theme="1"/>
      <name val="Calibri"/>
      <family val="2"/>
      <scheme val="minor"/>
    </font>
    <font>
      <sz val="11"/>
      <color theme="9" tint="0.79998168889431442"/>
      <name val="Calibri"/>
      <family val="2"/>
      <scheme val="minor"/>
    </font>
    <font>
      <b/>
      <sz val="14"/>
      <color theme="1"/>
      <name val="Calibri"/>
      <family val="2"/>
      <scheme val="minor"/>
    </font>
    <font>
      <b/>
      <sz val="16"/>
      <color theme="1"/>
      <name val="Calibri"/>
      <family val="2"/>
      <scheme val="minor"/>
    </font>
    <font>
      <sz val="11"/>
      <color theme="0"/>
      <name val="Calibri"/>
      <family val="2"/>
      <scheme val="minor"/>
    </font>
    <font>
      <b/>
      <sz val="16"/>
      <color theme="0"/>
      <name val="Calibri"/>
      <family val="2"/>
      <scheme val="minor"/>
    </font>
    <font>
      <b/>
      <i/>
      <sz val="11"/>
      <color theme="0"/>
      <name val="Calibri"/>
      <family val="2"/>
      <scheme val="minor"/>
    </font>
    <font>
      <b/>
      <sz val="36"/>
      <color theme="0"/>
      <name val="Calibri"/>
      <family val="2"/>
      <scheme val="minor"/>
    </font>
    <font>
      <b/>
      <sz val="13.5"/>
      <color theme="1"/>
      <name val="Calibri"/>
      <family val="2"/>
      <scheme val="minor"/>
    </font>
    <font>
      <b/>
      <sz val="18"/>
      <color theme="0"/>
      <name val="Calibri"/>
      <family val="2"/>
      <scheme val="minor"/>
    </font>
    <font>
      <b/>
      <sz val="13.5"/>
      <color theme="0"/>
      <name val="Calibri"/>
      <family val="2"/>
      <scheme val="minor"/>
    </font>
  </fonts>
  <fills count="7">
    <fill>
      <patternFill patternType="none"/>
    </fill>
    <fill>
      <patternFill patternType="gray125"/>
    </fill>
    <fill>
      <patternFill patternType="solid">
        <fgColor theme="3" tint="0.39997558519241921"/>
        <bgColor indexed="64"/>
      </patternFill>
    </fill>
    <fill>
      <patternFill patternType="solid">
        <fgColor theme="3"/>
        <bgColor indexed="64"/>
      </patternFill>
    </fill>
    <fill>
      <patternFill patternType="solid">
        <fgColor rgb="FF0070C0"/>
        <bgColor indexed="64"/>
      </patternFill>
    </fill>
    <fill>
      <patternFill patternType="solid">
        <fgColor theme="4"/>
        <bgColor indexed="64"/>
      </patternFill>
    </fill>
    <fill>
      <patternFill patternType="solid">
        <fgColor theme="4" tint="0.59999389629810485"/>
        <bgColor indexed="64"/>
      </patternFill>
    </fill>
  </fills>
  <borders count="1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46">
    <xf numFmtId="0" fontId="0" fillId="0" borderId="0" xfId="0"/>
    <xf numFmtId="164" fontId="0" fillId="0" borderId="1" xfId="1" applyNumberFormat="1" applyFont="1" applyBorder="1"/>
    <xf numFmtId="9" fontId="1" fillId="0" borderId="1" xfId="2" applyFont="1" applyBorder="1"/>
    <xf numFmtId="2" fontId="0" fillId="0" borderId="1" xfId="0" applyNumberFormat="1" applyBorder="1"/>
    <xf numFmtId="2" fontId="1" fillId="0" borderId="1" xfId="0" applyNumberFormat="1" applyFont="1" applyBorder="1"/>
    <xf numFmtId="0" fontId="0" fillId="0" borderId="2" xfId="0" applyBorder="1"/>
    <xf numFmtId="9" fontId="0" fillId="0" borderId="3" xfId="2" applyFont="1" applyBorder="1"/>
    <xf numFmtId="0" fontId="1" fillId="2" borderId="4" xfId="0" applyFont="1" applyFill="1" applyBorder="1" applyAlignment="1">
      <alignment horizontal="center" vertical="top"/>
    </xf>
    <xf numFmtId="0" fontId="0" fillId="0" borderId="7" xfId="0" applyBorder="1"/>
    <xf numFmtId="2" fontId="0" fillId="0" borderId="8" xfId="0" applyNumberFormat="1" applyBorder="1"/>
    <xf numFmtId="2" fontId="1" fillId="0" borderId="8" xfId="0" applyNumberFormat="1" applyFont="1" applyBorder="1"/>
    <xf numFmtId="9" fontId="1" fillId="0" borderId="8" xfId="2" applyFont="1" applyBorder="1"/>
    <xf numFmtId="9" fontId="0" fillId="0" borderId="9" xfId="2" applyFont="1" applyBorder="1"/>
    <xf numFmtId="164" fontId="0" fillId="0" borderId="3" xfId="1" applyNumberFormat="1" applyFont="1" applyBorder="1"/>
    <xf numFmtId="164" fontId="0" fillId="0" borderId="8" xfId="1" applyNumberFormat="1" applyFont="1" applyBorder="1"/>
    <xf numFmtId="164" fontId="0" fillId="0" borderId="9" xfId="1" applyNumberFormat="1" applyFont="1" applyBorder="1"/>
    <xf numFmtId="0" fontId="4" fillId="2" borderId="4" xfId="0" applyFont="1" applyFill="1" applyBorder="1" applyAlignment="1">
      <alignment horizontal="center" vertical="top"/>
    </xf>
    <xf numFmtId="0" fontId="4" fillId="2" borderId="5" xfId="0" applyFont="1" applyFill="1" applyBorder="1" applyAlignment="1">
      <alignment horizontal="center" vertical="top"/>
    </xf>
    <xf numFmtId="0" fontId="4" fillId="2" borderId="6" xfId="0" applyFont="1" applyFill="1" applyBorder="1" applyAlignment="1">
      <alignment horizontal="center" vertical="top"/>
    </xf>
    <xf numFmtId="0" fontId="5" fillId="2" borderId="4" xfId="0" applyFont="1" applyFill="1" applyBorder="1" applyAlignment="1">
      <alignment horizontal="center" vertical="top"/>
    </xf>
    <xf numFmtId="0" fontId="5" fillId="2" borderId="5" xfId="0" applyFont="1" applyFill="1" applyBorder="1" applyAlignment="1">
      <alignment horizontal="center" vertical="top"/>
    </xf>
    <xf numFmtId="0" fontId="5" fillId="2" borderId="6" xfId="0" applyFont="1" applyFill="1" applyBorder="1" applyAlignment="1">
      <alignment horizontal="center" vertical="top"/>
    </xf>
    <xf numFmtId="0" fontId="0" fillId="0" borderId="1" xfId="0" pivotButton="1" applyBorder="1"/>
    <xf numFmtId="0" fontId="0" fillId="0" borderId="1" xfId="0" applyBorder="1"/>
    <xf numFmtId="0" fontId="0" fillId="0" borderId="1" xfId="0" applyBorder="1" applyAlignment="1">
      <alignment horizontal="left"/>
    </xf>
    <xf numFmtId="0" fontId="0" fillId="3" borderId="0" xfId="0" applyFill="1"/>
    <xf numFmtId="0" fontId="3" fillId="3" borderId="0" xfId="0" applyFont="1" applyFill="1"/>
    <xf numFmtId="0" fontId="0" fillId="4" borderId="0" xfId="0" applyFill="1"/>
    <xf numFmtId="0" fontId="11" fillId="3" borderId="0" xfId="0" applyFont="1" applyFill="1" applyAlignment="1">
      <alignment vertical="center"/>
    </xf>
    <xf numFmtId="0" fontId="6" fillId="3" borderId="0" xfId="0" applyFont="1" applyFill="1"/>
    <xf numFmtId="0" fontId="10" fillId="5" borderId="0" xfId="0" applyFont="1" applyFill="1" applyAlignment="1">
      <alignment vertical="center"/>
    </xf>
    <xf numFmtId="0" fontId="0" fillId="5" borderId="0" xfId="0" applyFill="1"/>
    <xf numFmtId="0" fontId="0" fillId="6" borderId="0" xfId="0" applyFill="1"/>
    <xf numFmtId="0" fontId="1" fillId="6" borderId="0" xfId="0" applyFont="1" applyFill="1" applyAlignment="1">
      <alignment horizontal="left" vertical="center" indent="1"/>
    </xf>
    <xf numFmtId="0" fontId="0" fillId="6" borderId="0" xfId="0" applyFill="1" applyAlignment="1">
      <alignment horizontal="left" vertical="center" indent="2"/>
    </xf>
    <xf numFmtId="0" fontId="12" fillId="3" borderId="0" xfId="0" applyFont="1" applyFill="1" applyAlignment="1">
      <alignment vertical="center"/>
    </xf>
    <xf numFmtId="0" fontId="1" fillId="4" borderId="1" xfId="0" applyFont="1" applyFill="1" applyBorder="1" applyAlignment="1">
      <alignment horizontal="center" vertical="center" wrapText="1"/>
    </xf>
    <xf numFmtId="0" fontId="0" fillId="6" borderId="1" xfId="0" applyFill="1" applyBorder="1" applyAlignment="1">
      <alignment vertical="center" wrapText="1"/>
    </xf>
    <xf numFmtId="0" fontId="1" fillId="5" borderId="1" xfId="0" applyFont="1" applyFill="1" applyBorder="1" applyAlignment="1">
      <alignment horizontal="center" vertical="center" wrapText="1"/>
    </xf>
    <xf numFmtId="0" fontId="8" fillId="3" borderId="10" xfId="0" applyFont="1" applyFill="1" applyBorder="1" applyAlignment="1">
      <alignment horizontal="center"/>
    </xf>
    <xf numFmtId="0" fontId="8" fillId="3" borderId="11" xfId="0" applyFont="1" applyFill="1" applyBorder="1" applyAlignment="1">
      <alignment horizontal="center"/>
    </xf>
    <xf numFmtId="0" fontId="8" fillId="3" borderId="12" xfId="0" applyFont="1" applyFill="1" applyBorder="1" applyAlignment="1">
      <alignment horizontal="center"/>
    </xf>
    <xf numFmtId="0" fontId="9" fillId="3" borderId="13" xfId="0" applyFont="1" applyFill="1" applyBorder="1" applyAlignment="1">
      <alignment horizontal="center" vertical="center"/>
    </xf>
    <xf numFmtId="0" fontId="9" fillId="3" borderId="0" xfId="0" applyFont="1" applyFill="1" applyAlignment="1">
      <alignment horizontal="center" vertical="center"/>
    </xf>
    <xf numFmtId="0" fontId="7" fillId="4" borderId="13" xfId="0" applyFont="1" applyFill="1" applyBorder="1" applyAlignment="1">
      <alignment horizontal="center" vertical="center"/>
    </xf>
    <xf numFmtId="0" fontId="7" fillId="4" borderId="0" xfId="0" applyFont="1" applyFill="1" applyAlignment="1">
      <alignment horizontal="center" vertical="center"/>
    </xf>
  </cellXfs>
  <cellStyles count="3">
    <cellStyle name="Comma" xfId="1" builtinId="3"/>
    <cellStyle name="Normal" xfId="0" builtinId="0"/>
    <cellStyle name="Percent" xfId="2" builtinId="5"/>
  </cellStyles>
  <dxfs count="64">
    <dxf>
      <font>
        <color rgb="FF006100"/>
      </font>
      <fill>
        <patternFill>
          <bgColor rgb="FFC6EFCE"/>
        </patternFill>
      </fill>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3" formatCode="0%"/>
      <border diagonalUp="0" diagonalDown="0">
        <left style="thin">
          <color auto="1"/>
        </left>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numFmt numFmtId="2" formatCode="0.00"/>
      <border diagonalUp="0" diagonalDown="0">
        <left style="thin">
          <color auto="1"/>
        </left>
        <right style="thin">
          <color auto="1"/>
        </right>
        <top style="thin">
          <color auto="1"/>
        </top>
        <bottom style="thin">
          <color auto="1"/>
        </bottom>
        <vertical/>
        <horizontal/>
      </border>
    </dxf>
    <dxf>
      <numFmt numFmtId="2" formatCode="0.00"/>
      <border diagonalUp="0" diagonalDown="0">
        <left style="thin">
          <color auto="1"/>
        </left>
        <right style="thin">
          <color auto="1"/>
        </right>
        <top style="thin">
          <color auto="1"/>
        </top>
        <bottom style="thin">
          <color auto="1"/>
        </bottom>
        <vertical/>
        <horizontal/>
      </border>
    </dxf>
    <dxf>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4"/>
        <color theme="1"/>
        <name val="Calibri"/>
        <family val="2"/>
        <scheme val="minor"/>
      </font>
      <fill>
        <patternFill patternType="solid">
          <fgColor indexed="64"/>
          <bgColor theme="3" tint="0.39997558519241921"/>
        </patternFill>
      </fill>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auto="1"/>
        </left>
        <right style="thin">
          <color auto="1"/>
        </right>
        <top style="thin">
          <color auto="1"/>
        </top>
        <bottom style="thin">
          <color auto="1"/>
        </bottom>
        <vertical/>
        <horizontal/>
      </border>
    </dxf>
    <dxf>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dxf>
    <dxf>
      <border outline="0">
        <bottom style="thin">
          <color auto="1"/>
        </bottom>
      </border>
    </dxf>
    <dxf>
      <font>
        <b/>
        <i val="0"/>
        <strike val="0"/>
        <condense val="0"/>
        <extend val="0"/>
        <outline val="0"/>
        <shadow val="0"/>
        <u val="none"/>
        <vertAlign val="baseline"/>
        <sz val="16"/>
        <color theme="1"/>
        <name val="Calibri"/>
        <family val="2"/>
        <scheme val="minor"/>
      </font>
      <fill>
        <patternFill patternType="solid">
          <fgColor indexed="64"/>
          <bgColor theme="3" tint="0.39997558519241921"/>
        </patternFill>
      </fill>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auto="1"/>
        </left>
        <right style="thin">
          <color auto="1"/>
        </right>
        <top style="thin">
          <color auto="1"/>
        </top>
        <bottom style="thin">
          <color auto="1"/>
        </bottom>
        <vertical/>
        <horizontal/>
      </border>
    </dxf>
    <dxf>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dxf>
    <dxf>
      <border outline="0">
        <bottom style="thin">
          <color auto="1"/>
        </bottom>
      </border>
    </dxf>
    <dxf>
      <font>
        <b/>
        <i val="0"/>
        <strike val="0"/>
        <condense val="0"/>
        <extend val="0"/>
        <outline val="0"/>
        <shadow val="0"/>
        <u val="none"/>
        <vertAlign val="baseline"/>
        <sz val="11"/>
        <color theme="1"/>
        <name val="Calibri"/>
        <family val="2"/>
        <scheme val="minor"/>
      </font>
      <fill>
        <patternFill patternType="solid">
          <fgColor indexed="64"/>
          <bgColor theme="3" tint="0.39997558519241921"/>
        </patternFill>
      </fill>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auto="1"/>
        </left>
        <right style="thin">
          <color auto="1"/>
        </right>
        <top style="thin">
          <color auto="1"/>
        </top>
        <bottom style="thin">
          <color auto="1"/>
        </bottom>
        <vertical/>
        <horizontal/>
      </border>
    </dxf>
    <dxf>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6"/>
        <color theme="1"/>
        <name val="Calibri"/>
        <family val="2"/>
        <scheme val="minor"/>
      </font>
      <fill>
        <patternFill patternType="solid">
          <fgColor indexed="64"/>
          <bgColor theme="3" tint="0.39997558519241921"/>
        </patternFill>
      </fill>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1.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3.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[3.Financial_Statement_Analysis.xlsx]Pivot Tables!PivotTable1</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Asset, Liability, and Equity Trends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Tables'!$C$3</c:f>
              <c:strCache>
                <c:ptCount val="1"/>
                <c:pt idx="0">
                  <c:v>Sum of Assets</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Tables'!$B$4:$B$7</c:f>
              <c:strCache>
                <c:ptCount val="3"/>
                <c:pt idx="0">
                  <c:v>2021</c:v>
                </c:pt>
                <c:pt idx="1">
                  <c:v>2022</c:v>
                </c:pt>
                <c:pt idx="2">
                  <c:v>2023</c:v>
                </c:pt>
              </c:strCache>
            </c:strRef>
          </c:cat>
          <c:val>
            <c:numRef>
              <c:f>'Pivot Tables'!$C$4:$C$7</c:f>
              <c:numCache>
                <c:formatCode>General</c:formatCode>
                <c:ptCount val="3"/>
                <c:pt idx="0">
                  <c:v>500000</c:v>
                </c:pt>
                <c:pt idx="1">
                  <c:v>550000</c:v>
                </c:pt>
                <c:pt idx="2">
                  <c:v>600000</c:v>
                </c:pt>
              </c:numCache>
            </c:numRef>
          </c:val>
          <c:extLst>
            <c:ext xmlns:c16="http://schemas.microsoft.com/office/drawing/2014/chart" uri="{C3380CC4-5D6E-409C-BE32-E72D297353CC}">
              <c16:uniqueId val="{00000000-223F-46B8-A171-249F9DEC466B}"/>
            </c:ext>
          </c:extLst>
        </c:ser>
        <c:ser>
          <c:idx val="1"/>
          <c:order val="1"/>
          <c:tx>
            <c:strRef>
              <c:f>'Pivot Tables'!$D$3</c:f>
              <c:strCache>
                <c:ptCount val="1"/>
                <c:pt idx="0">
                  <c:v>Sum of Liabilities</c:v>
                </c:pt>
              </c:strCache>
            </c:strRef>
          </c:tx>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Tables'!$B$4:$B$7</c:f>
              <c:strCache>
                <c:ptCount val="3"/>
                <c:pt idx="0">
                  <c:v>2021</c:v>
                </c:pt>
                <c:pt idx="1">
                  <c:v>2022</c:v>
                </c:pt>
                <c:pt idx="2">
                  <c:v>2023</c:v>
                </c:pt>
              </c:strCache>
            </c:strRef>
          </c:cat>
          <c:val>
            <c:numRef>
              <c:f>'Pivot Tables'!$D$4:$D$7</c:f>
              <c:numCache>
                <c:formatCode>General</c:formatCode>
                <c:ptCount val="3"/>
                <c:pt idx="0">
                  <c:v>200000</c:v>
                </c:pt>
                <c:pt idx="1">
                  <c:v>220000</c:v>
                </c:pt>
                <c:pt idx="2">
                  <c:v>250000</c:v>
                </c:pt>
              </c:numCache>
            </c:numRef>
          </c:val>
          <c:extLst>
            <c:ext xmlns:c16="http://schemas.microsoft.com/office/drawing/2014/chart" uri="{C3380CC4-5D6E-409C-BE32-E72D297353CC}">
              <c16:uniqueId val="{00000001-223F-46B8-A171-249F9DEC466B}"/>
            </c:ext>
          </c:extLst>
        </c:ser>
        <c:ser>
          <c:idx val="2"/>
          <c:order val="2"/>
          <c:tx>
            <c:strRef>
              <c:f>'Pivot Tables'!$E$3</c:f>
              <c:strCache>
                <c:ptCount val="1"/>
                <c:pt idx="0">
                  <c:v>Sum of Equity</c:v>
                </c:pt>
              </c:strCache>
            </c:strRef>
          </c:tx>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Tables'!$B$4:$B$7</c:f>
              <c:strCache>
                <c:ptCount val="3"/>
                <c:pt idx="0">
                  <c:v>2021</c:v>
                </c:pt>
                <c:pt idx="1">
                  <c:v>2022</c:v>
                </c:pt>
                <c:pt idx="2">
                  <c:v>2023</c:v>
                </c:pt>
              </c:strCache>
            </c:strRef>
          </c:cat>
          <c:val>
            <c:numRef>
              <c:f>'Pivot Tables'!$E$4:$E$7</c:f>
              <c:numCache>
                <c:formatCode>General</c:formatCode>
                <c:ptCount val="3"/>
                <c:pt idx="0">
                  <c:v>300000</c:v>
                </c:pt>
                <c:pt idx="1">
                  <c:v>330000</c:v>
                </c:pt>
                <c:pt idx="2">
                  <c:v>350000</c:v>
                </c:pt>
              </c:numCache>
            </c:numRef>
          </c:val>
          <c:extLst>
            <c:ext xmlns:c16="http://schemas.microsoft.com/office/drawing/2014/chart" uri="{C3380CC4-5D6E-409C-BE32-E72D297353CC}">
              <c16:uniqueId val="{00000002-223F-46B8-A171-249F9DEC466B}"/>
            </c:ext>
          </c:extLst>
        </c:ser>
        <c:dLbls>
          <c:dLblPos val="outEnd"/>
          <c:showLegendKey val="0"/>
          <c:showVal val="1"/>
          <c:showCatName val="0"/>
          <c:showSerName val="0"/>
          <c:showPercent val="0"/>
          <c:showBubbleSize val="0"/>
        </c:dLbls>
        <c:gapWidth val="100"/>
        <c:overlap val="-24"/>
        <c:axId val="177154239"/>
        <c:axId val="177154719"/>
      </c:barChart>
      <c:catAx>
        <c:axId val="17715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7154719"/>
        <c:crosses val="autoZero"/>
        <c:auto val="1"/>
        <c:lblAlgn val="ctr"/>
        <c:lblOffset val="100"/>
        <c:noMultiLvlLbl val="0"/>
      </c:catAx>
      <c:valAx>
        <c:axId val="177154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7154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[3.Financial_Statement_Analysis.xlsx]Pivot Tables!PivotTable2</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Income Statement Components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Tables'!$C$10</c:f>
              <c:strCache>
                <c:ptCount val="1"/>
                <c:pt idx="0">
                  <c:v>Sum of 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Tables'!$B$11:$B$14</c:f>
              <c:strCache>
                <c:ptCount val="3"/>
                <c:pt idx="0">
                  <c:v>2021</c:v>
                </c:pt>
                <c:pt idx="1">
                  <c:v>2022</c:v>
                </c:pt>
                <c:pt idx="2">
                  <c:v>2023</c:v>
                </c:pt>
              </c:strCache>
            </c:strRef>
          </c:cat>
          <c:val>
            <c:numRef>
              <c:f>'Pivot Tables'!$C$11:$C$14</c:f>
              <c:numCache>
                <c:formatCode>General</c:formatCode>
                <c:ptCount val="3"/>
                <c:pt idx="0">
                  <c:v>400000</c:v>
                </c:pt>
                <c:pt idx="1">
                  <c:v>450000</c:v>
                </c:pt>
                <c:pt idx="2">
                  <c:v>500000</c:v>
                </c:pt>
              </c:numCache>
            </c:numRef>
          </c:val>
          <c:extLst>
            <c:ext xmlns:c16="http://schemas.microsoft.com/office/drawing/2014/chart" uri="{C3380CC4-5D6E-409C-BE32-E72D297353CC}">
              <c16:uniqueId val="{00000000-5364-4C2D-B730-68140D3E9777}"/>
            </c:ext>
          </c:extLst>
        </c:ser>
        <c:ser>
          <c:idx val="1"/>
          <c:order val="1"/>
          <c:tx>
            <c:strRef>
              <c:f>'Pivot Tables'!$D$10</c:f>
              <c:strCache>
                <c:ptCount val="1"/>
                <c:pt idx="0">
                  <c:v>Sum of Cost of Goods Sold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Tables'!$B$11:$B$14</c:f>
              <c:strCache>
                <c:ptCount val="3"/>
                <c:pt idx="0">
                  <c:v>2021</c:v>
                </c:pt>
                <c:pt idx="1">
                  <c:v>2022</c:v>
                </c:pt>
                <c:pt idx="2">
                  <c:v>2023</c:v>
                </c:pt>
              </c:strCache>
            </c:strRef>
          </c:cat>
          <c:val>
            <c:numRef>
              <c:f>'Pivot Tables'!$D$11:$D$14</c:f>
              <c:numCache>
                <c:formatCode>General</c:formatCode>
                <c:ptCount val="3"/>
                <c:pt idx="0">
                  <c:v>150000</c:v>
                </c:pt>
                <c:pt idx="1">
                  <c:v>180000</c:v>
                </c:pt>
                <c:pt idx="2">
                  <c:v>200000</c:v>
                </c:pt>
              </c:numCache>
            </c:numRef>
          </c:val>
          <c:extLst>
            <c:ext xmlns:c16="http://schemas.microsoft.com/office/drawing/2014/chart" uri="{C3380CC4-5D6E-409C-BE32-E72D297353CC}">
              <c16:uniqueId val="{00000001-5364-4C2D-B730-68140D3E9777}"/>
            </c:ext>
          </c:extLst>
        </c:ser>
        <c:ser>
          <c:idx val="2"/>
          <c:order val="2"/>
          <c:tx>
            <c:strRef>
              <c:f>'Pivot Tables'!$E$10</c:f>
              <c:strCache>
                <c:ptCount val="1"/>
                <c:pt idx="0">
                  <c:v>Sum of Gross Profit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Tables'!$B$11:$B$14</c:f>
              <c:strCache>
                <c:ptCount val="3"/>
                <c:pt idx="0">
                  <c:v>2021</c:v>
                </c:pt>
                <c:pt idx="1">
                  <c:v>2022</c:v>
                </c:pt>
                <c:pt idx="2">
                  <c:v>2023</c:v>
                </c:pt>
              </c:strCache>
            </c:strRef>
          </c:cat>
          <c:val>
            <c:numRef>
              <c:f>'Pivot Tables'!$E$11:$E$14</c:f>
              <c:numCache>
                <c:formatCode>General</c:formatCode>
                <c:ptCount val="3"/>
                <c:pt idx="0">
                  <c:v>250000</c:v>
                </c:pt>
                <c:pt idx="1">
                  <c:v>270000</c:v>
                </c:pt>
                <c:pt idx="2">
                  <c:v>300000</c:v>
                </c:pt>
              </c:numCache>
            </c:numRef>
          </c:val>
          <c:extLst>
            <c:ext xmlns:c16="http://schemas.microsoft.com/office/drawing/2014/chart" uri="{C3380CC4-5D6E-409C-BE32-E72D297353CC}">
              <c16:uniqueId val="{00000002-5364-4C2D-B730-68140D3E9777}"/>
            </c:ext>
          </c:extLst>
        </c:ser>
        <c:ser>
          <c:idx val="3"/>
          <c:order val="3"/>
          <c:tx>
            <c:strRef>
              <c:f>'Pivot Tables'!$F$10</c:f>
              <c:strCache>
                <c:ptCount val="1"/>
                <c:pt idx="0">
                  <c:v>Sum of Operating Expenses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Tables'!$B$11:$B$14</c:f>
              <c:strCache>
                <c:ptCount val="3"/>
                <c:pt idx="0">
                  <c:v>2021</c:v>
                </c:pt>
                <c:pt idx="1">
                  <c:v>2022</c:v>
                </c:pt>
                <c:pt idx="2">
                  <c:v>2023</c:v>
                </c:pt>
              </c:strCache>
            </c:strRef>
          </c:cat>
          <c:val>
            <c:numRef>
              <c:f>'Pivot Tables'!$F$11:$F$14</c:f>
              <c:numCache>
                <c:formatCode>General</c:formatCode>
                <c:ptCount val="3"/>
                <c:pt idx="0">
                  <c:v>50000</c:v>
                </c:pt>
                <c:pt idx="1">
                  <c:v>60000</c:v>
                </c:pt>
                <c:pt idx="2">
                  <c:v>70000</c:v>
                </c:pt>
              </c:numCache>
            </c:numRef>
          </c:val>
          <c:extLst>
            <c:ext xmlns:c16="http://schemas.microsoft.com/office/drawing/2014/chart" uri="{C3380CC4-5D6E-409C-BE32-E72D297353CC}">
              <c16:uniqueId val="{00000003-5364-4C2D-B730-68140D3E9777}"/>
            </c:ext>
          </c:extLst>
        </c:ser>
        <c:ser>
          <c:idx val="4"/>
          <c:order val="4"/>
          <c:tx>
            <c:strRef>
              <c:f>'Pivot Tables'!$G$10</c:f>
              <c:strCache>
                <c:ptCount val="1"/>
                <c:pt idx="0">
                  <c:v>Sum of Net Income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Tables'!$B$11:$B$14</c:f>
              <c:strCache>
                <c:ptCount val="3"/>
                <c:pt idx="0">
                  <c:v>2021</c:v>
                </c:pt>
                <c:pt idx="1">
                  <c:v>2022</c:v>
                </c:pt>
                <c:pt idx="2">
                  <c:v>2023</c:v>
                </c:pt>
              </c:strCache>
            </c:strRef>
          </c:cat>
          <c:val>
            <c:numRef>
              <c:f>'Pivot Tables'!$G$11:$G$14</c:f>
              <c:numCache>
                <c:formatCode>General</c:formatCode>
                <c:ptCount val="3"/>
                <c:pt idx="0">
                  <c:v>200000</c:v>
                </c:pt>
                <c:pt idx="1">
                  <c:v>210000</c:v>
                </c:pt>
                <c:pt idx="2">
                  <c:v>230000</c:v>
                </c:pt>
              </c:numCache>
            </c:numRef>
          </c:val>
          <c:extLst>
            <c:ext xmlns:c16="http://schemas.microsoft.com/office/drawing/2014/chart" uri="{C3380CC4-5D6E-409C-BE32-E72D297353CC}">
              <c16:uniqueId val="{00000004-5364-4C2D-B730-68140D3E9777}"/>
            </c:ext>
          </c:extLst>
        </c:ser>
        <c:dLbls>
          <c:dLblPos val="ctr"/>
          <c:showLegendKey val="0"/>
          <c:showVal val="1"/>
          <c:showCatName val="0"/>
          <c:showSerName val="0"/>
          <c:showPercent val="0"/>
          <c:showBubbleSize val="0"/>
        </c:dLbls>
        <c:gapWidth val="79"/>
        <c:overlap val="100"/>
        <c:axId val="1370387263"/>
        <c:axId val="1370384863"/>
      </c:barChart>
      <c:catAx>
        <c:axId val="13703872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70384863"/>
        <c:crosses val="autoZero"/>
        <c:auto val="1"/>
        <c:lblAlgn val="ctr"/>
        <c:lblOffset val="100"/>
        <c:noMultiLvlLbl val="0"/>
      </c:catAx>
      <c:valAx>
        <c:axId val="1370384863"/>
        <c:scaling>
          <c:orientation val="minMax"/>
        </c:scaling>
        <c:delete val="1"/>
        <c:axPos val="l"/>
        <c:numFmt formatCode="General" sourceLinked="1"/>
        <c:majorTickMark val="none"/>
        <c:minorTickMark val="none"/>
        <c:tickLblPos val="nextTo"/>
        <c:crossAx val="1370387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[3.Financial_Statement_Analysis.xlsx]Pivot Tables!PivotTable3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Cash Flow Breakdown by 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Tables'!$C$17</c:f>
              <c:strCache>
                <c:ptCount val="1"/>
                <c:pt idx="0">
                  <c:v>Sum of Operating Cash Flow</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Tables'!$B$18:$B$21</c:f>
              <c:strCache>
                <c:ptCount val="3"/>
                <c:pt idx="0">
                  <c:v>2021</c:v>
                </c:pt>
                <c:pt idx="1">
                  <c:v>2022</c:v>
                </c:pt>
                <c:pt idx="2">
                  <c:v>2023</c:v>
                </c:pt>
              </c:strCache>
            </c:strRef>
          </c:cat>
          <c:val>
            <c:numRef>
              <c:f>'Pivot Tables'!$C$18:$C$21</c:f>
              <c:numCache>
                <c:formatCode>General</c:formatCode>
                <c:ptCount val="3"/>
                <c:pt idx="0">
                  <c:v>180000</c:v>
                </c:pt>
                <c:pt idx="1">
                  <c:v>200000</c:v>
                </c:pt>
                <c:pt idx="2">
                  <c:v>220000</c:v>
                </c:pt>
              </c:numCache>
            </c:numRef>
          </c:val>
          <c:extLst>
            <c:ext xmlns:c16="http://schemas.microsoft.com/office/drawing/2014/chart" uri="{C3380CC4-5D6E-409C-BE32-E72D297353CC}">
              <c16:uniqueId val="{00000000-4327-4558-8D6F-D03DC05A3C3F}"/>
            </c:ext>
          </c:extLst>
        </c:ser>
        <c:ser>
          <c:idx val="1"/>
          <c:order val="1"/>
          <c:tx>
            <c:strRef>
              <c:f>'Pivot Tables'!$D$17</c:f>
              <c:strCache>
                <c:ptCount val="1"/>
                <c:pt idx="0">
                  <c:v>Sum of Investing Cash Flow</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Tables'!$B$18:$B$21</c:f>
              <c:strCache>
                <c:ptCount val="3"/>
                <c:pt idx="0">
                  <c:v>2021</c:v>
                </c:pt>
                <c:pt idx="1">
                  <c:v>2022</c:v>
                </c:pt>
                <c:pt idx="2">
                  <c:v>2023</c:v>
                </c:pt>
              </c:strCache>
            </c:strRef>
          </c:cat>
          <c:val>
            <c:numRef>
              <c:f>'Pivot Tables'!$D$18:$D$21</c:f>
              <c:numCache>
                <c:formatCode>General</c:formatCode>
                <c:ptCount val="3"/>
                <c:pt idx="0">
                  <c:v>-50000</c:v>
                </c:pt>
                <c:pt idx="1">
                  <c:v>-60000</c:v>
                </c:pt>
                <c:pt idx="2">
                  <c:v>-70000</c:v>
                </c:pt>
              </c:numCache>
            </c:numRef>
          </c:val>
          <c:extLst>
            <c:ext xmlns:c16="http://schemas.microsoft.com/office/drawing/2014/chart" uri="{C3380CC4-5D6E-409C-BE32-E72D297353CC}">
              <c16:uniqueId val="{00000001-4327-4558-8D6F-D03DC05A3C3F}"/>
            </c:ext>
          </c:extLst>
        </c:ser>
        <c:ser>
          <c:idx val="2"/>
          <c:order val="2"/>
          <c:tx>
            <c:strRef>
              <c:f>'Pivot Tables'!$E$17</c:f>
              <c:strCache>
                <c:ptCount val="1"/>
                <c:pt idx="0">
                  <c:v>Sum of Financing Cash Flow</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Tables'!$B$18:$B$21</c:f>
              <c:strCache>
                <c:ptCount val="3"/>
                <c:pt idx="0">
                  <c:v>2021</c:v>
                </c:pt>
                <c:pt idx="1">
                  <c:v>2022</c:v>
                </c:pt>
                <c:pt idx="2">
                  <c:v>2023</c:v>
                </c:pt>
              </c:strCache>
            </c:strRef>
          </c:cat>
          <c:val>
            <c:numRef>
              <c:f>'Pivot Tables'!$E$18:$E$21</c:f>
              <c:numCache>
                <c:formatCode>General</c:formatCode>
                <c:ptCount val="3"/>
                <c:pt idx="0">
                  <c:v>30000</c:v>
                </c:pt>
                <c:pt idx="1">
                  <c:v>40000</c:v>
                </c:pt>
                <c:pt idx="2">
                  <c:v>50000</c:v>
                </c:pt>
              </c:numCache>
            </c:numRef>
          </c:val>
          <c:extLst>
            <c:ext xmlns:c16="http://schemas.microsoft.com/office/drawing/2014/chart" uri="{C3380CC4-5D6E-409C-BE32-E72D297353CC}">
              <c16:uniqueId val="{00000002-4327-4558-8D6F-D03DC05A3C3F}"/>
            </c:ext>
          </c:extLst>
        </c:ser>
        <c:ser>
          <c:idx val="3"/>
          <c:order val="3"/>
          <c:tx>
            <c:strRef>
              <c:f>'Pivot Tables'!$F$17</c:f>
              <c:strCache>
                <c:ptCount val="1"/>
                <c:pt idx="0">
                  <c:v>Sum of Net Cash Flow</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Tables'!$B$18:$B$21</c:f>
              <c:strCache>
                <c:ptCount val="3"/>
                <c:pt idx="0">
                  <c:v>2021</c:v>
                </c:pt>
                <c:pt idx="1">
                  <c:v>2022</c:v>
                </c:pt>
                <c:pt idx="2">
                  <c:v>2023</c:v>
                </c:pt>
              </c:strCache>
            </c:strRef>
          </c:cat>
          <c:val>
            <c:numRef>
              <c:f>'Pivot Tables'!$F$18:$F$21</c:f>
              <c:numCache>
                <c:formatCode>General</c:formatCode>
                <c:ptCount val="3"/>
                <c:pt idx="0">
                  <c:v>160000</c:v>
                </c:pt>
                <c:pt idx="1">
                  <c:v>180000</c:v>
                </c:pt>
                <c:pt idx="2">
                  <c:v>200000</c:v>
                </c:pt>
              </c:numCache>
            </c:numRef>
          </c:val>
          <c:extLst>
            <c:ext xmlns:c16="http://schemas.microsoft.com/office/drawing/2014/chart" uri="{C3380CC4-5D6E-409C-BE32-E72D297353CC}">
              <c16:uniqueId val="{00000003-4327-4558-8D6F-D03DC05A3C3F}"/>
            </c:ext>
          </c:extLst>
        </c:ser>
        <c:dLbls>
          <c:dLblPos val="ctr"/>
          <c:showLegendKey val="0"/>
          <c:showVal val="1"/>
          <c:showCatName val="0"/>
          <c:showSerName val="0"/>
          <c:showPercent val="0"/>
          <c:showBubbleSize val="0"/>
        </c:dLbls>
        <c:gapWidth val="150"/>
        <c:overlap val="100"/>
        <c:axId val="177156639"/>
        <c:axId val="177155679"/>
      </c:barChart>
      <c:catAx>
        <c:axId val="17715663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7155679"/>
        <c:crosses val="autoZero"/>
        <c:auto val="1"/>
        <c:lblAlgn val="ctr"/>
        <c:lblOffset val="100"/>
        <c:noMultiLvlLbl val="0"/>
      </c:catAx>
      <c:valAx>
        <c:axId val="17715567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7715663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[3.Financial_Statement_Analysis.xlsx]Pivot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1" u="none" strike="noStrike" baseline="0"/>
              <a:t>Key Financial Ratios Overview</a:t>
            </a:r>
            <a:endParaRPr lang="en-US"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Tables'!$C$24</c:f>
              <c:strCache>
                <c:ptCount val="1"/>
                <c:pt idx="0">
                  <c:v>Average of Current Ratio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Tables'!$B$25:$B$28</c:f>
              <c:strCache>
                <c:ptCount val="3"/>
                <c:pt idx="0">
                  <c:v>2021</c:v>
                </c:pt>
                <c:pt idx="1">
                  <c:v>2022</c:v>
                </c:pt>
                <c:pt idx="2">
                  <c:v>2023</c:v>
                </c:pt>
              </c:strCache>
            </c:strRef>
          </c:cat>
          <c:val>
            <c:numRef>
              <c:f>'Pivot Tables'!$C$25:$C$28</c:f>
              <c:numCache>
                <c:formatCode>0.00</c:formatCode>
                <c:ptCount val="3"/>
                <c:pt idx="0">
                  <c:v>2.5</c:v>
                </c:pt>
                <c:pt idx="1">
                  <c:v>2.5</c:v>
                </c:pt>
                <c:pt idx="2">
                  <c:v>2.4</c:v>
                </c:pt>
              </c:numCache>
            </c:numRef>
          </c:val>
          <c:smooth val="0"/>
          <c:extLst>
            <c:ext xmlns:c16="http://schemas.microsoft.com/office/drawing/2014/chart" uri="{C3380CC4-5D6E-409C-BE32-E72D297353CC}">
              <c16:uniqueId val="{00000000-343C-4C6D-90BA-E98E3E8560E0}"/>
            </c:ext>
          </c:extLst>
        </c:ser>
        <c:ser>
          <c:idx val="1"/>
          <c:order val="1"/>
          <c:tx>
            <c:strRef>
              <c:f>'Pivot Tables'!$D$24</c:f>
              <c:strCache>
                <c:ptCount val="1"/>
                <c:pt idx="0">
                  <c:v>Average of Debt to Equity Ratio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Tables'!$B$25:$B$28</c:f>
              <c:strCache>
                <c:ptCount val="3"/>
                <c:pt idx="0">
                  <c:v>2021</c:v>
                </c:pt>
                <c:pt idx="1">
                  <c:v>2022</c:v>
                </c:pt>
                <c:pt idx="2">
                  <c:v>2023</c:v>
                </c:pt>
              </c:strCache>
            </c:strRef>
          </c:cat>
          <c:val>
            <c:numRef>
              <c:f>'Pivot Tables'!$D$25:$D$28</c:f>
              <c:numCache>
                <c:formatCode>0.00</c:formatCode>
                <c:ptCount val="3"/>
                <c:pt idx="0">
                  <c:v>0.66666666666666663</c:v>
                </c:pt>
                <c:pt idx="1">
                  <c:v>0.66666666666666663</c:v>
                </c:pt>
                <c:pt idx="2">
                  <c:v>0.7142857142857143</c:v>
                </c:pt>
              </c:numCache>
            </c:numRef>
          </c:val>
          <c:smooth val="0"/>
          <c:extLst>
            <c:ext xmlns:c16="http://schemas.microsoft.com/office/drawing/2014/chart" uri="{C3380CC4-5D6E-409C-BE32-E72D297353CC}">
              <c16:uniqueId val="{00000001-343C-4C6D-90BA-E98E3E8560E0}"/>
            </c:ext>
          </c:extLst>
        </c:ser>
        <c:ser>
          <c:idx val="2"/>
          <c:order val="2"/>
          <c:tx>
            <c:strRef>
              <c:f>'Pivot Tables'!$E$24</c:f>
              <c:strCache>
                <c:ptCount val="1"/>
                <c:pt idx="0">
                  <c:v>Average of Net Profit Margin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Tables'!$B$25:$B$28</c:f>
              <c:strCache>
                <c:ptCount val="3"/>
                <c:pt idx="0">
                  <c:v>2021</c:v>
                </c:pt>
                <c:pt idx="1">
                  <c:v>2022</c:v>
                </c:pt>
                <c:pt idx="2">
                  <c:v>2023</c:v>
                </c:pt>
              </c:strCache>
            </c:strRef>
          </c:cat>
          <c:val>
            <c:numRef>
              <c:f>'Pivot Tables'!$E$25:$E$28</c:f>
              <c:numCache>
                <c:formatCode>0.00</c:formatCode>
                <c:ptCount val="3"/>
                <c:pt idx="0">
                  <c:v>0.5</c:v>
                </c:pt>
                <c:pt idx="1">
                  <c:v>0.46666666666666667</c:v>
                </c:pt>
                <c:pt idx="2">
                  <c:v>0.46</c:v>
                </c:pt>
              </c:numCache>
            </c:numRef>
          </c:val>
          <c:smooth val="0"/>
          <c:extLst>
            <c:ext xmlns:c16="http://schemas.microsoft.com/office/drawing/2014/chart" uri="{C3380CC4-5D6E-409C-BE32-E72D297353CC}">
              <c16:uniqueId val="{00000002-343C-4C6D-90BA-E98E3E8560E0}"/>
            </c:ext>
          </c:extLst>
        </c:ser>
        <c:ser>
          <c:idx val="3"/>
          <c:order val="3"/>
          <c:tx>
            <c:strRef>
              <c:f>'Pivot Tables'!$F$24</c:f>
              <c:strCache>
                <c:ptCount val="1"/>
                <c:pt idx="0">
                  <c:v>Average of ROE (Return on Equity)</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Tables'!$B$25:$B$28</c:f>
              <c:strCache>
                <c:ptCount val="3"/>
                <c:pt idx="0">
                  <c:v>2021</c:v>
                </c:pt>
                <c:pt idx="1">
                  <c:v>2022</c:v>
                </c:pt>
                <c:pt idx="2">
                  <c:v>2023</c:v>
                </c:pt>
              </c:strCache>
            </c:strRef>
          </c:cat>
          <c:val>
            <c:numRef>
              <c:f>'Pivot Tables'!$F$25:$F$28</c:f>
              <c:numCache>
                <c:formatCode>0.00</c:formatCode>
                <c:ptCount val="3"/>
                <c:pt idx="0">
                  <c:v>0.66666666666666663</c:v>
                </c:pt>
                <c:pt idx="1">
                  <c:v>0.63636363636363635</c:v>
                </c:pt>
                <c:pt idx="2">
                  <c:v>0.65714285714285714</c:v>
                </c:pt>
              </c:numCache>
            </c:numRef>
          </c:val>
          <c:smooth val="0"/>
          <c:extLst>
            <c:ext xmlns:c16="http://schemas.microsoft.com/office/drawing/2014/chart" uri="{C3380CC4-5D6E-409C-BE32-E72D297353CC}">
              <c16:uniqueId val="{00000003-343C-4C6D-90BA-E98E3E8560E0}"/>
            </c:ext>
          </c:extLst>
        </c:ser>
        <c:dLbls>
          <c:showLegendKey val="0"/>
          <c:showVal val="0"/>
          <c:showCatName val="0"/>
          <c:showSerName val="0"/>
          <c:showPercent val="0"/>
          <c:showBubbleSize val="0"/>
        </c:dLbls>
        <c:marker val="1"/>
        <c:smooth val="0"/>
        <c:axId val="1989108511"/>
        <c:axId val="1989106591"/>
      </c:lineChart>
      <c:catAx>
        <c:axId val="1989108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106591"/>
        <c:crosses val="autoZero"/>
        <c:auto val="1"/>
        <c:lblAlgn val="ctr"/>
        <c:lblOffset val="100"/>
        <c:noMultiLvlLbl val="0"/>
      </c:catAx>
      <c:valAx>
        <c:axId val="19891065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108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200025</xdr:colOff>
      <xdr:row>2</xdr:row>
      <xdr:rowOff>0</xdr:rowOff>
    </xdr:from>
    <xdr:to>
      <xdr:col>10</xdr:col>
      <xdr:colOff>504825</xdr:colOff>
      <xdr:row>16</xdr:row>
      <xdr:rowOff>76200</xdr:rowOff>
    </xdr:to>
    <xdr:graphicFrame macro="">
      <xdr:nvGraphicFramePr>
        <xdr:cNvPr id="7" name="Chart 6">
          <a:extLst>
            <a:ext uri="{FF2B5EF4-FFF2-40B4-BE49-F238E27FC236}">
              <a16:creationId xmlns:a16="http://schemas.microsoft.com/office/drawing/2014/main" id="{9B14F9E7-F124-4325-A7F7-3177F0C0F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2</xdr:row>
      <xdr:rowOff>0</xdr:rowOff>
    </xdr:from>
    <xdr:to>
      <xdr:col>18</xdr:col>
      <xdr:colOff>304800</xdr:colOff>
      <xdr:row>16</xdr:row>
      <xdr:rowOff>76200</xdr:rowOff>
    </xdr:to>
    <xdr:graphicFrame macro="">
      <xdr:nvGraphicFramePr>
        <xdr:cNvPr id="8" name="Chart 7">
          <a:extLst>
            <a:ext uri="{FF2B5EF4-FFF2-40B4-BE49-F238E27FC236}">
              <a16:creationId xmlns:a16="http://schemas.microsoft.com/office/drawing/2014/main" id="{95E7D200-28D6-4E05-BBF3-26525F698B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200025</xdr:colOff>
      <xdr:row>17</xdr:row>
      <xdr:rowOff>0</xdr:rowOff>
    </xdr:from>
    <xdr:to>
      <xdr:col>10</xdr:col>
      <xdr:colOff>504825</xdr:colOff>
      <xdr:row>31</xdr:row>
      <xdr:rowOff>76200</xdr:rowOff>
    </xdr:to>
    <xdr:graphicFrame macro="">
      <xdr:nvGraphicFramePr>
        <xdr:cNvPr id="9" name="Chart 8">
          <a:extLst>
            <a:ext uri="{FF2B5EF4-FFF2-40B4-BE49-F238E27FC236}">
              <a16:creationId xmlns:a16="http://schemas.microsoft.com/office/drawing/2014/main" id="{C51E99D7-6F04-4857-B4CF-63D73D05F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17</xdr:row>
      <xdr:rowOff>0</xdr:rowOff>
    </xdr:from>
    <xdr:to>
      <xdr:col>18</xdr:col>
      <xdr:colOff>304800</xdr:colOff>
      <xdr:row>31</xdr:row>
      <xdr:rowOff>76200</xdr:rowOff>
    </xdr:to>
    <xdr:graphicFrame macro="">
      <xdr:nvGraphicFramePr>
        <xdr:cNvPr id="10" name="Chart 9">
          <a:extLst>
            <a:ext uri="{FF2B5EF4-FFF2-40B4-BE49-F238E27FC236}">
              <a16:creationId xmlns:a16="http://schemas.microsoft.com/office/drawing/2014/main" id="{C3915CA4-9954-45C4-AC35-C40329BC8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114301</xdr:colOff>
      <xdr:row>2</xdr:row>
      <xdr:rowOff>9525</xdr:rowOff>
    </xdr:from>
    <xdr:to>
      <xdr:col>3</xdr:col>
      <xdr:colOff>171451</xdr:colOff>
      <xdr:row>9</xdr:row>
      <xdr:rowOff>171450</xdr:rowOff>
    </xdr:to>
    <mc:AlternateContent xmlns:mc="http://schemas.openxmlformats.org/markup-compatibility/2006" xmlns:a14="http://schemas.microsoft.com/office/drawing/2010/main">
      <mc:Choice Requires="a14">
        <xdr:graphicFrame macro="">
          <xdr:nvGraphicFramePr>
            <xdr:cNvPr id="13" name="Year 2">
              <a:extLst>
                <a:ext uri="{FF2B5EF4-FFF2-40B4-BE49-F238E27FC236}">
                  <a16:creationId xmlns:a16="http://schemas.microsoft.com/office/drawing/2014/main" id="{49605191-9043-4062-B782-451508AFC528}"/>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14301" y="704850"/>
              <a:ext cx="1885950" cy="1495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71.607693055557" backgroundQuery="1" createdVersion="8" refreshedVersion="8" minRefreshableVersion="3" recordCount="0" supportSubquery="1" supportAdvancedDrill="1" xr:uid="{F70A2DE8-3B23-4E8A-A60B-D0296FBEBAEA}">
  <cacheSource type="external" connectionId="1"/>
  <cacheFields count="5">
    <cacheField name="[Table2].[Year].[Year]" caption="Year" numFmtId="0" hierarchy="5" level="1">
      <sharedItems containsSemiMixedTypes="0" containsString="0" containsNumber="1" containsInteger="1" minValue="2021" maxValue="2023" count="3">
        <n v="2021"/>
        <n v="2022"/>
        <n v="2023"/>
      </sharedItems>
    </cacheField>
    <cacheField name="[Measures].[Sum of Operating Cash Flow]" caption="Sum of Operating Cash Flow" numFmtId="0" hierarchy="33" level="32767"/>
    <cacheField name="[Measures].[Sum of Investing Cash Flow]" caption="Sum of Investing Cash Flow" numFmtId="0" hierarchy="34" level="32767"/>
    <cacheField name="[Measures].[Sum of Financing Cash Flow]" caption="Sum of Financing Cash Flow" numFmtId="0" hierarchy="35" level="32767"/>
    <cacheField name="[Measures].[Sum of Net Cash Flow]" caption="Sum of Net Cash Flow" numFmtId="0" hierarchy="36" level="32767"/>
  </cacheFields>
  <cacheHierarchies count="45">
    <cacheHierarchy uniqueName="[FinancialRatios].[Year]" caption="Year" attribute="1" defaultMemberUniqueName="[FinancialRatios].[Year].[All]" allUniqueName="[FinancialRatios].[Year].[All]" dimensionUniqueName="[FinancialRatios]" displayFolder="" count="2" memberValueDatatype="20" unbalanced="0"/>
    <cacheHierarchy uniqueName="[FinancialRatios].[Current Ratio]" caption="Current Ratio" attribute="1" defaultMemberUniqueName="[FinancialRatios].[Current Ratio].[All]" allUniqueName="[FinancialRatios].[Current Ratio].[All]" dimensionUniqueName="[FinancialRatios]" displayFolder="" count="2" memberValueDatatype="5" unbalanced="0"/>
    <cacheHierarchy uniqueName="[FinancialRatios].[Debt to Equity Ratio]" caption="Debt to Equity Ratio" attribute="1" defaultMemberUniqueName="[FinancialRatios].[Debt to Equity Ratio].[All]" allUniqueName="[FinancialRatios].[Debt to Equity Ratio].[All]" dimensionUniqueName="[FinancialRatios]" displayFolder="" count="2" memberValueDatatype="5" unbalanced="0"/>
    <cacheHierarchy uniqueName="[FinancialRatios].[Net Profit Margin]" caption="Net Profit Margin" attribute="1" defaultMemberUniqueName="[FinancialRatios].[Net Profit Margin].[All]" allUniqueName="[FinancialRatios].[Net Profit Margin].[All]" dimensionUniqueName="[FinancialRatios]" displayFolder="" count="2" memberValueDatatype="5" unbalanced="0"/>
    <cacheHierarchy uniqueName="[FinancialRatios].[ROE (Return on Equity)]" caption="ROE (Return on Equity)" attribute="1" defaultMemberUniqueName="[FinancialRatios].[ROE (Return on Equity)].[All]" allUniqueName="[FinancialRatios].[ROE (Return on Equity)].[All]" dimensionUniqueName="[FinancialRatios]" displayFolder="" count="2" memberValueDatatype="5" unbalanced="0"/>
    <cacheHierarchy uniqueName="[Table2].[Year]" caption="Year" attribute="1" defaultMemberUniqueName="[Table2].[Year].[All]" allUniqueName="[Table2].[Year].[All]" dimensionUniqueName="[Table2]" displayFolder="" count="2" memberValueDatatype="20" unbalanced="0">
      <fieldsUsage count="2">
        <fieldUsage x="-1"/>
        <fieldUsage x="0"/>
      </fieldsUsage>
    </cacheHierarchy>
    <cacheHierarchy uniqueName="[Table2].[Operating Cash Flow]" caption="Operating Cash Flow" attribute="1" defaultMemberUniqueName="[Table2].[Operating Cash Flow].[All]" allUniqueName="[Table2].[Operating Cash Flow].[All]" dimensionUniqueName="[Table2]" displayFolder="" count="2" memberValueDatatype="20" unbalanced="0"/>
    <cacheHierarchy uniqueName="[Table2].[Investing Cash Flow]" caption="Investing Cash Flow" attribute="1" defaultMemberUniqueName="[Table2].[Investing Cash Flow].[All]" allUniqueName="[Table2].[Investing Cash Flow].[All]" dimensionUniqueName="[Table2]" displayFolder="" count="2" memberValueDatatype="20" unbalanced="0"/>
    <cacheHierarchy uniqueName="[Table2].[Financing Cash Flow]" caption="Financing Cash Flow" attribute="1" defaultMemberUniqueName="[Table2].[Financing Cash Flow].[All]" allUniqueName="[Table2].[Financing Cash Flow].[All]" dimensionUniqueName="[Table2]" displayFolder="" count="2" memberValueDatatype="20" unbalanced="0"/>
    <cacheHierarchy uniqueName="[Table2].[Net Cash Flow]" caption="Net Cash Flow" attribute="1" defaultMemberUniqueName="[Table2].[Net Cash Flow].[All]" allUniqueName="[Table2].[Net Cash Flow].[All]" dimensionUniqueName="[Table2]" displayFolder="" count="2" memberValueDatatype="20" unbalanced="0"/>
    <cacheHierarchy uniqueName="[Table3].[Year]" caption="Year" attribute="1" defaultMemberUniqueName="[Table3].[Year].[All]" allUniqueName="[Table3].[Year].[All]" dimensionUniqueName="[Table3]" displayFolder="" count="2" memberValueDatatype="20" unbalanced="0"/>
    <cacheHierarchy uniqueName="[Table3].[Revenue]" caption="Revenue" attribute="1" defaultMemberUniqueName="[Table3].[Revenue].[All]" allUniqueName="[Table3].[Revenue].[All]" dimensionUniqueName="[Table3]" displayFolder="" count="2" memberValueDatatype="20" unbalanced="0"/>
    <cacheHierarchy uniqueName="[Table3].[Cost of Goods Sold]" caption="Cost of Goods Sold" attribute="1" defaultMemberUniqueName="[Table3].[Cost of Goods Sold].[All]" allUniqueName="[Table3].[Cost of Goods Sold].[All]" dimensionUniqueName="[Table3]" displayFolder="" count="2" memberValueDatatype="20" unbalanced="0"/>
    <cacheHierarchy uniqueName="[Table3].[Gross Profit]" caption="Gross Profit" attribute="1" defaultMemberUniqueName="[Table3].[Gross Profit].[All]" allUniqueName="[Table3].[Gross Profit].[All]" dimensionUniqueName="[Table3]" displayFolder="" count="2" memberValueDatatype="20" unbalanced="0"/>
    <cacheHierarchy uniqueName="[Table3].[Operating Expenses]" caption="Operating Expenses" attribute="1" defaultMemberUniqueName="[Table3].[Operating Expenses].[All]" allUniqueName="[Table3].[Operating Expenses].[All]" dimensionUniqueName="[Table3]" displayFolder="" count="2" memberValueDatatype="20" unbalanced="0"/>
    <cacheHierarchy uniqueName="[Table3].[Net Income]" caption="Net Income" attribute="1" defaultMemberUniqueName="[Table3].[Net Income].[All]" allUniqueName="[Table3].[Net Income].[All]" dimensionUniqueName="[Table3]" displayFolder="" count="2" memberValueDatatype="20" unbalanced="0"/>
    <cacheHierarchy uniqueName="[Table4].[Year]" caption="Year" attribute="1" defaultMemberUniqueName="[Table4].[Year].[All]" allUniqueName="[Table4].[Year].[All]" dimensionUniqueName="[Table4]" displayFolder="" count="2" memberValueDatatype="20" unbalanced="0"/>
    <cacheHierarchy uniqueName="[Table4].[Assets]" caption="Assets" attribute="1" defaultMemberUniqueName="[Table4].[Assets].[All]" allUniqueName="[Table4].[Assets].[All]" dimensionUniqueName="[Table4]" displayFolder="" count="2" memberValueDatatype="20" unbalanced="0"/>
    <cacheHierarchy uniqueName="[Table4].[Liabilities]" caption="Liabilities" attribute="1" defaultMemberUniqueName="[Table4].[Liabilities].[All]" allUniqueName="[Table4].[Liabilities].[All]" dimensionUniqueName="[Table4]" displayFolder="" count="2" memberValueDatatype="20" unbalanced="0"/>
    <cacheHierarchy uniqueName="[Table4].[Equity]" caption="Equity" attribute="1" defaultMemberUniqueName="[Table4].[Equity].[All]" allUniqueName="[Table4].[Equity].[All]" dimensionUniqueName="[Table4]" displayFolder="" count="2" memberValueDatatype="20" unbalanced="0"/>
    <cacheHierarchy uniqueName="[Measures].[__XL_Count Table4]" caption="__XL_Count Table4" measure="1" displayFolder="" measureGroup="Table4" count="0" hidden="1"/>
    <cacheHierarchy uniqueName="[Measures].[__XL_Count Table3]" caption="__XL_Count Table3" measure="1" displayFolder="" measureGroup="Table3" count="0" hidden="1"/>
    <cacheHierarchy uniqueName="[Measures].[__XL_Count Table2]" caption="__XL_Count Table2" measure="1" displayFolder="" measureGroup="Table2" count="0" hidden="1"/>
    <cacheHierarchy uniqueName="[Measures].[__XL_Count FinancialRatios]" caption="__XL_Count FinancialRatios" measure="1" displayFolder="" measureGroup="FinancialRatios" count="0" hidden="1"/>
    <cacheHierarchy uniqueName="[Measures].[__No measures defined]" caption="__No measures defined" measure="1" displayFolder="" count="0" hidden="1"/>
    <cacheHierarchy uniqueName="[Measures].[Sum of Assets]" caption="Sum of Assets" measure="1" displayFolder="" measureGroup="Table4" count="0" hidden="1">
      <extLst>
        <ext xmlns:x15="http://schemas.microsoft.com/office/spreadsheetml/2010/11/main" uri="{B97F6D7D-B522-45F9-BDA1-12C45D357490}">
          <x15:cacheHierarchy aggregatedColumn="17"/>
        </ext>
      </extLst>
    </cacheHierarchy>
    <cacheHierarchy uniqueName="[Measures].[Sum of Liabilities]" caption="Sum of Liabilities" measure="1" displayFolder="" measureGroup="Table4" count="0" hidden="1">
      <extLst>
        <ext xmlns:x15="http://schemas.microsoft.com/office/spreadsheetml/2010/11/main" uri="{B97F6D7D-B522-45F9-BDA1-12C45D357490}">
          <x15:cacheHierarchy aggregatedColumn="18"/>
        </ext>
      </extLst>
    </cacheHierarchy>
    <cacheHierarchy uniqueName="[Measures].[Sum of Equity]" caption="Sum of Equity" measure="1" displayFolder="" measureGroup="Table4" count="0" hidden="1">
      <extLst>
        <ext xmlns:x15="http://schemas.microsoft.com/office/spreadsheetml/2010/11/main" uri="{B97F6D7D-B522-45F9-BDA1-12C45D357490}">
          <x15:cacheHierarchy aggregatedColumn="19"/>
        </ext>
      </extLst>
    </cacheHierarchy>
    <cacheHierarchy uniqueName="[Measures].[Sum of Revenue]" caption="Sum of Revenue" measure="1" displayFolder="" measureGroup="Table3" count="0" hidden="1">
      <extLst>
        <ext xmlns:x15="http://schemas.microsoft.com/office/spreadsheetml/2010/11/main" uri="{B97F6D7D-B522-45F9-BDA1-12C45D357490}">
          <x15:cacheHierarchy aggregatedColumn="11"/>
        </ext>
      </extLst>
    </cacheHierarchy>
    <cacheHierarchy uniqueName="[Measures].[Sum of Cost of Goods Sold]" caption="Sum of Cost of Goods Sold" measure="1" displayFolder="" measureGroup="Table3" count="0" hidden="1">
      <extLst>
        <ext xmlns:x15="http://schemas.microsoft.com/office/spreadsheetml/2010/11/main" uri="{B97F6D7D-B522-45F9-BDA1-12C45D357490}">
          <x15:cacheHierarchy aggregatedColumn="12"/>
        </ext>
      </extLst>
    </cacheHierarchy>
    <cacheHierarchy uniqueName="[Measures].[Sum of Gross Profit]" caption="Sum of Gross Profit" measure="1" displayFolder="" measureGroup="Table3" count="0" hidden="1">
      <extLst>
        <ext xmlns:x15="http://schemas.microsoft.com/office/spreadsheetml/2010/11/main" uri="{B97F6D7D-B522-45F9-BDA1-12C45D357490}">
          <x15:cacheHierarchy aggregatedColumn="13"/>
        </ext>
      </extLst>
    </cacheHierarchy>
    <cacheHierarchy uniqueName="[Measures].[Sum of Operating Expenses]" caption="Sum of Operating Expenses" measure="1" displayFolder="" measureGroup="Table3" count="0" hidden="1">
      <extLst>
        <ext xmlns:x15="http://schemas.microsoft.com/office/spreadsheetml/2010/11/main" uri="{B97F6D7D-B522-45F9-BDA1-12C45D357490}">
          <x15:cacheHierarchy aggregatedColumn="14"/>
        </ext>
      </extLst>
    </cacheHierarchy>
    <cacheHierarchy uniqueName="[Measures].[Sum of Net Income]" caption="Sum of Net Income" measure="1" displayFolder="" measureGroup="Table3" count="0" hidden="1">
      <extLst>
        <ext xmlns:x15="http://schemas.microsoft.com/office/spreadsheetml/2010/11/main" uri="{B97F6D7D-B522-45F9-BDA1-12C45D357490}">
          <x15:cacheHierarchy aggregatedColumn="15"/>
        </ext>
      </extLst>
    </cacheHierarchy>
    <cacheHierarchy uniqueName="[Measures].[Sum of Operating Cash Flow]" caption="Sum of Operating Cash Flow" measure="1" displayFolder="" measureGroup="Table2"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Investing Cash Flow]" caption="Sum of Investing Cash Flow" measure="1" displayFolder="" measureGroup="Table2"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Financing Cash Flow]" caption="Sum of Financing Cash Flow" measure="1" displayFolder="" measureGroup="Table2"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Net Cash Flow]" caption="Sum of Net Cash Flow" measure="1" displayFolder="" measureGroup="Table2" count="0" oneField="1" hidden="1">
      <fieldsUsage count="1">
        <fieldUsage x="4"/>
      </fieldsUsage>
      <extLst>
        <ext xmlns:x15="http://schemas.microsoft.com/office/spreadsheetml/2010/11/main" uri="{B97F6D7D-B522-45F9-BDA1-12C45D357490}">
          <x15:cacheHierarchy aggregatedColumn="9"/>
        </ext>
      </extLst>
    </cacheHierarchy>
    <cacheHierarchy uniqueName="[Measures].[Sum of Current Ratio]" caption="Sum of Current Ratio" measure="1" displayFolder="" measureGroup="FinancialRatios" count="0" hidden="1">
      <extLst>
        <ext xmlns:x15="http://schemas.microsoft.com/office/spreadsheetml/2010/11/main" uri="{B97F6D7D-B522-45F9-BDA1-12C45D357490}">
          <x15:cacheHierarchy aggregatedColumn="1"/>
        </ext>
      </extLst>
    </cacheHierarchy>
    <cacheHierarchy uniqueName="[Measures].[Sum of Debt to Equity Ratio]" caption="Sum of Debt to Equity Ratio" measure="1" displayFolder="" measureGroup="FinancialRatios" count="0" hidden="1">
      <extLst>
        <ext xmlns:x15="http://schemas.microsoft.com/office/spreadsheetml/2010/11/main" uri="{B97F6D7D-B522-45F9-BDA1-12C45D357490}">
          <x15:cacheHierarchy aggregatedColumn="2"/>
        </ext>
      </extLst>
    </cacheHierarchy>
    <cacheHierarchy uniqueName="[Measures].[Sum of Net Profit Margin]" caption="Sum of Net Profit Margin" measure="1" displayFolder="" measureGroup="FinancialRatios" count="0" hidden="1">
      <extLst>
        <ext xmlns:x15="http://schemas.microsoft.com/office/spreadsheetml/2010/11/main" uri="{B97F6D7D-B522-45F9-BDA1-12C45D357490}">
          <x15:cacheHierarchy aggregatedColumn="3"/>
        </ext>
      </extLst>
    </cacheHierarchy>
    <cacheHierarchy uniqueName="[Measures].[Sum of ROE (Return on Equity)]" caption="Sum of ROE (Return on Equity)" measure="1" displayFolder="" measureGroup="FinancialRatios" count="0" hidden="1">
      <extLst>
        <ext xmlns:x15="http://schemas.microsoft.com/office/spreadsheetml/2010/11/main" uri="{B97F6D7D-B522-45F9-BDA1-12C45D357490}">
          <x15:cacheHierarchy aggregatedColumn="4"/>
        </ext>
      </extLst>
    </cacheHierarchy>
    <cacheHierarchy uniqueName="[Measures].[Average of Current Ratio]" caption="Average of Current Ratio" measure="1" displayFolder="" measureGroup="FinancialRatios" count="0" hidden="1">
      <extLst>
        <ext xmlns:x15="http://schemas.microsoft.com/office/spreadsheetml/2010/11/main" uri="{B97F6D7D-B522-45F9-BDA1-12C45D357490}">
          <x15:cacheHierarchy aggregatedColumn="1"/>
        </ext>
      </extLst>
    </cacheHierarchy>
    <cacheHierarchy uniqueName="[Measures].[Average of Debt to Equity Ratio]" caption="Average of Debt to Equity Ratio" measure="1" displayFolder="" measureGroup="FinancialRatios" count="0" hidden="1">
      <extLst>
        <ext xmlns:x15="http://schemas.microsoft.com/office/spreadsheetml/2010/11/main" uri="{B97F6D7D-B522-45F9-BDA1-12C45D357490}">
          <x15:cacheHierarchy aggregatedColumn="2"/>
        </ext>
      </extLst>
    </cacheHierarchy>
    <cacheHierarchy uniqueName="[Measures].[Average of Net Profit Margin]" caption="Average of Net Profit Margin" measure="1" displayFolder="" measureGroup="FinancialRatios" count="0" hidden="1">
      <extLst>
        <ext xmlns:x15="http://schemas.microsoft.com/office/spreadsheetml/2010/11/main" uri="{B97F6D7D-B522-45F9-BDA1-12C45D357490}">
          <x15:cacheHierarchy aggregatedColumn="3"/>
        </ext>
      </extLst>
    </cacheHierarchy>
    <cacheHierarchy uniqueName="[Measures].[Average of ROE (Return on Equity)]" caption="Average of ROE (Return on Equity)" measure="1" displayFolder="" measureGroup="FinancialRatios" count="0" hidden="1">
      <extLst>
        <ext xmlns:x15="http://schemas.microsoft.com/office/spreadsheetml/2010/11/main" uri="{B97F6D7D-B522-45F9-BDA1-12C45D357490}">
          <x15:cacheHierarchy aggregatedColumn="4"/>
        </ext>
      </extLst>
    </cacheHierarchy>
  </cacheHierarchies>
  <kpis count="0"/>
  <dimensions count="5">
    <dimension name="FinancialRatios" uniqueName="[FinancialRatios]" caption="FinancialRatios"/>
    <dimension measure="1" name="Measures" uniqueName="[Measures]" caption="Measures"/>
    <dimension name="Table2" uniqueName="[Table2]" caption="Table2"/>
    <dimension name="Table3" uniqueName="[Table3]" caption="Table3"/>
    <dimension name="Table4" uniqueName="[Table4]" caption="Table4"/>
  </dimensions>
  <measureGroups count="4">
    <measureGroup name="FinancialRatios" caption="FinancialRatios"/>
    <measureGroup name="Table2" caption="Table2"/>
    <measureGroup name="Table3" caption="Table3"/>
    <measureGroup name="Table4" caption="Table4"/>
  </measureGroups>
  <maps count="8">
    <map measureGroup="0" dimension="0"/>
    <map measureGroup="0" dimension="2"/>
    <map measureGroup="1" dimension="2"/>
    <map measureGroup="2" dimension="2"/>
    <map measureGroup="2" dimension="3"/>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71.607694675928" backgroundQuery="1" createdVersion="8" refreshedVersion="8" minRefreshableVersion="3" recordCount="0" supportSubquery="1" supportAdvancedDrill="1" xr:uid="{16DEFB73-D966-43D1-B1C4-740BDFB004E8}">
  <cacheSource type="external" connectionId="1"/>
  <cacheFields count="5">
    <cacheField name="[Table4].[Year].[Year]" caption="Year" numFmtId="0" hierarchy="16" level="1">
      <sharedItems containsSemiMixedTypes="0" containsString="0" containsNumber="1" containsInteger="1" minValue="2021" maxValue="2023" count="3">
        <n v="2021"/>
        <n v="2022"/>
        <n v="2023"/>
      </sharedItems>
    </cacheField>
    <cacheField name="[Measures].[Sum of Assets]" caption="Sum of Assets" numFmtId="0" hierarchy="25" level="32767"/>
    <cacheField name="[Measures].[Sum of Liabilities]" caption="Sum of Liabilities" numFmtId="0" hierarchy="26" level="32767"/>
    <cacheField name="[Measures].[Sum of Equity]" caption="Sum of Equity" numFmtId="0" hierarchy="27" level="32767"/>
    <cacheField name="[Table2].[Year].[Year]" caption="Year" numFmtId="0" hierarchy="5" level="1">
      <sharedItems containsSemiMixedTypes="0" containsNonDate="0" containsString="0"/>
    </cacheField>
  </cacheFields>
  <cacheHierarchies count="45">
    <cacheHierarchy uniqueName="[FinancialRatios].[Year]" caption="Year" attribute="1" defaultMemberUniqueName="[FinancialRatios].[Year].[All]" allUniqueName="[FinancialRatios].[Year].[All]" dimensionUniqueName="[FinancialRatios]" displayFolder="" count="2" memberValueDatatype="20" unbalanced="0"/>
    <cacheHierarchy uniqueName="[FinancialRatios].[Current Ratio]" caption="Current Ratio" attribute="1" defaultMemberUniqueName="[FinancialRatios].[Current Ratio].[All]" allUniqueName="[FinancialRatios].[Current Ratio].[All]" dimensionUniqueName="[FinancialRatios]" displayFolder="" count="0" memberValueDatatype="5" unbalanced="0"/>
    <cacheHierarchy uniqueName="[FinancialRatios].[Debt to Equity Ratio]" caption="Debt to Equity Ratio" attribute="1" defaultMemberUniqueName="[FinancialRatios].[Debt to Equity Ratio].[All]" allUniqueName="[FinancialRatios].[Debt to Equity Ratio].[All]" dimensionUniqueName="[FinancialRatios]" displayFolder="" count="0" memberValueDatatype="5" unbalanced="0"/>
    <cacheHierarchy uniqueName="[FinancialRatios].[Net Profit Margin]" caption="Net Profit Margin" attribute="1" defaultMemberUniqueName="[FinancialRatios].[Net Profit Margin].[All]" allUniqueName="[FinancialRatios].[Net Profit Margin].[All]" dimensionUniqueName="[FinancialRatios]" displayFolder="" count="0" memberValueDatatype="5" unbalanced="0"/>
    <cacheHierarchy uniqueName="[FinancialRatios].[ROE (Return on Equity)]" caption="ROE (Return on Equity)" attribute="1" defaultMemberUniqueName="[FinancialRatios].[ROE (Return on Equity)].[All]" allUniqueName="[FinancialRatios].[ROE (Return on Equity)].[All]" dimensionUniqueName="[FinancialRatios]" displayFolder="" count="0" memberValueDatatype="5" unbalanced="0"/>
    <cacheHierarchy uniqueName="[Table2].[Year]" caption="Year" attribute="1" defaultMemberUniqueName="[Table2].[Year].[All]" allUniqueName="[Table2].[Year].[All]" dimensionUniqueName="[Table2]" displayFolder="" count="2" memberValueDatatype="20" unbalanced="0">
      <fieldsUsage count="2">
        <fieldUsage x="-1"/>
        <fieldUsage x="4"/>
      </fieldsUsage>
    </cacheHierarchy>
    <cacheHierarchy uniqueName="[Table2].[Operating Cash Flow]" caption="Operating Cash Flow" attribute="1" defaultMemberUniqueName="[Table2].[Operating Cash Flow].[All]" allUniqueName="[Table2].[Operating Cash Flow].[All]" dimensionUniqueName="[Table2]" displayFolder="" count="0" memberValueDatatype="20" unbalanced="0"/>
    <cacheHierarchy uniqueName="[Table2].[Investing Cash Flow]" caption="Investing Cash Flow" attribute="1" defaultMemberUniqueName="[Table2].[Investing Cash Flow].[All]" allUniqueName="[Table2].[Investing Cash Flow].[All]" dimensionUniqueName="[Table2]" displayFolder="" count="0" memberValueDatatype="20" unbalanced="0"/>
    <cacheHierarchy uniqueName="[Table2].[Financing Cash Flow]" caption="Financing Cash Flow" attribute="1" defaultMemberUniqueName="[Table2].[Financing Cash Flow].[All]" allUniqueName="[Table2].[Financing Cash Flow].[All]" dimensionUniqueName="[Table2]" displayFolder="" count="0" memberValueDatatype="20" unbalanced="0"/>
    <cacheHierarchy uniqueName="[Table2].[Net Cash Flow]" caption="Net Cash Flow" attribute="1" defaultMemberUniqueName="[Table2].[Net Cash Flow].[All]" allUniqueName="[Table2].[Net Cash Flow].[All]" dimensionUniqueName="[Table2]" displayFolder="" count="0" memberValueDatatype="20" unbalanced="0"/>
    <cacheHierarchy uniqueName="[Table3].[Year]" caption="Year" attribute="1" defaultMemberUniqueName="[Table3].[Year].[All]" allUniqueName="[Table3].[Year].[All]" dimensionUniqueName="[Table3]" displayFolder="" count="2" memberValueDatatype="20" unbalanced="0"/>
    <cacheHierarchy uniqueName="[Table3].[Revenue]" caption="Revenue" attribute="1" defaultMemberUniqueName="[Table3].[Revenue].[All]" allUniqueName="[Table3].[Revenue].[All]" dimensionUniqueName="[Table3]" displayFolder="" count="0" memberValueDatatype="20" unbalanced="0"/>
    <cacheHierarchy uniqueName="[Table3].[Cost of Goods Sold]" caption="Cost of Goods Sold" attribute="1" defaultMemberUniqueName="[Table3].[Cost of Goods Sold].[All]" allUniqueName="[Table3].[Cost of Goods Sold].[All]" dimensionUniqueName="[Table3]" displayFolder="" count="0" memberValueDatatype="20" unbalanced="0"/>
    <cacheHierarchy uniqueName="[Table3].[Gross Profit]" caption="Gross Profit" attribute="1" defaultMemberUniqueName="[Table3].[Gross Profit].[All]" allUniqueName="[Table3].[Gross Profit].[All]" dimensionUniqueName="[Table3]" displayFolder="" count="0" memberValueDatatype="20" unbalanced="0"/>
    <cacheHierarchy uniqueName="[Table3].[Operating Expenses]" caption="Operating Expenses" attribute="1" defaultMemberUniqueName="[Table3].[Operating Expenses].[All]" allUniqueName="[Table3].[Operating Expenses].[All]" dimensionUniqueName="[Table3]" displayFolder="" count="0" memberValueDatatype="20" unbalanced="0"/>
    <cacheHierarchy uniqueName="[Table3].[Net Income]" caption="Net Income" attribute="1" defaultMemberUniqueName="[Table3].[Net Income].[All]" allUniqueName="[Table3].[Net Income].[All]" dimensionUniqueName="[Table3]" displayFolder="" count="0" memberValueDatatype="20" unbalanced="0"/>
    <cacheHierarchy uniqueName="[Table4].[Year]" caption="Year" attribute="1" defaultMemberUniqueName="[Table4].[Year].[All]" allUniqueName="[Table4].[Year].[All]" dimensionUniqueName="[Table4]" displayFolder="" count="2" memberValueDatatype="20" unbalanced="0">
      <fieldsUsage count="2">
        <fieldUsage x="-1"/>
        <fieldUsage x="0"/>
      </fieldsUsage>
    </cacheHierarchy>
    <cacheHierarchy uniqueName="[Table4].[Assets]" caption="Assets" attribute="1" defaultMemberUniqueName="[Table4].[Assets].[All]" allUniqueName="[Table4].[Assets].[All]" dimensionUniqueName="[Table4]" displayFolder="" count="0" memberValueDatatype="20" unbalanced="0"/>
    <cacheHierarchy uniqueName="[Table4].[Liabilities]" caption="Liabilities" attribute="1" defaultMemberUniqueName="[Table4].[Liabilities].[All]" allUniqueName="[Table4].[Liabilities].[All]" dimensionUniqueName="[Table4]" displayFolder="" count="0" memberValueDatatype="20" unbalanced="0"/>
    <cacheHierarchy uniqueName="[Table4].[Equity]" caption="Equity" attribute="1" defaultMemberUniqueName="[Table4].[Equity].[All]" allUniqueName="[Table4].[Equity].[All]" dimensionUniqueName="[Table4]" displayFolder="" count="0" memberValueDatatype="20" unbalanced="0"/>
    <cacheHierarchy uniqueName="[Measures].[__XL_Count Table4]" caption="__XL_Count Table4" measure="1" displayFolder="" measureGroup="Table4" count="0" hidden="1"/>
    <cacheHierarchy uniqueName="[Measures].[__XL_Count Table3]" caption="__XL_Count Table3" measure="1" displayFolder="" measureGroup="Table3" count="0" hidden="1"/>
    <cacheHierarchy uniqueName="[Measures].[__XL_Count Table2]" caption="__XL_Count Table2" measure="1" displayFolder="" measureGroup="Table2" count="0" hidden="1"/>
    <cacheHierarchy uniqueName="[Measures].[__XL_Count FinancialRatios]" caption="__XL_Count FinancialRatios" measure="1" displayFolder="" measureGroup="FinancialRatios" count="0" hidden="1"/>
    <cacheHierarchy uniqueName="[Measures].[__No measures defined]" caption="__No measures defined" measure="1" displayFolder="" count="0" hidden="1"/>
    <cacheHierarchy uniqueName="[Measures].[Sum of Assets]" caption="Sum of Assets" measure="1" displayFolder="" measureGroup="Table4"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Liabilities]" caption="Sum of Liabilities" measure="1" displayFolder="" measureGroup="Table4" count="0" oneField="1" hidden="1">
      <fieldsUsage count="1">
        <fieldUsage x="2"/>
      </fieldsUsage>
      <extLst>
        <ext xmlns:x15="http://schemas.microsoft.com/office/spreadsheetml/2010/11/main" uri="{B97F6D7D-B522-45F9-BDA1-12C45D357490}">
          <x15:cacheHierarchy aggregatedColumn="18"/>
        </ext>
      </extLst>
    </cacheHierarchy>
    <cacheHierarchy uniqueName="[Measures].[Sum of Equity]" caption="Sum of Equity" measure="1" displayFolder="" measureGroup="Table4" count="0" oneField="1" hidden="1">
      <fieldsUsage count="1">
        <fieldUsage x="3"/>
      </fieldsUsage>
      <extLst>
        <ext xmlns:x15="http://schemas.microsoft.com/office/spreadsheetml/2010/11/main" uri="{B97F6D7D-B522-45F9-BDA1-12C45D357490}">
          <x15:cacheHierarchy aggregatedColumn="19"/>
        </ext>
      </extLst>
    </cacheHierarchy>
    <cacheHierarchy uniqueName="[Measures].[Sum of Revenue]" caption="Sum of Revenue" measure="1" displayFolder="" measureGroup="Table3" count="0" hidden="1">
      <extLst>
        <ext xmlns:x15="http://schemas.microsoft.com/office/spreadsheetml/2010/11/main" uri="{B97F6D7D-B522-45F9-BDA1-12C45D357490}">
          <x15:cacheHierarchy aggregatedColumn="11"/>
        </ext>
      </extLst>
    </cacheHierarchy>
    <cacheHierarchy uniqueName="[Measures].[Sum of Cost of Goods Sold]" caption="Sum of Cost of Goods Sold" measure="1" displayFolder="" measureGroup="Table3" count="0" hidden="1">
      <extLst>
        <ext xmlns:x15="http://schemas.microsoft.com/office/spreadsheetml/2010/11/main" uri="{B97F6D7D-B522-45F9-BDA1-12C45D357490}">
          <x15:cacheHierarchy aggregatedColumn="12"/>
        </ext>
      </extLst>
    </cacheHierarchy>
    <cacheHierarchy uniqueName="[Measures].[Sum of Gross Profit]" caption="Sum of Gross Profit" measure="1" displayFolder="" measureGroup="Table3" count="0" hidden="1">
      <extLst>
        <ext xmlns:x15="http://schemas.microsoft.com/office/spreadsheetml/2010/11/main" uri="{B97F6D7D-B522-45F9-BDA1-12C45D357490}">
          <x15:cacheHierarchy aggregatedColumn="13"/>
        </ext>
      </extLst>
    </cacheHierarchy>
    <cacheHierarchy uniqueName="[Measures].[Sum of Operating Expenses]" caption="Sum of Operating Expenses" measure="1" displayFolder="" measureGroup="Table3" count="0" hidden="1">
      <extLst>
        <ext xmlns:x15="http://schemas.microsoft.com/office/spreadsheetml/2010/11/main" uri="{B97F6D7D-B522-45F9-BDA1-12C45D357490}">
          <x15:cacheHierarchy aggregatedColumn="14"/>
        </ext>
      </extLst>
    </cacheHierarchy>
    <cacheHierarchy uniqueName="[Measures].[Sum of Net Income]" caption="Sum of Net Income" measure="1" displayFolder="" measureGroup="Table3" count="0" hidden="1">
      <extLst>
        <ext xmlns:x15="http://schemas.microsoft.com/office/spreadsheetml/2010/11/main" uri="{B97F6D7D-B522-45F9-BDA1-12C45D357490}">
          <x15:cacheHierarchy aggregatedColumn="15"/>
        </ext>
      </extLst>
    </cacheHierarchy>
    <cacheHierarchy uniqueName="[Measures].[Sum of Operating Cash Flow]" caption="Sum of Operating Cash Flow" measure="1" displayFolder="" measureGroup="Table2" count="0" hidden="1">
      <extLst>
        <ext xmlns:x15="http://schemas.microsoft.com/office/spreadsheetml/2010/11/main" uri="{B97F6D7D-B522-45F9-BDA1-12C45D357490}">
          <x15:cacheHierarchy aggregatedColumn="6"/>
        </ext>
      </extLst>
    </cacheHierarchy>
    <cacheHierarchy uniqueName="[Measures].[Sum of Investing Cash Flow]" caption="Sum of Investing Cash Flow" measure="1" displayFolder="" measureGroup="Table2" count="0" hidden="1">
      <extLst>
        <ext xmlns:x15="http://schemas.microsoft.com/office/spreadsheetml/2010/11/main" uri="{B97F6D7D-B522-45F9-BDA1-12C45D357490}">
          <x15:cacheHierarchy aggregatedColumn="7"/>
        </ext>
      </extLst>
    </cacheHierarchy>
    <cacheHierarchy uniqueName="[Measures].[Sum of Financing Cash Flow]" caption="Sum of Financing Cash Flow" measure="1" displayFolder="" measureGroup="Table2" count="0" hidden="1">
      <extLst>
        <ext xmlns:x15="http://schemas.microsoft.com/office/spreadsheetml/2010/11/main" uri="{B97F6D7D-B522-45F9-BDA1-12C45D357490}">
          <x15:cacheHierarchy aggregatedColumn="8"/>
        </ext>
      </extLst>
    </cacheHierarchy>
    <cacheHierarchy uniqueName="[Measures].[Sum of Net Cash Flow]" caption="Sum of Net Cash Flow" measure="1" displayFolder="" measureGroup="Table2" count="0" hidden="1">
      <extLst>
        <ext xmlns:x15="http://schemas.microsoft.com/office/spreadsheetml/2010/11/main" uri="{B97F6D7D-B522-45F9-BDA1-12C45D357490}">
          <x15:cacheHierarchy aggregatedColumn="9"/>
        </ext>
      </extLst>
    </cacheHierarchy>
    <cacheHierarchy uniqueName="[Measures].[Sum of Current Ratio]" caption="Sum of Current Ratio" measure="1" displayFolder="" measureGroup="FinancialRatios" count="0" hidden="1">
      <extLst>
        <ext xmlns:x15="http://schemas.microsoft.com/office/spreadsheetml/2010/11/main" uri="{B97F6D7D-B522-45F9-BDA1-12C45D357490}">
          <x15:cacheHierarchy aggregatedColumn="1"/>
        </ext>
      </extLst>
    </cacheHierarchy>
    <cacheHierarchy uniqueName="[Measures].[Sum of Debt to Equity Ratio]" caption="Sum of Debt to Equity Ratio" measure="1" displayFolder="" measureGroup="FinancialRatios" count="0" hidden="1">
      <extLst>
        <ext xmlns:x15="http://schemas.microsoft.com/office/spreadsheetml/2010/11/main" uri="{B97F6D7D-B522-45F9-BDA1-12C45D357490}">
          <x15:cacheHierarchy aggregatedColumn="2"/>
        </ext>
      </extLst>
    </cacheHierarchy>
    <cacheHierarchy uniqueName="[Measures].[Sum of Net Profit Margin]" caption="Sum of Net Profit Margin" measure="1" displayFolder="" measureGroup="FinancialRatios" count="0" hidden="1">
      <extLst>
        <ext xmlns:x15="http://schemas.microsoft.com/office/spreadsheetml/2010/11/main" uri="{B97F6D7D-B522-45F9-BDA1-12C45D357490}">
          <x15:cacheHierarchy aggregatedColumn="3"/>
        </ext>
      </extLst>
    </cacheHierarchy>
    <cacheHierarchy uniqueName="[Measures].[Sum of ROE (Return on Equity)]" caption="Sum of ROE (Return on Equity)" measure="1" displayFolder="" measureGroup="FinancialRatios" count="0" hidden="1">
      <extLst>
        <ext xmlns:x15="http://schemas.microsoft.com/office/spreadsheetml/2010/11/main" uri="{B97F6D7D-B522-45F9-BDA1-12C45D357490}">
          <x15:cacheHierarchy aggregatedColumn="4"/>
        </ext>
      </extLst>
    </cacheHierarchy>
    <cacheHierarchy uniqueName="[Measures].[Average of Current Ratio]" caption="Average of Current Ratio" measure="1" displayFolder="" measureGroup="FinancialRatios" count="0" hidden="1">
      <extLst>
        <ext xmlns:x15="http://schemas.microsoft.com/office/spreadsheetml/2010/11/main" uri="{B97F6D7D-B522-45F9-BDA1-12C45D357490}">
          <x15:cacheHierarchy aggregatedColumn="1"/>
        </ext>
      </extLst>
    </cacheHierarchy>
    <cacheHierarchy uniqueName="[Measures].[Average of Debt to Equity Ratio]" caption="Average of Debt to Equity Ratio" measure="1" displayFolder="" measureGroup="FinancialRatios" count="0" hidden="1">
      <extLst>
        <ext xmlns:x15="http://schemas.microsoft.com/office/spreadsheetml/2010/11/main" uri="{B97F6D7D-B522-45F9-BDA1-12C45D357490}">
          <x15:cacheHierarchy aggregatedColumn="2"/>
        </ext>
      </extLst>
    </cacheHierarchy>
    <cacheHierarchy uniqueName="[Measures].[Average of Net Profit Margin]" caption="Average of Net Profit Margin" measure="1" displayFolder="" measureGroup="FinancialRatios" count="0" hidden="1">
      <extLst>
        <ext xmlns:x15="http://schemas.microsoft.com/office/spreadsheetml/2010/11/main" uri="{B97F6D7D-B522-45F9-BDA1-12C45D357490}">
          <x15:cacheHierarchy aggregatedColumn="3"/>
        </ext>
      </extLst>
    </cacheHierarchy>
    <cacheHierarchy uniqueName="[Measures].[Average of ROE (Return on Equity)]" caption="Average of ROE (Return on Equity)" measure="1" displayFolder="" measureGroup="FinancialRatios" count="0" hidden="1">
      <extLst>
        <ext xmlns:x15="http://schemas.microsoft.com/office/spreadsheetml/2010/11/main" uri="{B97F6D7D-B522-45F9-BDA1-12C45D357490}">
          <x15:cacheHierarchy aggregatedColumn="4"/>
        </ext>
      </extLst>
    </cacheHierarchy>
  </cacheHierarchies>
  <kpis count="0"/>
  <dimensions count="5">
    <dimension name="FinancialRatios" uniqueName="[FinancialRatios]" caption="FinancialRatios"/>
    <dimension measure="1" name="Measures" uniqueName="[Measures]" caption="Measures"/>
    <dimension name="Table2" uniqueName="[Table2]" caption="Table2"/>
    <dimension name="Table3" uniqueName="[Table3]" caption="Table3"/>
    <dimension name="Table4" uniqueName="[Table4]" caption="Table4"/>
  </dimensions>
  <measureGroups count="4">
    <measureGroup name="FinancialRatios" caption="FinancialRatios"/>
    <measureGroup name="Table2" caption="Table2"/>
    <measureGroup name="Table3" caption="Table3"/>
    <measureGroup name="Table4" caption="Table4"/>
  </measureGroups>
  <maps count="8">
    <map measureGroup="0" dimension="0"/>
    <map measureGroup="0" dimension="2"/>
    <map measureGroup="1" dimension="2"/>
    <map measureGroup="2" dimension="2"/>
    <map measureGroup="2" dimension="3"/>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71.607695949075" backgroundQuery="1" createdVersion="8" refreshedVersion="8" minRefreshableVersion="3" recordCount="0" supportSubquery="1" supportAdvancedDrill="1" xr:uid="{F43DFEB1-B7C4-492B-B0E3-E28D60134277}">
  <cacheSource type="external" connectionId="1"/>
  <cacheFields count="7">
    <cacheField name="[Table3].[Year].[Year]" caption="Year" numFmtId="0" hierarchy="10" level="1">
      <sharedItems containsSemiMixedTypes="0" containsString="0" containsNumber="1" containsInteger="1" minValue="2021" maxValue="2023" count="3">
        <n v="2021"/>
        <n v="2022"/>
        <n v="2023"/>
      </sharedItems>
    </cacheField>
    <cacheField name="[Measures].[Sum of Revenue]" caption="Sum of Revenue" numFmtId="0" hierarchy="28" level="32767"/>
    <cacheField name="[Measures].[Sum of Cost of Goods Sold]" caption="Sum of Cost of Goods Sold" numFmtId="0" hierarchy="29" level="32767"/>
    <cacheField name="[Measures].[Sum of Gross Profit]" caption="Sum of Gross Profit" numFmtId="0" hierarchy="30" level="32767"/>
    <cacheField name="[Measures].[Sum of Operating Expenses]" caption="Sum of Operating Expenses" numFmtId="0" hierarchy="31" level="32767"/>
    <cacheField name="[Measures].[Sum of Net Income]" caption="Sum of Net Income" numFmtId="0" hierarchy="32" level="32767"/>
    <cacheField name="[Table2].[Year].[Year]" caption="Year" numFmtId="0" hierarchy="5" level="1">
      <sharedItems containsSemiMixedTypes="0" containsNonDate="0" containsString="0"/>
    </cacheField>
  </cacheFields>
  <cacheHierarchies count="45">
    <cacheHierarchy uniqueName="[FinancialRatios].[Year]" caption="Year" attribute="1" defaultMemberUniqueName="[FinancialRatios].[Year].[All]" allUniqueName="[FinancialRatios].[Year].[All]" dimensionUniqueName="[FinancialRatios]" displayFolder="" count="2" memberValueDatatype="20" unbalanced="0"/>
    <cacheHierarchy uniqueName="[FinancialRatios].[Current Ratio]" caption="Current Ratio" attribute="1" defaultMemberUniqueName="[FinancialRatios].[Current Ratio].[All]" allUniqueName="[FinancialRatios].[Current Ratio].[All]" dimensionUniqueName="[FinancialRatios]" displayFolder="" count="0" memberValueDatatype="5" unbalanced="0"/>
    <cacheHierarchy uniqueName="[FinancialRatios].[Debt to Equity Ratio]" caption="Debt to Equity Ratio" attribute="1" defaultMemberUniqueName="[FinancialRatios].[Debt to Equity Ratio].[All]" allUniqueName="[FinancialRatios].[Debt to Equity Ratio].[All]" dimensionUniqueName="[FinancialRatios]" displayFolder="" count="0" memberValueDatatype="5" unbalanced="0"/>
    <cacheHierarchy uniqueName="[FinancialRatios].[Net Profit Margin]" caption="Net Profit Margin" attribute="1" defaultMemberUniqueName="[FinancialRatios].[Net Profit Margin].[All]" allUniqueName="[FinancialRatios].[Net Profit Margin].[All]" dimensionUniqueName="[FinancialRatios]" displayFolder="" count="0" memberValueDatatype="5" unbalanced="0"/>
    <cacheHierarchy uniqueName="[FinancialRatios].[ROE (Return on Equity)]" caption="ROE (Return on Equity)" attribute="1" defaultMemberUniqueName="[FinancialRatios].[ROE (Return on Equity)].[All]" allUniqueName="[FinancialRatios].[ROE (Return on Equity)].[All]" dimensionUniqueName="[FinancialRatios]" displayFolder="" count="0" memberValueDatatype="5" unbalanced="0"/>
    <cacheHierarchy uniqueName="[Table2].[Year]" caption="Year" attribute="1" defaultMemberUniqueName="[Table2].[Year].[All]" allUniqueName="[Table2].[Year].[All]" dimensionUniqueName="[Table2]" displayFolder="" count="2" memberValueDatatype="20" unbalanced="0">
      <fieldsUsage count="2">
        <fieldUsage x="-1"/>
        <fieldUsage x="6"/>
      </fieldsUsage>
    </cacheHierarchy>
    <cacheHierarchy uniqueName="[Table2].[Operating Cash Flow]" caption="Operating Cash Flow" attribute="1" defaultMemberUniqueName="[Table2].[Operating Cash Flow].[All]" allUniqueName="[Table2].[Operating Cash Flow].[All]" dimensionUniqueName="[Table2]" displayFolder="" count="0" memberValueDatatype="20" unbalanced="0"/>
    <cacheHierarchy uniqueName="[Table2].[Investing Cash Flow]" caption="Investing Cash Flow" attribute="1" defaultMemberUniqueName="[Table2].[Investing Cash Flow].[All]" allUniqueName="[Table2].[Investing Cash Flow].[All]" dimensionUniqueName="[Table2]" displayFolder="" count="0" memberValueDatatype="20" unbalanced="0"/>
    <cacheHierarchy uniqueName="[Table2].[Financing Cash Flow]" caption="Financing Cash Flow" attribute="1" defaultMemberUniqueName="[Table2].[Financing Cash Flow].[All]" allUniqueName="[Table2].[Financing Cash Flow].[All]" dimensionUniqueName="[Table2]" displayFolder="" count="0" memberValueDatatype="20" unbalanced="0"/>
    <cacheHierarchy uniqueName="[Table2].[Net Cash Flow]" caption="Net Cash Flow" attribute="1" defaultMemberUniqueName="[Table2].[Net Cash Flow].[All]" allUniqueName="[Table2].[Net Cash Flow].[All]" dimensionUniqueName="[Table2]" displayFolder="" count="0" memberValueDatatype="20" unbalanced="0"/>
    <cacheHierarchy uniqueName="[Table3].[Year]" caption="Year" attribute="1" defaultMemberUniqueName="[Table3].[Year].[All]" allUniqueName="[Table3].[Year].[All]" dimensionUniqueName="[Table3]" displayFolder="" count="2" memberValueDatatype="20" unbalanced="0">
      <fieldsUsage count="2">
        <fieldUsage x="-1"/>
        <fieldUsage x="0"/>
      </fieldsUsage>
    </cacheHierarchy>
    <cacheHierarchy uniqueName="[Table3].[Revenue]" caption="Revenue" attribute="1" defaultMemberUniqueName="[Table3].[Revenue].[All]" allUniqueName="[Table3].[Revenue].[All]" dimensionUniqueName="[Table3]" displayFolder="" count="0" memberValueDatatype="20" unbalanced="0"/>
    <cacheHierarchy uniqueName="[Table3].[Cost of Goods Sold]" caption="Cost of Goods Sold" attribute="1" defaultMemberUniqueName="[Table3].[Cost of Goods Sold].[All]" allUniqueName="[Table3].[Cost of Goods Sold].[All]" dimensionUniqueName="[Table3]" displayFolder="" count="0" memberValueDatatype="20" unbalanced="0"/>
    <cacheHierarchy uniqueName="[Table3].[Gross Profit]" caption="Gross Profit" attribute="1" defaultMemberUniqueName="[Table3].[Gross Profit].[All]" allUniqueName="[Table3].[Gross Profit].[All]" dimensionUniqueName="[Table3]" displayFolder="" count="0" memberValueDatatype="20" unbalanced="0"/>
    <cacheHierarchy uniqueName="[Table3].[Operating Expenses]" caption="Operating Expenses" attribute="1" defaultMemberUniqueName="[Table3].[Operating Expenses].[All]" allUniqueName="[Table3].[Operating Expenses].[All]" dimensionUniqueName="[Table3]" displayFolder="" count="0" memberValueDatatype="20" unbalanced="0"/>
    <cacheHierarchy uniqueName="[Table3].[Net Income]" caption="Net Income" attribute="1" defaultMemberUniqueName="[Table3].[Net Income].[All]" allUniqueName="[Table3].[Net Income].[All]" dimensionUniqueName="[Table3]" displayFolder="" count="0" memberValueDatatype="20" unbalanced="0"/>
    <cacheHierarchy uniqueName="[Table4].[Year]" caption="Year" attribute="1" defaultMemberUniqueName="[Table4].[Year].[All]" allUniqueName="[Table4].[Year].[All]" dimensionUniqueName="[Table4]" displayFolder="" count="2" memberValueDatatype="20" unbalanced="0"/>
    <cacheHierarchy uniqueName="[Table4].[Assets]" caption="Assets" attribute="1" defaultMemberUniqueName="[Table4].[Assets].[All]" allUniqueName="[Table4].[Assets].[All]" dimensionUniqueName="[Table4]" displayFolder="" count="0" memberValueDatatype="20" unbalanced="0"/>
    <cacheHierarchy uniqueName="[Table4].[Liabilities]" caption="Liabilities" attribute="1" defaultMemberUniqueName="[Table4].[Liabilities].[All]" allUniqueName="[Table4].[Liabilities].[All]" dimensionUniqueName="[Table4]" displayFolder="" count="0" memberValueDatatype="20" unbalanced="0"/>
    <cacheHierarchy uniqueName="[Table4].[Equity]" caption="Equity" attribute="1" defaultMemberUniqueName="[Table4].[Equity].[All]" allUniqueName="[Table4].[Equity].[All]" dimensionUniqueName="[Table4]" displayFolder="" count="0" memberValueDatatype="20" unbalanced="0"/>
    <cacheHierarchy uniqueName="[Measures].[__XL_Count Table4]" caption="__XL_Count Table4" measure="1" displayFolder="" measureGroup="Table4" count="0" hidden="1"/>
    <cacheHierarchy uniqueName="[Measures].[__XL_Count Table3]" caption="__XL_Count Table3" measure="1" displayFolder="" measureGroup="Table3" count="0" hidden="1"/>
    <cacheHierarchy uniqueName="[Measures].[__XL_Count Table2]" caption="__XL_Count Table2" measure="1" displayFolder="" measureGroup="Table2" count="0" hidden="1"/>
    <cacheHierarchy uniqueName="[Measures].[__XL_Count FinancialRatios]" caption="__XL_Count FinancialRatios" measure="1" displayFolder="" measureGroup="FinancialRatios" count="0" hidden="1"/>
    <cacheHierarchy uniqueName="[Measures].[__No measures defined]" caption="__No measures defined" measure="1" displayFolder="" count="0" hidden="1"/>
    <cacheHierarchy uniqueName="[Measures].[Sum of Assets]" caption="Sum of Assets" measure="1" displayFolder="" measureGroup="Table4" count="0" hidden="1">
      <extLst>
        <ext xmlns:x15="http://schemas.microsoft.com/office/spreadsheetml/2010/11/main" uri="{B97F6D7D-B522-45F9-BDA1-12C45D357490}">
          <x15:cacheHierarchy aggregatedColumn="17"/>
        </ext>
      </extLst>
    </cacheHierarchy>
    <cacheHierarchy uniqueName="[Measures].[Sum of Liabilities]" caption="Sum of Liabilities" measure="1" displayFolder="" measureGroup="Table4" count="0" hidden="1">
      <extLst>
        <ext xmlns:x15="http://schemas.microsoft.com/office/spreadsheetml/2010/11/main" uri="{B97F6D7D-B522-45F9-BDA1-12C45D357490}">
          <x15:cacheHierarchy aggregatedColumn="18"/>
        </ext>
      </extLst>
    </cacheHierarchy>
    <cacheHierarchy uniqueName="[Measures].[Sum of Equity]" caption="Sum of Equity" measure="1" displayFolder="" measureGroup="Table4" count="0" hidden="1">
      <extLst>
        <ext xmlns:x15="http://schemas.microsoft.com/office/spreadsheetml/2010/11/main" uri="{B97F6D7D-B522-45F9-BDA1-12C45D357490}">
          <x15:cacheHierarchy aggregatedColumn="19"/>
        </ext>
      </extLst>
    </cacheHierarchy>
    <cacheHierarchy uniqueName="[Measures].[Sum of Revenue]" caption="Sum of Revenue" measure="1" displayFolder="" measureGroup="Table3"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Cost of Goods Sold]" caption="Sum of Cost of Goods Sold" measure="1" displayFolder="" measureGroup="Table3"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Gross Profit]" caption="Sum of Gross Profit" measure="1" displayFolder="" measureGroup="Table3" count="0" oneField="1" hidden="1">
      <fieldsUsage count="1">
        <fieldUsage x="3"/>
      </fieldsUsage>
      <extLst>
        <ext xmlns:x15="http://schemas.microsoft.com/office/spreadsheetml/2010/11/main" uri="{B97F6D7D-B522-45F9-BDA1-12C45D357490}">
          <x15:cacheHierarchy aggregatedColumn="13"/>
        </ext>
      </extLst>
    </cacheHierarchy>
    <cacheHierarchy uniqueName="[Measures].[Sum of Operating Expenses]" caption="Sum of Operating Expenses" measure="1" displayFolder="" measureGroup="Table3" count="0" oneField="1" hidden="1">
      <fieldsUsage count="1">
        <fieldUsage x="4"/>
      </fieldsUsage>
      <extLst>
        <ext xmlns:x15="http://schemas.microsoft.com/office/spreadsheetml/2010/11/main" uri="{B97F6D7D-B522-45F9-BDA1-12C45D357490}">
          <x15:cacheHierarchy aggregatedColumn="14"/>
        </ext>
      </extLst>
    </cacheHierarchy>
    <cacheHierarchy uniqueName="[Measures].[Sum of Net Income]" caption="Sum of Net Income" measure="1" displayFolder="" measureGroup="Table3" count="0" oneField="1" hidden="1">
      <fieldsUsage count="1">
        <fieldUsage x="5"/>
      </fieldsUsage>
      <extLst>
        <ext xmlns:x15="http://schemas.microsoft.com/office/spreadsheetml/2010/11/main" uri="{B97F6D7D-B522-45F9-BDA1-12C45D357490}">
          <x15:cacheHierarchy aggregatedColumn="15"/>
        </ext>
      </extLst>
    </cacheHierarchy>
    <cacheHierarchy uniqueName="[Measures].[Sum of Operating Cash Flow]" caption="Sum of Operating Cash Flow" measure="1" displayFolder="" measureGroup="Table2" count="0" hidden="1">
      <extLst>
        <ext xmlns:x15="http://schemas.microsoft.com/office/spreadsheetml/2010/11/main" uri="{B97F6D7D-B522-45F9-BDA1-12C45D357490}">
          <x15:cacheHierarchy aggregatedColumn="6"/>
        </ext>
      </extLst>
    </cacheHierarchy>
    <cacheHierarchy uniqueName="[Measures].[Sum of Investing Cash Flow]" caption="Sum of Investing Cash Flow" measure="1" displayFolder="" measureGroup="Table2" count="0" hidden="1">
      <extLst>
        <ext xmlns:x15="http://schemas.microsoft.com/office/spreadsheetml/2010/11/main" uri="{B97F6D7D-B522-45F9-BDA1-12C45D357490}">
          <x15:cacheHierarchy aggregatedColumn="7"/>
        </ext>
      </extLst>
    </cacheHierarchy>
    <cacheHierarchy uniqueName="[Measures].[Sum of Financing Cash Flow]" caption="Sum of Financing Cash Flow" measure="1" displayFolder="" measureGroup="Table2" count="0" hidden="1">
      <extLst>
        <ext xmlns:x15="http://schemas.microsoft.com/office/spreadsheetml/2010/11/main" uri="{B97F6D7D-B522-45F9-BDA1-12C45D357490}">
          <x15:cacheHierarchy aggregatedColumn="8"/>
        </ext>
      </extLst>
    </cacheHierarchy>
    <cacheHierarchy uniqueName="[Measures].[Sum of Net Cash Flow]" caption="Sum of Net Cash Flow" measure="1" displayFolder="" measureGroup="Table2" count="0" hidden="1">
      <extLst>
        <ext xmlns:x15="http://schemas.microsoft.com/office/spreadsheetml/2010/11/main" uri="{B97F6D7D-B522-45F9-BDA1-12C45D357490}">
          <x15:cacheHierarchy aggregatedColumn="9"/>
        </ext>
      </extLst>
    </cacheHierarchy>
    <cacheHierarchy uniqueName="[Measures].[Sum of Current Ratio]" caption="Sum of Current Ratio" measure="1" displayFolder="" measureGroup="FinancialRatios" count="0" hidden="1">
      <extLst>
        <ext xmlns:x15="http://schemas.microsoft.com/office/spreadsheetml/2010/11/main" uri="{B97F6D7D-B522-45F9-BDA1-12C45D357490}">
          <x15:cacheHierarchy aggregatedColumn="1"/>
        </ext>
      </extLst>
    </cacheHierarchy>
    <cacheHierarchy uniqueName="[Measures].[Sum of Debt to Equity Ratio]" caption="Sum of Debt to Equity Ratio" measure="1" displayFolder="" measureGroup="FinancialRatios" count="0" hidden="1">
      <extLst>
        <ext xmlns:x15="http://schemas.microsoft.com/office/spreadsheetml/2010/11/main" uri="{B97F6D7D-B522-45F9-BDA1-12C45D357490}">
          <x15:cacheHierarchy aggregatedColumn="2"/>
        </ext>
      </extLst>
    </cacheHierarchy>
    <cacheHierarchy uniqueName="[Measures].[Sum of Net Profit Margin]" caption="Sum of Net Profit Margin" measure="1" displayFolder="" measureGroup="FinancialRatios" count="0" hidden="1">
      <extLst>
        <ext xmlns:x15="http://schemas.microsoft.com/office/spreadsheetml/2010/11/main" uri="{B97F6D7D-B522-45F9-BDA1-12C45D357490}">
          <x15:cacheHierarchy aggregatedColumn="3"/>
        </ext>
      </extLst>
    </cacheHierarchy>
    <cacheHierarchy uniqueName="[Measures].[Sum of ROE (Return on Equity)]" caption="Sum of ROE (Return on Equity)" measure="1" displayFolder="" measureGroup="FinancialRatios" count="0" hidden="1">
      <extLst>
        <ext xmlns:x15="http://schemas.microsoft.com/office/spreadsheetml/2010/11/main" uri="{B97F6D7D-B522-45F9-BDA1-12C45D357490}">
          <x15:cacheHierarchy aggregatedColumn="4"/>
        </ext>
      </extLst>
    </cacheHierarchy>
    <cacheHierarchy uniqueName="[Measures].[Average of Current Ratio]" caption="Average of Current Ratio" measure="1" displayFolder="" measureGroup="FinancialRatios" count="0" hidden="1">
      <extLst>
        <ext xmlns:x15="http://schemas.microsoft.com/office/spreadsheetml/2010/11/main" uri="{B97F6D7D-B522-45F9-BDA1-12C45D357490}">
          <x15:cacheHierarchy aggregatedColumn="1"/>
        </ext>
      </extLst>
    </cacheHierarchy>
    <cacheHierarchy uniqueName="[Measures].[Average of Debt to Equity Ratio]" caption="Average of Debt to Equity Ratio" measure="1" displayFolder="" measureGroup="FinancialRatios" count="0" hidden="1">
      <extLst>
        <ext xmlns:x15="http://schemas.microsoft.com/office/spreadsheetml/2010/11/main" uri="{B97F6D7D-B522-45F9-BDA1-12C45D357490}">
          <x15:cacheHierarchy aggregatedColumn="2"/>
        </ext>
      </extLst>
    </cacheHierarchy>
    <cacheHierarchy uniqueName="[Measures].[Average of Net Profit Margin]" caption="Average of Net Profit Margin" measure="1" displayFolder="" measureGroup="FinancialRatios" count="0" hidden="1">
      <extLst>
        <ext xmlns:x15="http://schemas.microsoft.com/office/spreadsheetml/2010/11/main" uri="{B97F6D7D-B522-45F9-BDA1-12C45D357490}">
          <x15:cacheHierarchy aggregatedColumn="3"/>
        </ext>
      </extLst>
    </cacheHierarchy>
    <cacheHierarchy uniqueName="[Measures].[Average of ROE (Return on Equity)]" caption="Average of ROE (Return on Equity)" measure="1" displayFolder="" measureGroup="FinancialRatios" count="0" hidden="1">
      <extLst>
        <ext xmlns:x15="http://schemas.microsoft.com/office/spreadsheetml/2010/11/main" uri="{B97F6D7D-B522-45F9-BDA1-12C45D357490}">
          <x15:cacheHierarchy aggregatedColumn="4"/>
        </ext>
      </extLst>
    </cacheHierarchy>
  </cacheHierarchies>
  <kpis count="0"/>
  <dimensions count="5">
    <dimension name="FinancialRatios" uniqueName="[FinancialRatios]" caption="FinancialRatios"/>
    <dimension measure="1" name="Measures" uniqueName="[Measures]" caption="Measures"/>
    <dimension name="Table2" uniqueName="[Table2]" caption="Table2"/>
    <dimension name="Table3" uniqueName="[Table3]" caption="Table3"/>
    <dimension name="Table4" uniqueName="[Table4]" caption="Table4"/>
  </dimensions>
  <measureGroups count="4">
    <measureGroup name="FinancialRatios" caption="FinancialRatios"/>
    <measureGroup name="Table2" caption="Table2"/>
    <measureGroup name="Table3" caption="Table3"/>
    <measureGroup name="Table4" caption="Table4"/>
  </measureGroups>
  <maps count="8">
    <map measureGroup="0" dimension="0"/>
    <map measureGroup="0" dimension="2"/>
    <map measureGroup="1" dimension="2"/>
    <map measureGroup="2" dimension="2"/>
    <map measureGroup="2" dimension="3"/>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71.607697222222" backgroundQuery="1" createdVersion="8" refreshedVersion="8" minRefreshableVersion="3" recordCount="0" supportSubquery="1" supportAdvancedDrill="1" xr:uid="{6D43C47C-2AFA-4EED-9512-E53CA0E3876D}">
  <cacheSource type="external" connectionId="1"/>
  <cacheFields count="6">
    <cacheField name="[FinancialRatios].[Year].[Year]" caption="Year" numFmtId="0" level="1">
      <sharedItems containsSemiMixedTypes="0" containsString="0" containsNumber="1" containsInteger="1" minValue="2021" maxValue="2023" count="3">
        <n v="2021"/>
        <n v="2022"/>
        <n v="2023"/>
      </sharedItems>
    </cacheField>
    <cacheField name="[Measures].[Average of Current Ratio]" caption="Average of Current Ratio" numFmtId="0" hierarchy="41" level="32767"/>
    <cacheField name="[Measures].[Average of Debt to Equity Ratio]" caption="Average of Debt to Equity Ratio" numFmtId="0" hierarchy="42" level="32767"/>
    <cacheField name="[Measures].[Average of Net Profit Margin]" caption="Average of Net Profit Margin" numFmtId="0" hierarchy="43" level="32767"/>
    <cacheField name="[Measures].[Average of ROE (Return on Equity)]" caption="Average of ROE (Return on Equity)" numFmtId="0" hierarchy="44" level="32767"/>
    <cacheField name="[Table2].[Year].[Year]" caption="Year" numFmtId="0" hierarchy="5" level="1">
      <sharedItems containsSemiMixedTypes="0" containsNonDate="0" containsString="0"/>
    </cacheField>
  </cacheFields>
  <cacheHierarchies count="45">
    <cacheHierarchy uniqueName="[FinancialRatios].[Year]" caption="Year" attribute="1" defaultMemberUniqueName="[FinancialRatios].[Year].[All]" allUniqueName="[FinancialRatios].[Year].[All]" dimensionUniqueName="[FinancialRatios]" displayFolder="" count="2" memberValueDatatype="20" unbalanced="0">
      <fieldsUsage count="2">
        <fieldUsage x="-1"/>
        <fieldUsage x="0"/>
      </fieldsUsage>
    </cacheHierarchy>
    <cacheHierarchy uniqueName="[FinancialRatios].[Current Ratio]" caption="Current Ratio" attribute="1" defaultMemberUniqueName="[FinancialRatios].[Current Ratio].[All]" allUniqueName="[FinancialRatios].[Current Ratio].[All]" dimensionUniqueName="[FinancialRatios]" displayFolder="" count="0" memberValueDatatype="5" unbalanced="0"/>
    <cacheHierarchy uniqueName="[FinancialRatios].[Debt to Equity Ratio]" caption="Debt to Equity Ratio" attribute="1" defaultMemberUniqueName="[FinancialRatios].[Debt to Equity Ratio].[All]" allUniqueName="[FinancialRatios].[Debt to Equity Ratio].[All]" dimensionUniqueName="[FinancialRatios]" displayFolder="" count="0" memberValueDatatype="5" unbalanced="0"/>
    <cacheHierarchy uniqueName="[FinancialRatios].[Net Profit Margin]" caption="Net Profit Margin" attribute="1" defaultMemberUniqueName="[FinancialRatios].[Net Profit Margin].[All]" allUniqueName="[FinancialRatios].[Net Profit Margin].[All]" dimensionUniqueName="[FinancialRatios]" displayFolder="" count="0" memberValueDatatype="5" unbalanced="0"/>
    <cacheHierarchy uniqueName="[FinancialRatios].[ROE (Return on Equity)]" caption="ROE (Return on Equity)" attribute="1" defaultMemberUniqueName="[FinancialRatios].[ROE (Return on Equity)].[All]" allUniqueName="[FinancialRatios].[ROE (Return on Equity)].[All]" dimensionUniqueName="[FinancialRatios]" displayFolder="" count="0" memberValueDatatype="5" unbalanced="0"/>
    <cacheHierarchy uniqueName="[Table2].[Year]" caption="Year" attribute="1" defaultMemberUniqueName="[Table2].[Year].[All]" allUniqueName="[Table2].[Year].[All]" dimensionUniqueName="[Table2]" displayFolder="" count="2" memberValueDatatype="20" unbalanced="0">
      <fieldsUsage count="2">
        <fieldUsage x="-1"/>
        <fieldUsage x="5"/>
      </fieldsUsage>
    </cacheHierarchy>
    <cacheHierarchy uniqueName="[Table2].[Operating Cash Flow]" caption="Operating Cash Flow" attribute="1" defaultMemberUniqueName="[Table2].[Operating Cash Flow].[All]" allUniqueName="[Table2].[Operating Cash Flow].[All]" dimensionUniqueName="[Table2]" displayFolder="" count="0" memberValueDatatype="20" unbalanced="0"/>
    <cacheHierarchy uniqueName="[Table2].[Investing Cash Flow]" caption="Investing Cash Flow" attribute="1" defaultMemberUniqueName="[Table2].[Investing Cash Flow].[All]" allUniqueName="[Table2].[Investing Cash Flow].[All]" dimensionUniqueName="[Table2]" displayFolder="" count="0" memberValueDatatype="20" unbalanced="0"/>
    <cacheHierarchy uniqueName="[Table2].[Financing Cash Flow]" caption="Financing Cash Flow" attribute="1" defaultMemberUniqueName="[Table2].[Financing Cash Flow].[All]" allUniqueName="[Table2].[Financing Cash Flow].[All]" dimensionUniqueName="[Table2]" displayFolder="" count="0" memberValueDatatype="20" unbalanced="0"/>
    <cacheHierarchy uniqueName="[Table2].[Net Cash Flow]" caption="Net Cash Flow" attribute="1" defaultMemberUniqueName="[Table2].[Net Cash Flow].[All]" allUniqueName="[Table2].[Net Cash Flow].[All]" dimensionUniqueName="[Table2]" displayFolder="" count="0" memberValueDatatype="20" unbalanced="0"/>
    <cacheHierarchy uniqueName="[Table3].[Year]" caption="Year" attribute="1" defaultMemberUniqueName="[Table3].[Year].[All]" allUniqueName="[Table3].[Year].[All]" dimensionUniqueName="[Table3]" displayFolder="" count="2" memberValueDatatype="20" unbalanced="0"/>
    <cacheHierarchy uniqueName="[Table3].[Revenue]" caption="Revenue" attribute="1" defaultMemberUniqueName="[Table3].[Revenue].[All]" allUniqueName="[Table3].[Revenue].[All]" dimensionUniqueName="[Table3]" displayFolder="" count="0" memberValueDatatype="20" unbalanced="0"/>
    <cacheHierarchy uniqueName="[Table3].[Cost of Goods Sold]" caption="Cost of Goods Sold" attribute="1" defaultMemberUniqueName="[Table3].[Cost of Goods Sold].[All]" allUniqueName="[Table3].[Cost of Goods Sold].[All]" dimensionUniqueName="[Table3]" displayFolder="" count="0" memberValueDatatype="20" unbalanced="0"/>
    <cacheHierarchy uniqueName="[Table3].[Gross Profit]" caption="Gross Profit" attribute="1" defaultMemberUniqueName="[Table3].[Gross Profit].[All]" allUniqueName="[Table3].[Gross Profit].[All]" dimensionUniqueName="[Table3]" displayFolder="" count="0" memberValueDatatype="20" unbalanced="0"/>
    <cacheHierarchy uniqueName="[Table3].[Operating Expenses]" caption="Operating Expenses" attribute="1" defaultMemberUniqueName="[Table3].[Operating Expenses].[All]" allUniqueName="[Table3].[Operating Expenses].[All]" dimensionUniqueName="[Table3]" displayFolder="" count="0" memberValueDatatype="20" unbalanced="0"/>
    <cacheHierarchy uniqueName="[Table3].[Net Income]" caption="Net Income" attribute="1" defaultMemberUniqueName="[Table3].[Net Income].[All]" allUniqueName="[Table3].[Net Income].[All]" dimensionUniqueName="[Table3]" displayFolder="" count="0" memberValueDatatype="20" unbalanced="0"/>
    <cacheHierarchy uniqueName="[Table4].[Year]" caption="Year" attribute="1" defaultMemberUniqueName="[Table4].[Year].[All]" allUniqueName="[Table4].[Year].[All]" dimensionUniqueName="[Table4]" displayFolder="" count="2" memberValueDatatype="20" unbalanced="0"/>
    <cacheHierarchy uniqueName="[Table4].[Assets]" caption="Assets" attribute="1" defaultMemberUniqueName="[Table4].[Assets].[All]" allUniqueName="[Table4].[Assets].[All]" dimensionUniqueName="[Table4]" displayFolder="" count="0" memberValueDatatype="20" unbalanced="0"/>
    <cacheHierarchy uniqueName="[Table4].[Liabilities]" caption="Liabilities" attribute="1" defaultMemberUniqueName="[Table4].[Liabilities].[All]" allUniqueName="[Table4].[Liabilities].[All]" dimensionUniqueName="[Table4]" displayFolder="" count="0" memberValueDatatype="20" unbalanced="0"/>
    <cacheHierarchy uniqueName="[Table4].[Equity]" caption="Equity" attribute="1" defaultMemberUniqueName="[Table4].[Equity].[All]" allUniqueName="[Table4].[Equity].[All]" dimensionUniqueName="[Table4]" displayFolder="" count="0" memberValueDatatype="20" unbalanced="0"/>
    <cacheHierarchy uniqueName="[Measures].[__XL_Count Table4]" caption="__XL_Count Table4" measure="1" displayFolder="" measureGroup="Table4" count="0" hidden="1"/>
    <cacheHierarchy uniqueName="[Measures].[__XL_Count Table3]" caption="__XL_Count Table3" measure="1" displayFolder="" measureGroup="Table3" count="0" hidden="1"/>
    <cacheHierarchy uniqueName="[Measures].[__XL_Count Table2]" caption="__XL_Count Table2" measure="1" displayFolder="" measureGroup="Table2" count="0" hidden="1"/>
    <cacheHierarchy uniqueName="[Measures].[__XL_Count FinancialRatios]" caption="__XL_Count FinancialRatios" measure="1" displayFolder="" measureGroup="FinancialRatios" count="0" hidden="1"/>
    <cacheHierarchy uniqueName="[Measures].[__No measures defined]" caption="__No measures defined" measure="1" displayFolder="" count="0" hidden="1"/>
    <cacheHierarchy uniqueName="[Measures].[Sum of Assets]" caption="Sum of Assets" measure="1" displayFolder="" measureGroup="Table4" count="0" hidden="1">
      <extLst>
        <ext xmlns:x15="http://schemas.microsoft.com/office/spreadsheetml/2010/11/main" uri="{B97F6D7D-B522-45F9-BDA1-12C45D357490}">
          <x15:cacheHierarchy aggregatedColumn="17"/>
        </ext>
      </extLst>
    </cacheHierarchy>
    <cacheHierarchy uniqueName="[Measures].[Sum of Liabilities]" caption="Sum of Liabilities" measure="1" displayFolder="" measureGroup="Table4" count="0" hidden="1">
      <extLst>
        <ext xmlns:x15="http://schemas.microsoft.com/office/spreadsheetml/2010/11/main" uri="{B97F6D7D-B522-45F9-BDA1-12C45D357490}">
          <x15:cacheHierarchy aggregatedColumn="18"/>
        </ext>
      </extLst>
    </cacheHierarchy>
    <cacheHierarchy uniqueName="[Measures].[Sum of Equity]" caption="Sum of Equity" measure="1" displayFolder="" measureGroup="Table4" count="0" hidden="1">
      <extLst>
        <ext xmlns:x15="http://schemas.microsoft.com/office/spreadsheetml/2010/11/main" uri="{B97F6D7D-B522-45F9-BDA1-12C45D357490}">
          <x15:cacheHierarchy aggregatedColumn="19"/>
        </ext>
      </extLst>
    </cacheHierarchy>
    <cacheHierarchy uniqueName="[Measures].[Sum of Revenue]" caption="Sum of Revenue" measure="1" displayFolder="" measureGroup="Table3" count="0" hidden="1">
      <extLst>
        <ext xmlns:x15="http://schemas.microsoft.com/office/spreadsheetml/2010/11/main" uri="{B97F6D7D-B522-45F9-BDA1-12C45D357490}">
          <x15:cacheHierarchy aggregatedColumn="11"/>
        </ext>
      </extLst>
    </cacheHierarchy>
    <cacheHierarchy uniqueName="[Measures].[Sum of Cost of Goods Sold]" caption="Sum of Cost of Goods Sold" measure="1" displayFolder="" measureGroup="Table3" count="0" hidden="1">
      <extLst>
        <ext xmlns:x15="http://schemas.microsoft.com/office/spreadsheetml/2010/11/main" uri="{B97F6D7D-B522-45F9-BDA1-12C45D357490}">
          <x15:cacheHierarchy aggregatedColumn="12"/>
        </ext>
      </extLst>
    </cacheHierarchy>
    <cacheHierarchy uniqueName="[Measures].[Sum of Gross Profit]" caption="Sum of Gross Profit" measure="1" displayFolder="" measureGroup="Table3" count="0" hidden="1">
      <extLst>
        <ext xmlns:x15="http://schemas.microsoft.com/office/spreadsheetml/2010/11/main" uri="{B97F6D7D-B522-45F9-BDA1-12C45D357490}">
          <x15:cacheHierarchy aggregatedColumn="13"/>
        </ext>
      </extLst>
    </cacheHierarchy>
    <cacheHierarchy uniqueName="[Measures].[Sum of Operating Expenses]" caption="Sum of Operating Expenses" measure="1" displayFolder="" measureGroup="Table3" count="0" hidden="1">
      <extLst>
        <ext xmlns:x15="http://schemas.microsoft.com/office/spreadsheetml/2010/11/main" uri="{B97F6D7D-B522-45F9-BDA1-12C45D357490}">
          <x15:cacheHierarchy aggregatedColumn="14"/>
        </ext>
      </extLst>
    </cacheHierarchy>
    <cacheHierarchy uniqueName="[Measures].[Sum of Net Income]" caption="Sum of Net Income" measure="1" displayFolder="" measureGroup="Table3" count="0" hidden="1">
      <extLst>
        <ext xmlns:x15="http://schemas.microsoft.com/office/spreadsheetml/2010/11/main" uri="{B97F6D7D-B522-45F9-BDA1-12C45D357490}">
          <x15:cacheHierarchy aggregatedColumn="15"/>
        </ext>
      </extLst>
    </cacheHierarchy>
    <cacheHierarchy uniqueName="[Measures].[Sum of Operating Cash Flow]" caption="Sum of Operating Cash Flow" measure="1" displayFolder="" measureGroup="Table2" count="0" hidden="1">
      <extLst>
        <ext xmlns:x15="http://schemas.microsoft.com/office/spreadsheetml/2010/11/main" uri="{B97F6D7D-B522-45F9-BDA1-12C45D357490}">
          <x15:cacheHierarchy aggregatedColumn="6"/>
        </ext>
      </extLst>
    </cacheHierarchy>
    <cacheHierarchy uniqueName="[Measures].[Sum of Investing Cash Flow]" caption="Sum of Investing Cash Flow" measure="1" displayFolder="" measureGroup="Table2" count="0" hidden="1">
      <extLst>
        <ext xmlns:x15="http://schemas.microsoft.com/office/spreadsheetml/2010/11/main" uri="{B97F6D7D-B522-45F9-BDA1-12C45D357490}">
          <x15:cacheHierarchy aggregatedColumn="7"/>
        </ext>
      </extLst>
    </cacheHierarchy>
    <cacheHierarchy uniqueName="[Measures].[Sum of Financing Cash Flow]" caption="Sum of Financing Cash Flow" measure="1" displayFolder="" measureGroup="Table2" count="0" hidden="1">
      <extLst>
        <ext xmlns:x15="http://schemas.microsoft.com/office/spreadsheetml/2010/11/main" uri="{B97F6D7D-B522-45F9-BDA1-12C45D357490}">
          <x15:cacheHierarchy aggregatedColumn="8"/>
        </ext>
      </extLst>
    </cacheHierarchy>
    <cacheHierarchy uniqueName="[Measures].[Sum of Net Cash Flow]" caption="Sum of Net Cash Flow" measure="1" displayFolder="" measureGroup="Table2" count="0" hidden="1">
      <extLst>
        <ext xmlns:x15="http://schemas.microsoft.com/office/spreadsheetml/2010/11/main" uri="{B97F6D7D-B522-45F9-BDA1-12C45D357490}">
          <x15:cacheHierarchy aggregatedColumn="9"/>
        </ext>
      </extLst>
    </cacheHierarchy>
    <cacheHierarchy uniqueName="[Measures].[Sum of Current Ratio]" caption="Sum of Current Ratio" measure="1" displayFolder="" measureGroup="FinancialRatios" count="0" hidden="1">
      <extLst>
        <ext xmlns:x15="http://schemas.microsoft.com/office/spreadsheetml/2010/11/main" uri="{B97F6D7D-B522-45F9-BDA1-12C45D357490}">
          <x15:cacheHierarchy aggregatedColumn="1"/>
        </ext>
      </extLst>
    </cacheHierarchy>
    <cacheHierarchy uniqueName="[Measures].[Sum of Debt to Equity Ratio]" caption="Sum of Debt to Equity Ratio" measure="1" displayFolder="" measureGroup="FinancialRatios" count="0" hidden="1">
      <extLst>
        <ext xmlns:x15="http://schemas.microsoft.com/office/spreadsheetml/2010/11/main" uri="{B97F6D7D-B522-45F9-BDA1-12C45D357490}">
          <x15:cacheHierarchy aggregatedColumn="2"/>
        </ext>
      </extLst>
    </cacheHierarchy>
    <cacheHierarchy uniqueName="[Measures].[Sum of Net Profit Margin]" caption="Sum of Net Profit Margin" measure="1" displayFolder="" measureGroup="FinancialRatios" count="0" hidden="1">
      <extLst>
        <ext xmlns:x15="http://schemas.microsoft.com/office/spreadsheetml/2010/11/main" uri="{B97F6D7D-B522-45F9-BDA1-12C45D357490}">
          <x15:cacheHierarchy aggregatedColumn="3"/>
        </ext>
      </extLst>
    </cacheHierarchy>
    <cacheHierarchy uniqueName="[Measures].[Sum of ROE (Return on Equity)]" caption="Sum of ROE (Return on Equity)" measure="1" displayFolder="" measureGroup="FinancialRatios" count="0" hidden="1">
      <extLst>
        <ext xmlns:x15="http://schemas.microsoft.com/office/spreadsheetml/2010/11/main" uri="{B97F6D7D-B522-45F9-BDA1-12C45D357490}">
          <x15:cacheHierarchy aggregatedColumn="4"/>
        </ext>
      </extLst>
    </cacheHierarchy>
    <cacheHierarchy uniqueName="[Measures].[Average of Current Ratio]" caption="Average of Current Ratio" measure="1" displayFolder="" measureGroup="FinancialRatios" count="0" oneField="1" hidden="1">
      <fieldsUsage count="1">
        <fieldUsage x="1"/>
      </fieldsUsage>
      <extLst>
        <ext xmlns:x15="http://schemas.microsoft.com/office/spreadsheetml/2010/11/main" uri="{B97F6D7D-B522-45F9-BDA1-12C45D357490}">
          <x15:cacheHierarchy aggregatedColumn="1"/>
        </ext>
      </extLst>
    </cacheHierarchy>
    <cacheHierarchy uniqueName="[Measures].[Average of Debt to Equity Ratio]" caption="Average of Debt to Equity Ratio" measure="1" displayFolder="" measureGroup="FinancialRatios" count="0" oneField="1" hidden="1">
      <fieldsUsage count="1">
        <fieldUsage x="2"/>
      </fieldsUsage>
      <extLst>
        <ext xmlns:x15="http://schemas.microsoft.com/office/spreadsheetml/2010/11/main" uri="{B97F6D7D-B522-45F9-BDA1-12C45D357490}">
          <x15:cacheHierarchy aggregatedColumn="2"/>
        </ext>
      </extLst>
    </cacheHierarchy>
    <cacheHierarchy uniqueName="[Measures].[Average of Net Profit Margin]" caption="Average of Net Profit Margin" measure="1" displayFolder="" measureGroup="FinancialRatios" count="0" oneField="1" hidden="1">
      <fieldsUsage count="1">
        <fieldUsage x="3"/>
      </fieldsUsage>
      <extLst>
        <ext xmlns:x15="http://schemas.microsoft.com/office/spreadsheetml/2010/11/main" uri="{B97F6D7D-B522-45F9-BDA1-12C45D357490}">
          <x15:cacheHierarchy aggregatedColumn="3"/>
        </ext>
      </extLst>
    </cacheHierarchy>
    <cacheHierarchy uniqueName="[Measures].[Average of ROE (Return on Equity)]" caption="Average of ROE (Return on Equity)" measure="1" displayFolder="" measureGroup="FinancialRatios" count="0" oneField="1" hidden="1">
      <fieldsUsage count="1">
        <fieldUsage x="4"/>
      </fieldsUsage>
      <extLst>
        <ext xmlns:x15="http://schemas.microsoft.com/office/spreadsheetml/2010/11/main" uri="{B97F6D7D-B522-45F9-BDA1-12C45D357490}">
          <x15:cacheHierarchy aggregatedColumn="4"/>
        </ext>
      </extLst>
    </cacheHierarchy>
  </cacheHierarchies>
  <kpis count="0"/>
  <dimensions count="5">
    <dimension name="FinancialRatios" uniqueName="[FinancialRatios]" caption="FinancialRatios"/>
    <dimension measure="1" name="Measures" uniqueName="[Measures]" caption="Measures"/>
    <dimension name="Table2" uniqueName="[Table2]" caption="Table2"/>
    <dimension name="Table3" uniqueName="[Table3]" caption="Table3"/>
    <dimension name="Table4" uniqueName="[Table4]" caption="Table4"/>
  </dimensions>
  <measureGroups count="4">
    <measureGroup name="FinancialRatios" caption="FinancialRatios"/>
    <measureGroup name="Table2" caption="Table2"/>
    <measureGroup name="Table3" caption="Table3"/>
    <measureGroup name="Table4" caption="Table4"/>
  </measureGroups>
  <maps count="8">
    <map measureGroup="0" dimension="0"/>
    <map measureGroup="0" dimension="2"/>
    <map measureGroup="1" dimension="2"/>
    <map measureGroup="2" dimension="2"/>
    <map measureGroup="2" dimension="3"/>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71.603217245371" backgroundQuery="1" createdVersion="3" refreshedVersion="8" minRefreshableVersion="3" recordCount="0" supportSubquery="1" supportAdvancedDrill="1" xr:uid="{4EF2E253-FC8A-40F8-865B-799F59B04364}">
  <cacheSource type="external" connectionId="1">
    <extLst>
      <ext xmlns:x14="http://schemas.microsoft.com/office/spreadsheetml/2009/9/main" uri="{F057638F-6D5F-4e77-A914-E7F072B9BCA8}">
        <x14:sourceConnection name="ThisWorkbookDataModel"/>
      </ext>
    </extLst>
  </cacheSource>
  <cacheFields count="0"/>
  <cacheHierarchies count="45">
    <cacheHierarchy uniqueName="[FinancialRatios].[Year]" caption="Year" attribute="1" defaultMemberUniqueName="[FinancialRatios].[Year].[All]" allUniqueName="[FinancialRatios].[Year].[All]" dimensionUniqueName="[FinancialRatios]" displayFolder="" count="2" memberValueDatatype="20" unbalanced="0"/>
    <cacheHierarchy uniqueName="[FinancialRatios].[Current Ratio]" caption="Current Ratio" attribute="1" defaultMemberUniqueName="[FinancialRatios].[Current Ratio].[All]" allUniqueName="[FinancialRatios].[Current Ratio].[All]" dimensionUniqueName="[FinancialRatios]" displayFolder="" count="0" memberValueDatatype="5" unbalanced="0"/>
    <cacheHierarchy uniqueName="[FinancialRatios].[Debt to Equity Ratio]" caption="Debt to Equity Ratio" attribute="1" defaultMemberUniqueName="[FinancialRatios].[Debt to Equity Ratio].[All]" allUniqueName="[FinancialRatios].[Debt to Equity Ratio].[All]" dimensionUniqueName="[FinancialRatios]" displayFolder="" count="0" memberValueDatatype="5" unbalanced="0"/>
    <cacheHierarchy uniqueName="[FinancialRatios].[Net Profit Margin]" caption="Net Profit Margin" attribute="1" defaultMemberUniqueName="[FinancialRatios].[Net Profit Margin].[All]" allUniqueName="[FinancialRatios].[Net Profit Margin].[All]" dimensionUniqueName="[FinancialRatios]" displayFolder="" count="0" memberValueDatatype="5" unbalanced="0"/>
    <cacheHierarchy uniqueName="[FinancialRatios].[ROE (Return on Equity)]" caption="ROE (Return on Equity)" attribute="1" defaultMemberUniqueName="[FinancialRatios].[ROE (Return on Equity)].[All]" allUniqueName="[FinancialRatios].[ROE (Return on Equity)].[All]" dimensionUniqueName="[FinancialRatios]" displayFolder="" count="0" memberValueDatatype="5" unbalanced="0"/>
    <cacheHierarchy uniqueName="[Table2].[Year]" caption="Year" attribute="1" defaultMemberUniqueName="[Table2].[Year].[All]" allUniqueName="[Table2].[Year].[All]" dimensionUniqueName="[Table2]" displayFolder="" count="2" memberValueDatatype="20" unbalanced="0"/>
    <cacheHierarchy uniqueName="[Table2].[Operating Cash Flow]" caption="Operating Cash Flow" attribute="1" defaultMemberUniqueName="[Table2].[Operating Cash Flow].[All]" allUniqueName="[Table2].[Operating Cash Flow].[All]" dimensionUniqueName="[Table2]" displayFolder="" count="0" memberValueDatatype="20" unbalanced="0"/>
    <cacheHierarchy uniqueName="[Table2].[Investing Cash Flow]" caption="Investing Cash Flow" attribute="1" defaultMemberUniqueName="[Table2].[Investing Cash Flow].[All]" allUniqueName="[Table2].[Investing Cash Flow].[All]" dimensionUniqueName="[Table2]" displayFolder="" count="0" memberValueDatatype="20" unbalanced="0"/>
    <cacheHierarchy uniqueName="[Table2].[Financing Cash Flow]" caption="Financing Cash Flow" attribute="1" defaultMemberUniqueName="[Table2].[Financing Cash Flow].[All]" allUniqueName="[Table2].[Financing Cash Flow].[All]" dimensionUniqueName="[Table2]" displayFolder="" count="0" memberValueDatatype="20" unbalanced="0"/>
    <cacheHierarchy uniqueName="[Table2].[Net Cash Flow]" caption="Net Cash Flow" attribute="1" defaultMemberUniqueName="[Table2].[Net Cash Flow].[All]" allUniqueName="[Table2].[Net Cash Flow].[All]" dimensionUniqueName="[Table2]" displayFolder="" count="0" memberValueDatatype="20" unbalanced="0"/>
    <cacheHierarchy uniqueName="[Table3].[Year]" caption="Year" attribute="1" defaultMemberUniqueName="[Table3].[Year].[All]" allUniqueName="[Table3].[Year].[All]" dimensionUniqueName="[Table3]" displayFolder="" count="2" memberValueDatatype="20" unbalanced="0"/>
    <cacheHierarchy uniqueName="[Table3].[Revenue]" caption="Revenue" attribute="1" defaultMemberUniqueName="[Table3].[Revenue].[All]" allUniqueName="[Table3].[Revenue].[All]" dimensionUniqueName="[Table3]" displayFolder="" count="0" memberValueDatatype="20" unbalanced="0"/>
    <cacheHierarchy uniqueName="[Table3].[Cost of Goods Sold]" caption="Cost of Goods Sold" attribute="1" defaultMemberUniqueName="[Table3].[Cost of Goods Sold].[All]" allUniqueName="[Table3].[Cost of Goods Sold].[All]" dimensionUniqueName="[Table3]" displayFolder="" count="0" memberValueDatatype="20" unbalanced="0"/>
    <cacheHierarchy uniqueName="[Table3].[Gross Profit]" caption="Gross Profit" attribute="1" defaultMemberUniqueName="[Table3].[Gross Profit].[All]" allUniqueName="[Table3].[Gross Profit].[All]" dimensionUniqueName="[Table3]" displayFolder="" count="0" memberValueDatatype="20" unbalanced="0"/>
    <cacheHierarchy uniqueName="[Table3].[Operating Expenses]" caption="Operating Expenses" attribute="1" defaultMemberUniqueName="[Table3].[Operating Expenses].[All]" allUniqueName="[Table3].[Operating Expenses].[All]" dimensionUniqueName="[Table3]" displayFolder="" count="0" memberValueDatatype="20" unbalanced="0"/>
    <cacheHierarchy uniqueName="[Table3].[Net Income]" caption="Net Income" attribute="1" defaultMemberUniqueName="[Table3].[Net Income].[All]" allUniqueName="[Table3].[Net Income].[All]" dimensionUniqueName="[Table3]" displayFolder="" count="0" memberValueDatatype="20" unbalanced="0"/>
    <cacheHierarchy uniqueName="[Table4].[Year]" caption="Year" attribute="1" defaultMemberUniqueName="[Table4].[Year].[All]" allUniqueName="[Table4].[Year].[All]" dimensionUniqueName="[Table4]" displayFolder="" count="2" memberValueDatatype="20" unbalanced="0"/>
    <cacheHierarchy uniqueName="[Table4].[Assets]" caption="Assets" attribute="1" defaultMemberUniqueName="[Table4].[Assets].[All]" allUniqueName="[Table4].[Assets].[All]" dimensionUniqueName="[Table4]" displayFolder="" count="0" memberValueDatatype="20" unbalanced="0"/>
    <cacheHierarchy uniqueName="[Table4].[Liabilities]" caption="Liabilities" attribute="1" defaultMemberUniqueName="[Table4].[Liabilities].[All]" allUniqueName="[Table4].[Liabilities].[All]" dimensionUniqueName="[Table4]" displayFolder="" count="0" memberValueDatatype="20" unbalanced="0"/>
    <cacheHierarchy uniqueName="[Table4].[Equity]" caption="Equity" attribute="1" defaultMemberUniqueName="[Table4].[Equity].[All]" allUniqueName="[Table4].[Equity].[All]" dimensionUniqueName="[Table4]" displayFolder="" count="0" memberValueDatatype="20" unbalanced="0"/>
    <cacheHierarchy uniqueName="[Measures].[__XL_Count Table4]" caption="__XL_Count Table4" measure="1" displayFolder="" measureGroup="Table4" count="0" hidden="1"/>
    <cacheHierarchy uniqueName="[Measures].[__XL_Count Table3]" caption="__XL_Count Table3" measure="1" displayFolder="" measureGroup="Table3" count="0" hidden="1"/>
    <cacheHierarchy uniqueName="[Measures].[__XL_Count Table2]" caption="__XL_Count Table2" measure="1" displayFolder="" measureGroup="Table2" count="0" hidden="1"/>
    <cacheHierarchy uniqueName="[Measures].[__XL_Count FinancialRatios]" caption="__XL_Count FinancialRatios" measure="1" displayFolder="" measureGroup="FinancialRatios" count="0" hidden="1"/>
    <cacheHierarchy uniqueName="[Measures].[__No measures defined]" caption="__No measures defined" measure="1" displayFolder="" count="0" hidden="1"/>
    <cacheHierarchy uniqueName="[Measures].[Sum of Assets]" caption="Sum of Assets" measure="1" displayFolder="" measureGroup="Table4" count="0" hidden="1">
      <extLst>
        <ext xmlns:x15="http://schemas.microsoft.com/office/spreadsheetml/2010/11/main" uri="{B97F6D7D-B522-45F9-BDA1-12C45D357490}">
          <x15:cacheHierarchy aggregatedColumn="17"/>
        </ext>
      </extLst>
    </cacheHierarchy>
    <cacheHierarchy uniqueName="[Measures].[Sum of Liabilities]" caption="Sum of Liabilities" measure="1" displayFolder="" measureGroup="Table4" count="0" hidden="1">
      <extLst>
        <ext xmlns:x15="http://schemas.microsoft.com/office/spreadsheetml/2010/11/main" uri="{B97F6D7D-B522-45F9-BDA1-12C45D357490}">
          <x15:cacheHierarchy aggregatedColumn="18"/>
        </ext>
      </extLst>
    </cacheHierarchy>
    <cacheHierarchy uniqueName="[Measures].[Sum of Equity]" caption="Sum of Equity" measure="1" displayFolder="" measureGroup="Table4" count="0" hidden="1">
      <extLst>
        <ext xmlns:x15="http://schemas.microsoft.com/office/spreadsheetml/2010/11/main" uri="{B97F6D7D-B522-45F9-BDA1-12C45D357490}">
          <x15:cacheHierarchy aggregatedColumn="19"/>
        </ext>
      </extLst>
    </cacheHierarchy>
    <cacheHierarchy uniqueName="[Measures].[Sum of Revenue]" caption="Sum of Revenue" measure="1" displayFolder="" measureGroup="Table3" count="0" hidden="1">
      <extLst>
        <ext xmlns:x15="http://schemas.microsoft.com/office/spreadsheetml/2010/11/main" uri="{B97F6D7D-B522-45F9-BDA1-12C45D357490}">
          <x15:cacheHierarchy aggregatedColumn="11"/>
        </ext>
      </extLst>
    </cacheHierarchy>
    <cacheHierarchy uniqueName="[Measures].[Sum of Cost of Goods Sold]" caption="Sum of Cost of Goods Sold" measure="1" displayFolder="" measureGroup="Table3" count="0" hidden="1">
      <extLst>
        <ext xmlns:x15="http://schemas.microsoft.com/office/spreadsheetml/2010/11/main" uri="{B97F6D7D-B522-45F9-BDA1-12C45D357490}">
          <x15:cacheHierarchy aggregatedColumn="12"/>
        </ext>
      </extLst>
    </cacheHierarchy>
    <cacheHierarchy uniqueName="[Measures].[Sum of Gross Profit]" caption="Sum of Gross Profit" measure="1" displayFolder="" measureGroup="Table3" count="0" hidden="1">
      <extLst>
        <ext xmlns:x15="http://schemas.microsoft.com/office/spreadsheetml/2010/11/main" uri="{B97F6D7D-B522-45F9-BDA1-12C45D357490}">
          <x15:cacheHierarchy aggregatedColumn="13"/>
        </ext>
      </extLst>
    </cacheHierarchy>
    <cacheHierarchy uniqueName="[Measures].[Sum of Operating Expenses]" caption="Sum of Operating Expenses" measure="1" displayFolder="" measureGroup="Table3" count="0" hidden="1">
      <extLst>
        <ext xmlns:x15="http://schemas.microsoft.com/office/spreadsheetml/2010/11/main" uri="{B97F6D7D-B522-45F9-BDA1-12C45D357490}">
          <x15:cacheHierarchy aggregatedColumn="14"/>
        </ext>
      </extLst>
    </cacheHierarchy>
    <cacheHierarchy uniqueName="[Measures].[Sum of Net Income]" caption="Sum of Net Income" measure="1" displayFolder="" measureGroup="Table3" count="0" hidden="1">
      <extLst>
        <ext xmlns:x15="http://schemas.microsoft.com/office/spreadsheetml/2010/11/main" uri="{B97F6D7D-B522-45F9-BDA1-12C45D357490}">
          <x15:cacheHierarchy aggregatedColumn="15"/>
        </ext>
      </extLst>
    </cacheHierarchy>
    <cacheHierarchy uniqueName="[Measures].[Sum of Operating Cash Flow]" caption="Sum of Operating Cash Flow" measure="1" displayFolder="" measureGroup="Table2" count="0" hidden="1">
      <extLst>
        <ext xmlns:x15="http://schemas.microsoft.com/office/spreadsheetml/2010/11/main" uri="{B97F6D7D-B522-45F9-BDA1-12C45D357490}">
          <x15:cacheHierarchy aggregatedColumn="6"/>
        </ext>
      </extLst>
    </cacheHierarchy>
    <cacheHierarchy uniqueName="[Measures].[Sum of Investing Cash Flow]" caption="Sum of Investing Cash Flow" measure="1" displayFolder="" measureGroup="Table2" count="0" hidden="1">
      <extLst>
        <ext xmlns:x15="http://schemas.microsoft.com/office/spreadsheetml/2010/11/main" uri="{B97F6D7D-B522-45F9-BDA1-12C45D357490}">
          <x15:cacheHierarchy aggregatedColumn="7"/>
        </ext>
      </extLst>
    </cacheHierarchy>
    <cacheHierarchy uniqueName="[Measures].[Sum of Financing Cash Flow]" caption="Sum of Financing Cash Flow" measure="1" displayFolder="" measureGroup="Table2" count="0" hidden="1">
      <extLst>
        <ext xmlns:x15="http://schemas.microsoft.com/office/spreadsheetml/2010/11/main" uri="{B97F6D7D-B522-45F9-BDA1-12C45D357490}">
          <x15:cacheHierarchy aggregatedColumn="8"/>
        </ext>
      </extLst>
    </cacheHierarchy>
    <cacheHierarchy uniqueName="[Measures].[Sum of Net Cash Flow]" caption="Sum of Net Cash Flow" measure="1" displayFolder="" measureGroup="Table2" count="0" hidden="1">
      <extLst>
        <ext xmlns:x15="http://schemas.microsoft.com/office/spreadsheetml/2010/11/main" uri="{B97F6D7D-B522-45F9-BDA1-12C45D357490}">
          <x15:cacheHierarchy aggregatedColumn="9"/>
        </ext>
      </extLst>
    </cacheHierarchy>
    <cacheHierarchy uniqueName="[Measures].[Sum of Current Ratio]" caption="Sum of Current Ratio" measure="1" displayFolder="" measureGroup="FinancialRatios" count="0" hidden="1">
      <extLst>
        <ext xmlns:x15="http://schemas.microsoft.com/office/spreadsheetml/2010/11/main" uri="{B97F6D7D-B522-45F9-BDA1-12C45D357490}">
          <x15:cacheHierarchy aggregatedColumn="1"/>
        </ext>
      </extLst>
    </cacheHierarchy>
    <cacheHierarchy uniqueName="[Measures].[Sum of Debt to Equity Ratio]" caption="Sum of Debt to Equity Ratio" measure="1" displayFolder="" measureGroup="FinancialRatios" count="0" hidden="1">
      <extLst>
        <ext xmlns:x15="http://schemas.microsoft.com/office/spreadsheetml/2010/11/main" uri="{B97F6D7D-B522-45F9-BDA1-12C45D357490}">
          <x15:cacheHierarchy aggregatedColumn="2"/>
        </ext>
      </extLst>
    </cacheHierarchy>
    <cacheHierarchy uniqueName="[Measures].[Sum of Net Profit Margin]" caption="Sum of Net Profit Margin" measure="1" displayFolder="" measureGroup="FinancialRatios" count="0" hidden="1">
      <extLst>
        <ext xmlns:x15="http://schemas.microsoft.com/office/spreadsheetml/2010/11/main" uri="{B97F6D7D-B522-45F9-BDA1-12C45D357490}">
          <x15:cacheHierarchy aggregatedColumn="3"/>
        </ext>
      </extLst>
    </cacheHierarchy>
    <cacheHierarchy uniqueName="[Measures].[Sum of ROE (Return on Equity)]" caption="Sum of ROE (Return on Equity)" measure="1" displayFolder="" measureGroup="FinancialRatios" count="0" hidden="1">
      <extLst>
        <ext xmlns:x15="http://schemas.microsoft.com/office/spreadsheetml/2010/11/main" uri="{B97F6D7D-B522-45F9-BDA1-12C45D357490}">
          <x15:cacheHierarchy aggregatedColumn="4"/>
        </ext>
      </extLst>
    </cacheHierarchy>
    <cacheHierarchy uniqueName="[Measures].[Average of Current Ratio]" caption="Average of Current Ratio" measure="1" displayFolder="" measureGroup="FinancialRatios" count="0" hidden="1">
      <extLst>
        <ext xmlns:x15="http://schemas.microsoft.com/office/spreadsheetml/2010/11/main" uri="{B97F6D7D-B522-45F9-BDA1-12C45D357490}">
          <x15:cacheHierarchy aggregatedColumn="1"/>
        </ext>
      </extLst>
    </cacheHierarchy>
    <cacheHierarchy uniqueName="[Measures].[Average of Debt to Equity Ratio]" caption="Average of Debt to Equity Ratio" measure="1" displayFolder="" measureGroup="FinancialRatios" count="0" hidden="1">
      <extLst>
        <ext xmlns:x15="http://schemas.microsoft.com/office/spreadsheetml/2010/11/main" uri="{B97F6D7D-B522-45F9-BDA1-12C45D357490}">
          <x15:cacheHierarchy aggregatedColumn="2"/>
        </ext>
      </extLst>
    </cacheHierarchy>
    <cacheHierarchy uniqueName="[Measures].[Average of Net Profit Margin]" caption="Average of Net Profit Margin" measure="1" displayFolder="" measureGroup="FinancialRatios" count="0" hidden="1">
      <extLst>
        <ext xmlns:x15="http://schemas.microsoft.com/office/spreadsheetml/2010/11/main" uri="{B97F6D7D-B522-45F9-BDA1-12C45D357490}">
          <x15:cacheHierarchy aggregatedColumn="3"/>
        </ext>
      </extLst>
    </cacheHierarchy>
    <cacheHierarchy uniqueName="[Measures].[Average of ROE (Return on Equity)]" caption="Average of ROE (Return on Equity)" measure="1" displayFolder="" measureGroup="FinancialRatios"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294038097"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3064D0-2CA3-4C18-9281-0FEF922118A0}"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Year">
  <location ref="B24:F28" firstHeaderRow="0" firstDataRow="1" firstDataCol="1"/>
  <pivotFields count="6">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2"/>
  </colFields>
  <colItems count="4">
    <i>
      <x/>
    </i>
    <i i="1">
      <x v="1"/>
    </i>
    <i i="2">
      <x v="2"/>
    </i>
    <i i="3">
      <x v="3"/>
    </i>
  </colItems>
  <dataFields count="4">
    <dataField name="Average of Current Ratio" fld="1" subtotal="average" baseField="0" baseItem="0"/>
    <dataField name="Average of Debt to Equity Ratio" fld="2" subtotal="average" baseField="0" baseItem="0"/>
    <dataField name="Average of Net Profit Margin" fld="3" subtotal="average" baseField="0" baseItem="0"/>
    <dataField name="Average of ROE (Return on Equity)" fld="4" subtotal="average" baseField="0" baseItem="0"/>
  </dataFields>
  <formats count="7">
    <format dxfId="7">
      <pivotArea type="all" dataOnly="0" outline="0" fieldPosition="0"/>
    </format>
    <format dxfId="6">
      <pivotArea outline="0" collapsedLevelsAreSubtotals="1" fieldPosition="0"/>
    </format>
    <format dxfId="5">
      <pivotArea field="0" type="button" dataOnly="0" labelOnly="1" outline="0" axis="axisRow" fieldPosition="0"/>
    </format>
    <format dxfId="4">
      <pivotArea dataOnly="0" labelOnly="1" fieldPosition="0">
        <references count="1">
          <reference field="0" count="0"/>
        </references>
      </pivotArea>
    </format>
    <format dxfId="3">
      <pivotArea dataOnly="0" labelOnly="1" grandRow="1" outline="0" fieldPosition="0"/>
    </format>
    <format dxfId="2">
      <pivotArea dataOnly="0" labelOnly="1" outline="0" fieldPosition="0">
        <references count="1">
          <reference field="4294967294" count="4">
            <x v="0"/>
            <x v="1"/>
            <x v="2"/>
            <x v="3"/>
          </reference>
        </references>
      </pivotArea>
    </format>
    <format dxfId="1">
      <pivotArea outline="0" collapsedLevelsAreSubtotals="1" fieldPosition="0"/>
    </format>
  </formats>
  <chartFormats count="4">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Hierarchies count="45">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rrent Ratio"/>
    <pivotHierarchy dragToData="1" caption="Average of Debt to Equity Ratio"/>
    <pivotHierarchy dragToData="1" caption="Average of Net Profit Margin"/>
    <pivotHierarchy dragToData="1" caption="Average of ROE (Return on Equity)"/>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3.Financial_Statement_Analysis.xlsx!FinancialRatios" relNeededHidden="1">
        <x15:activeTabTopLevelEntity name="[FinancialRatios]"/>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77EFD7-05F7-4933-B7B0-6C121997E1A4}"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Year">
  <location ref="B17:F21" firstHeaderRow="0" firstDataRow="1" firstDataCol="1"/>
  <pivotFields count="5">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4">
    <i>
      <x/>
    </i>
    <i>
      <x v="1"/>
    </i>
    <i>
      <x v="2"/>
    </i>
    <i t="grand">
      <x/>
    </i>
  </rowItems>
  <colFields count="1">
    <field x="-2"/>
  </colFields>
  <colItems count="4">
    <i>
      <x/>
    </i>
    <i i="1">
      <x v="1"/>
    </i>
    <i i="2">
      <x v="2"/>
    </i>
    <i i="3">
      <x v="3"/>
    </i>
  </colItems>
  <dataFields count="4">
    <dataField name="Sum of Operating Cash Flow" fld="1" baseField="0" baseItem="0"/>
    <dataField name="Sum of Investing Cash Flow" fld="2" baseField="0" baseItem="0"/>
    <dataField name="Sum of Financing Cash Flow" fld="3" baseField="0" baseItem="0"/>
    <dataField name="Sum of Net Cash Flow" fld="4" baseField="0" baseItem="0"/>
  </dataFields>
  <formats count="6">
    <format dxfId="13">
      <pivotArea type="all" dataOnly="0" outline="0" fieldPosition="0"/>
    </format>
    <format dxfId="12">
      <pivotArea outline="0" collapsedLevelsAreSubtotals="1" fieldPosition="0"/>
    </format>
    <format dxfId="11">
      <pivotArea field="0" type="button" dataOnly="0" labelOnly="1" outline="0" axis="axisRow" fieldPosition="0"/>
    </format>
    <format dxfId="10">
      <pivotArea dataOnly="0" labelOnly="1" fieldPosition="0">
        <references count="1">
          <reference field="0" count="0"/>
        </references>
      </pivotArea>
    </format>
    <format dxfId="9">
      <pivotArea dataOnly="0" labelOnly="1" grandRow="1" outline="0" fieldPosition="0"/>
    </format>
    <format dxfId="8">
      <pivotArea dataOnly="0" labelOnly="1" outline="0" fieldPosition="0">
        <references count="1">
          <reference field="4294967294" count="4">
            <x v="0"/>
            <x v="1"/>
            <x v="2"/>
            <x v="3"/>
          </reference>
        </references>
      </pivotArea>
    </format>
  </formats>
  <chartFormats count="4">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Hierarchies count="45">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3.Financial_Statement_Analysis.xlsx!Table2" relNeededHidden="1">
        <x15:activeTabTopLevelEntity name="[Table2]"/>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B296E7-50AF-4928-8B2F-6EC648A16392}"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Year">
  <location ref="B10:G14" firstHeaderRow="0" firstDataRow="1" firstDataCol="1"/>
  <pivotFields count="7">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2"/>
  </colFields>
  <colItems count="5">
    <i>
      <x/>
    </i>
    <i i="1">
      <x v="1"/>
    </i>
    <i i="2">
      <x v="2"/>
    </i>
    <i i="3">
      <x v="3"/>
    </i>
    <i i="4">
      <x v="4"/>
    </i>
  </colItems>
  <dataFields count="5">
    <dataField name="Sum of Revenue" fld="1" baseField="0" baseItem="0"/>
    <dataField name="Sum of Cost of Goods Sold" fld="2" baseField="0" baseItem="0"/>
    <dataField name="Sum of Gross Profit" fld="3" baseField="0" baseItem="0"/>
    <dataField name="Sum of Operating Expenses" fld="4" baseField="0" baseItem="0"/>
    <dataField name="Sum of Net Income" fld="5" baseField="0" baseItem="0"/>
  </dataFields>
  <formats count="6">
    <format dxfId="19">
      <pivotArea type="all" dataOnly="0" outline="0" fieldPosition="0"/>
    </format>
    <format dxfId="18">
      <pivotArea outline="0" collapsedLevelsAreSubtotals="1" fieldPosition="0"/>
    </format>
    <format dxfId="17">
      <pivotArea field="0" type="button" dataOnly="0" labelOnly="1" outline="0" axis="axisRow" fieldPosition="0"/>
    </format>
    <format dxfId="16">
      <pivotArea dataOnly="0" labelOnly="1" fieldPosition="0">
        <references count="1">
          <reference field="0" count="0"/>
        </references>
      </pivotArea>
    </format>
    <format dxfId="15">
      <pivotArea dataOnly="0" labelOnly="1" grandRow="1" outline="0" fieldPosition="0"/>
    </format>
    <format dxfId="14">
      <pivotArea dataOnly="0" labelOnly="1" outline="0" fieldPosition="0">
        <references count="1">
          <reference field="4294967294" count="5">
            <x v="0"/>
            <x v="1"/>
            <x v="2"/>
            <x v="3"/>
            <x v="4"/>
          </reference>
        </references>
      </pivotArea>
    </format>
  </formats>
  <chartFormats count="5">
    <chartFormat chart="2"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1"/>
          </reference>
        </references>
      </pivotArea>
    </chartFormat>
    <chartFormat chart="2" format="12" series="1">
      <pivotArea type="data" outline="0" fieldPosition="0">
        <references count="1">
          <reference field="4294967294" count="1" selected="0">
            <x v="2"/>
          </reference>
        </references>
      </pivotArea>
    </chartFormat>
    <chartFormat chart="2" format="13" series="1">
      <pivotArea type="data" outline="0" fieldPosition="0">
        <references count="1">
          <reference field="4294967294" count="1" selected="0">
            <x v="3"/>
          </reference>
        </references>
      </pivotArea>
    </chartFormat>
    <chartFormat chart="2" format="14" series="1">
      <pivotArea type="data" outline="0" fieldPosition="0">
        <references count="1">
          <reference field="4294967294" count="1" selected="0">
            <x v="4"/>
          </reference>
        </references>
      </pivotArea>
    </chartFormat>
  </chartFormats>
  <pivotHierarchies count="45">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3.Financial_Statement_Analysis.xlsx!Table3" relNeededHidden="1">
        <x15:activeTabTopLevelEntity name="[Table3]"/>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A60E76-3F24-4BFA-86A1-8A31AF7E706F}"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Year">
  <location ref="B3:E7" firstHeaderRow="0" firstDataRow="1" firstDataCol="1"/>
  <pivotFields count="5">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2"/>
  </colFields>
  <colItems count="3">
    <i>
      <x/>
    </i>
    <i i="1">
      <x v="1"/>
    </i>
    <i i="2">
      <x v="2"/>
    </i>
  </colItems>
  <dataFields count="3">
    <dataField name="Sum of Assets" fld="1" baseField="0" baseItem="0"/>
    <dataField name="Sum of Liabilities" fld="2" baseField="0" baseItem="0"/>
    <dataField name="Sum of Equity" fld="3" baseField="0" baseItem="0"/>
  </dataFields>
  <formats count="6">
    <format dxfId="25">
      <pivotArea type="all" dataOnly="0" outline="0" fieldPosition="0"/>
    </format>
    <format dxfId="24">
      <pivotArea outline="0" collapsedLevelsAreSubtotals="1" fieldPosition="0"/>
    </format>
    <format dxfId="23">
      <pivotArea field="0" type="button" dataOnly="0" labelOnly="1" outline="0" axis="axisRow" fieldPosition="0"/>
    </format>
    <format dxfId="22">
      <pivotArea dataOnly="0" labelOnly="1" fieldPosition="0">
        <references count="1">
          <reference field="0" count="0"/>
        </references>
      </pivotArea>
    </format>
    <format dxfId="21">
      <pivotArea dataOnly="0" labelOnly="1" grandRow="1" outline="0" fieldPosition="0"/>
    </format>
    <format dxfId="20">
      <pivotArea dataOnly="0" labelOnly="1" outline="0" fieldPosition="0">
        <references count="1">
          <reference field="4294967294" count="3">
            <x v="0"/>
            <x v="1"/>
            <x v="2"/>
          </reference>
        </references>
      </pivotArea>
    </format>
  </formats>
  <chartFormats count="3">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Hierarchies count="45">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3.Financial_Statement_Analysis.xlsx!Table4">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4B64CC45-7153-4070-BCCF-9EB085446189}" sourceName="[Table2].[Year]">
  <pivotTables>
    <pivotTable tabId="6" name="PivotTable3"/>
    <pivotTable tabId="6" name="PivotTable1"/>
    <pivotTable tabId="6" name="PivotTable2"/>
    <pivotTable tabId="6" name="PivotTable4"/>
  </pivotTables>
  <data>
    <olap pivotCacheId="1294038097">
      <levels count="2">
        <level uniqueName="[Table2].[Year].[(All)]" sourceCaption="(All)" count="0"/>
        <level uniqueName="[Table2].[Year].[Year]" sourceCaption="Year" count="3">
          <ranges>
            <range startItem="0">
              <i n="[Table2].[Year].&amp;[2021]" c="2021"/>
              <i n="[Table2].[Year].&amp;[2022]" c="2022"/>
              <i n="[Table2].[Year].&amp;[2023]" c="2023"/>
            </range>
          </ranges>
        </level>
      </levels>
      <selections count="1">
        <selection n="[Table2].[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851A01B9-38F9-4A6B-874E-03722ED4B3BB}" cache="Slicer_Year1" caption="Year"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0977E53-5775-4FF3-8BFA-304544B9CFF0}" name="Table4" displayName="Table4" ref="A1:D4" totalsRowShown="0" headerRowDxfId="63" headerRowBorderDxfId="62" tableBorderDxfId="61" totalsRowBorderDxfId="60">
  <autoFilter ref="A1:D4" xr:uid="{60977E53-5775-4FF3-8BFA-304544B9CFF0}"/>
  <tableColumns count="4">
    <tableColumn id="1" xr3:uid="{312C0F2D-0529-4643-B129-61DA684BCD30}" name="Year" dataDxfId="59"/>
    <tableColumn id="2" xr3:uid="{6722BCF8-FF76-42EF-8787-4FB8CD1BEC2C}" name="Assets" dataDxfId="58" dataCellStyle="Comma"/>
    <tableColumn id="3" xr3:uid="{4F53CB66-F891-4167-97B6-4AA7480AA792}" name="Liabilities" dataDxfId="57" dataCellStyle="Comma"/>
    <tableColumn id="4" xr3:uid="{DBB80CDE-0163-403C-B477-06FAF65AC550}" name="Equity" dataDxfId="56" dataCellStyle="Comma"/>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26E74BD-C977-454F-AEB0-49ECAD2E6B35}" name="Table3" displayName="Table3" ref="A1:F4" totalsRowShown="0" headerRowDxfId="55" dataDxfId="53" headerRowBorderDxfId="54" tableBorderDxfId="52" totalsRowBorderDxfId="51" dataCellStyle="Comma">
  <autoFilter ref="A1:F4" xr:uid="{E26E74BD-C977-454F-AEB0-49ECAD2E6B35}"/>
  <tableColumns count="6">
    <tableColumn id="1" xr3:uid="{CAFF789A-4766-45C4-9A1D-85DAA96DD9AB}" name="Year" dataDxfId="50"/>
    <tableColumn id="2" xr3:uid="{2DB79DDC-F6B7-4041-9BAC-C126ED6E0C34}" name="Revenue" dataDxfId="49" dataCellStyle="Comma"/>
    <tableColumn id="3" xr3:uid="{12467254-0B8E-42AA-859B-6D85644F4FF1}" name="Cost of Goods Sold" dataDxfId="48" dataCellStyle="Comma"/>
    <tableColumn id="4" xr3:uid="{4BC06203-B1B6-4873-AF5D-FB33E13DD84F}" name="Gross Profit" dataDxfId="47" dataCellStyle="Comma"/>
    <tableColumn id="5" xr3:uid="{73C0A876-A399-43AF-AD69-701AAD0F36C6}" name="Operating Expenses" dataDxfId="46" dataCellStyle="Comma"/>
    <tableColumn id="6" xr3:uid="{27ECD8BE-9467-45EA-8EDD-698040EF0DD6}" name="Net Income" dataDxfId="45" dataCellStyle="Comma"/>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0628BF-02C1-41D5-9676-F57B9EA9DDC0}" name="Table2" displayName="Table2" ref="A1:E4" totalsRowShown="0" headerRowDxfId="44" dataDxfId="42" headerRowBorderDxfId="43" tableBorderDxfId="41" totalsRowBorderDxfId="40" dataCellStyle="Comma">
  <autoFilter ref="A1:E4" xr:uid="{510628BF-02C1-41D5-9676-F57B9EA9DDC0}"/>
  <tableColumns count="5">
    <tableColumn id="1" xr3:uid="{7127F933-AB26-49D7-A326-2E0FBA10E7A0}" name="Year" dataDxfId="39"/>
    <tableColumn id="2" xr3:uid="{FE863901-ABD3-43B4-A78B-A3DE9103C7DB}" name="Operating Cash Flow" dataDxfId="38" dataCellStyle="Comma"/>
    <tableColumn id="3" xr3:uid="{DC18A890-474A-4590-BDB0-0AC188C96F87}" name="Investing Cash Flow" dataDxfId="37" dataCellStyle="Comma"/>
    <tableColumn id="4" xr3:uid="{2D19ED1F-B6DD-443E-8ECE-C3F56D823CB1}" name="Financing Cash Flow" dataDxfId="36" dataCellStyle="Comma"/>
    <tableColumn id="5" xr3:uid="{72238950-BFCD-4C38-99EF-5555FFAF7875}" name="Net Cash Flow" dataDxfId="35" dataCellStyle="Comma"/>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270E65-6C1A-43FA-AA1F-61E95C4213BE}" name="FinancialRatios" displayName="FinancialRatios" ref="A1:E4" totalsRowShown="0" headerRowDxfId="34" headerRowBorderDxfId="33" tableBorderDxfId="32" totalsRowBorderDxfId="31">
  <autoFilter ref="A1:E4" xr:uid="{DB270E65-6C1A-43FA-AA1F-61E95C4213BE}"/>
  <tableColumns count="5">
    <tableColumn id="1" xr3:uid="{9F857342-8B86-420F-8CCE-7A744CE69BCB}" name="Year" dataDxfId="30"/>
    <tableColumn id="2" xr3:uid="{6B263D04-28C0-4802-883F-5CA570513514}" name="Current Ratio" dataDxfId="29">
      <calculatedColumnFormula>VLOOKUP(A2,'Balance Sheet'!A:D,2,FALSE)/VLOOKUP(A2,'Balance Sheet'!A:D,3,FALSE)</calculatedColumnFormula>
    </tableColumn>
    <tableColumn id="3" xr3:uid="{C69158ED-E116-4253-B910-CE017901C76A}" name="Debt to Equity Ratio" dataDxfId="28">
      <calculatedColumnFormula>VLOOKUP(A2,'Balance Sheet'!A:D,3,FALSE)/VLOOKUP(A2,'Balance Sheet'!A:D,4,FALSE)</calculatedColumnFormula>
    </tableColumn>
    <tableColumn id="4" xr3:uid="{FBAF4DBF-58D5-4E2A-B92E-3AF9B95C7EC2}" name="Net Profit Margin" dataDxfId="27" dataCellStyle="Percent">
      <calculatedColumnFormula>VLOOKUP(A2,'Income Statement'!A:F,6,FALSE)/VLOOKUP(A2,'Income Statement'!A:F,2,FALSE)</calculatedColumnFormula>
    </tableColumn>
    <tableColumn id="5" xr3:uid="{6CD71F5D-5247-4C31-A7A8-4D70ACF13CAE}" name="ROE (Return on Equity)" dataDxfId="26" dataCellStyle="Percent">
      <calculatedColumnFormula>VLOOKUP(A2,'Income Statement'!A:F,6,FALSE)/VLOOKUP(A2,'Balance Sheet'!A:D,4,FALSE)</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79998168889431442"/>
  </sheetPr>
  <dimension ref="A1:D4"/>
  <sheetViews>
    <sheetView workbookViewId="0">
      <selection activeCell="B6" sqref="B6"/>
    </sheetView>
  </sheetViews>
  <sheetFormatPr defaultRowHeight="15" x14ac:dyDescent="0.25"/>
  <cols>
    <col min="1" max="1" width="11.42578125" bestFit="1" customWidth="1"/>
    <col min="2" max="2" width="13.7109375" bestFit="1" customWidth="1"/>
    <col min="3" max="3" width="17.42578125" bestFit="1" customWidth="1"/>
    <col min="4" max="4" width="13.5703125" bestFit="1" customWidth="1"/>
  </cols>
  <sheetData>
    <row r="1" spans="1:4" ht="21" x14ac:dyDescent="0.25">
      <c r="A1" s="19" t="s">
        <v>0</v>
      </c>
      <c r="B1" s="20" t="s">
        <v>1</v>
      </c>
      <c r="C1" s="20" t="s">
        <v>2</v>
      </c>
      <c r="D1" s="21" t="s">
        <v>3</v>
      </c>
    </row>
    <row r="2" spans="1:4" x14ac:dyDescent="0.25">
      <c r="A2" s="5">
        <v>2021</v>
      </c>
      <c r="B2" s="1">
        <v>500000</v>
      </c>
      <c r="C2" s="1">
        <v>200000</v>
      </c>
      <c r="D2" s="13">
        <v>300000</v>
      </c>
    </row>
    <row r="3" spans="1:4" x14ac:dyDescent="0.25">
      <c r="A3" s="5">
        <v>2022</v>
      </c>
      <c r="B3" s="1">
        <v>550000</v>
      </c>
      <c r="C3" s="1">
        <v>220000</v>
      </c>
      <c r="D3" s="13">
        <v>330000</v>
      </c>
    </row>
    <row r="4" spans="1:4" x14ac:dyDescent="0.25">
      <c r="A4" s="8">
        <v>2023</v>
      </c>
      <c r="B4" s="14">
        <v>600000</v>
      </c>
      <c r="C4" s="14">
        <v>250000</v>
      </c>
      <c r="D4" s="15">
        <v>350000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F4"/>
  <sheetViews>
    <sheetView workbookViewId="0">
      <selection activeCell="B3" sqref="B3"/>
    </sheetView>
  </sheetViews>
  <sheetFormatPr defaultColWidth="13.140625" defaultRowHeight="15" x14ac:dyDescent="0.25"/>
  <cols>
    <col min="1" max="1" width="9.5703125" bestFit="1" customWidth="1"/>
    <col min="2" max="2" width="16.85546875" bestFit="1" customWidth="1"/>
    <col min="3" max="3" width="29.28515625" bestFit="1" customWidth="1"/>
    <col min="4" max="4" width="20.28515625" bestFit="1" customWidth="1"/>
    <col min="5" max="5" width="30.85546875" bestFit="1" customWidth="1"/>
    <col min="6" max="6" width="20.5703125" bestFit="1" customWidth="1"/>
  </cols>
  <sheetData>
    <row r="1" spans="1:6" ht="21" x14ac:dyDescent="0.25">
      <c r="A1" s="7" t="s">
        <v>0</v>
      </c>
      <c r="B1" s="20" t="s">
        <v>4</v>
      </c>
      <c r="C1" s="20" t="s">
        <v>5</v>
      </c>
      <c r="D1" s="20" t="s">
        <v>6</v>
      </c>
      <c r="E1" s="20" t="s">
        <v>7</v>
      </c>
      <c r="F1" s="21" t="s">
        <v>8</v>
      </c>
    </row>
    <row r="2" spans="1:6" x14ac:dyDescent="0.25">
      <c r="A2" s="5">
        <v>2021</v>
      </c>
      <c r="B2" s="1">
        <v>400000</v>
      </c>
      <c r="C2" s="1">
        <v>150000</v>
      </c>
      <c r="D2" s="1">
        <v>250000</v>
      </c>
      <c r="E2" s="1">
        <v>50000</v>
      </c>
      <c r="F2" s="13">
        <v>200000</v>
      </c>
    </row>
    <row r="3" spans="1:6" x14ac:dyDescent="0.25">
      <c r="A3" s="5">
        <v>2022</v>
      </c>
      <c r="B3" s="1">
        <v>450000</v>
      </c>
      <c r="C3" s="1">
        <v>180000</v>
      </c>
      <c r="D3" s="1">
        <v>270000</v>
      </c>
      <c r="E3" s="1">
        <v>60000</v>
      </c>
      <c r="F3" s="13">
        <v>210000</v>
      </c>
    </row>
    <row r="4" spans="1:6" x14ac:dyDescent="0.25">
      <c r="A4" s="8">
        <v>2023</v>
      </c>
      <c r="B4" s="14">
        <v>500000</v>
      </c>
      <c r="C4" s="14">
        <v>200000</v>
      </c>
      <c r="D4" s="14">
        <v>300000</v>
      </c>
      <c r="E4" s="14">
        <v>70000</v>
      </c>
      <c r="F4" s="15">
        <v>230000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39997558519241921"/>
  </sheetPr>
  <dimension ref="A1:E4"/>
  <sheetViews>
    <sheetView workbookViewId="0">
      <selection activeCell="B3" sqref="B3"/>
    </sheetView>
  </sheetViews>
  <sheetFormatPr defaultRowHeight="15" x14ac:dyDescent="0.25"/>
  <cols>
    <col min="1" max="1" width="11.42578125" bestFit="1" customWidth="1"/>
    <col min="2" max="2" width="31.85546875" bestFit="1" customWidth="1"/>
    <col min="3" max="3" width="30.85546875" bestFit="1" customWidth="1"/>
    <col min="4" max="4" width="31.28515625" bestFit="1" customWidth="1"/>
    <col min="5" max="5" width="23.85546875" bestFit="1" customWidth="1"/>
  </cols>
  <sheetData>
    <row r="1" spans="1:5" ht="21" x14ac:dyDescent="0.25">
      <c r="A1" s="19" t="s">
        <v>0</v>
      </c>
      <c r="B1" s="20" t="s">
        <v>9</v>
      </c>
      <c r="C1" s="20" t="s">
        <v>10</v>
      </c>
      <c r="D1" s="20" t="s">
        <v>11</v>
      </c>
      <c r="E1" s="21" t="s">
        <v>12</v>
      </c>
    </row>
    <row r="2" spans="1:5" x14ac:dyDescent="0.25">
      <c r="A2" s="5">
        <v>2021</v>
      </c>
      <c r="B2" s="1">
        <v>180000</v>
      </c>
      <c r="C2" s="1">
        <v>-50000</v>
      </c>
      <c r="D2" s="1">
        <v>30000</v>
      </c>
      <c r="E2" s="13">
        <v>160000</v>
      </c>
    </row>
    <row r="3" spans="1:5" x14ac:dyDescent="0.25">
      <c r="A3" s="5">
        <v>2022</v>
      </c>
      <c r="B3" s="1">
        <v>200000</v>
      </c>
      <c r="C3" s="1">
        <v>-60000</v>
      </c>
      <c r="D3" s="1">
        <v>40000</v>
      </c>
      <c r="E3" s="13">
        <v>180000</v>
      </c>
    </row>
    <row r="4" spans="1:5" x14ac:dyDescent="0.25">
      <c r="A4" s="8">
        <v>2023</v>
      </c>
      <c r="B4" s="14">
        <v>220000</v>
      </c>
      <c r="C4" s="14">
        <v>-70000</v>
      </c>
      <c r="D4" s="14">
        <v>50000</v>
      </c>
      <c r="E4" s="15">
        <v>200000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249977111117893"/>
  </sheetPr>
  <dimension ref="A1:E4"/>
  <sheetViews>
    <sheetView workbookViewId="0">
      <selection activeCell="B3" sqref="B3"/>
    </sheetView>
  </sheetViews>
  <sheetFormatPr defaultRowHeight="15" x14ac:dyDescent="0.25"/>
  <cols>
    <col min="1" max="1" width="11" bestFit="1" customWidth="1"/>
    <col min="2" max="2" width="21.28515625" bestFit="1" customWidth="1"/>
    <col min="3" max="3" width="29.140625" bestFit="1" customWidth="1"/>
    <col min="4" max="4" width="26.28515625" bestFit="1" customWidth="1"/>
    <col min="5" max="5" width="32.42578125" bestFit="1" customWidth="1"/>
  </cols>
  <sheetData>
    <row r="1" spans="1:5" ht="18.75" x14ac:dyDescent="0.25">
      <c r="A1" s="16" t="s">
        <v>0</v>
      </c>
      <c r="B1" s="17" t="s">
        <v>13</v>
      </c>
      <c r="C1" s="17" t="s">
        <v>14</v>
      </c>
      <c r="D1" s="17" t="s">
        <v>15</v>
      </c>
      <c r="E1" s="18" t="s">
        <v>16</v>
      </c>
    </row>
    <row r="2" spans="1:5" x14ac:dyDescent="0.25">
      <c r="A2" s="5">
        <v>2021</v>
      </c>
      <c r="B2" s="3">
        <f>VLOOKUP(A2,'Balance Sheet'!A:D,2,FALSE)/VLOOKUP(A2,'Balance Sheet'!A:D,3,FALSE)</f>
        <v>2.5</v>
      </c>
      <c r="C2" s="4">
        <f>VLOOKUP(A2,'Balance Sheet'!A:D,3,FALSE)/VLOOKUP(A2,'Balance Sheet'!A:D,4,FALSE)</f>
        <v>0.66666666666666663</v>
      </c>
      <c r="D2" s="2">
        <f>VLOOKUP(A2,'Income Statement'!A:F,6,FALSE)/VLOOKUP(A2,'Income Statement'!A:F,2,FALSE)</f>
        <v>0.5</v>
      </c>
      <c r="E2" s="6">
        <f>VLOOKUP(A2,'Income Statement'!A:F,6,FALSE)/VLOOKUP(A2,'Balance Sheet'!A:D,4,FALSE)</f>
        <v>0.66666666666666663</v>
      </c>
    </row>
    <row r="3" spans="1:5" x14ac:dyDescent="0.25">
      <c r="A3" s="5">
        <v>2022</v>
      </c>
      <c r="B3" s="3">
        <f>VLOOKUP(A3,'Balance Sheet'!A:D,2,FALSE)/VLOOKUP(A3,'Balance Sheet'!A:D,3,FALSE)</f>
        <v>2.5</v>
      </c>
      <c r="C3" s="4">
        <f>VLOOKUP(A3,'Balance Sheet'!A:D,3,FALSE)/VLOOKUP(A3,'Balance Sheet'!A:D,4,FALSE)</f>
        <v>0.66666666666666663</v>
      </c>
      <c r="D3" s="2">
        <f>VLOOKUP(A3,'Income Statement'!A:F,6,FALSE)/VLOOKUP(A3,'Income Statement'!A:F,2,FALSE)</f>
        <v>0.46666666666666667</v>
      </c>
      <c r="E3" s="6">
        <f>VLOOKUP(A3,'Income Statement'!A:F,6,FALSE)/VLOOKUP(A3,'Balance Sheet'!A:D,4,FALSE)</f>
        <v>0.63636363636363635</v>
      </c>
    </row>
    <row r="4" spans="1:5" x14ac:dyDescent="0.25">
      <c r="A4" s="8">
        <v>2023</v>
      </c>
      <c r="B4" s="9">
        <f>VLOOKUP(A4,'Balance Sheet'!A:D,2,FALSE)/VLOOKUP(A4,'Balance Sheet'!A:D,3,FALSE)</f>
        <v>2.4</v>
      </c>
      <c r="C4" s="10">
        <f>VLOOKUP(A4,'Balance Sheet'!A:D,3,FALSE)/VLOOKUP(A4,'Balance Sheet'!A:D,4,FALSE)</f>
        <v>0.7142857142857143</v>
      </c>
      <c r="D4" s="11">
        <f>VLOOKUP(A4,'Income Statement'!A:F,6,FALSE)/VLOOKUP(A4,'Income Statement'!A:F,2,FALSE)</f>
        <v>0.46</v>
      </c>
      <c r="E4" s="12">
        <f>VLOOKUP(A4,'Income Statement'!A:F,6,FALSE)/VLOOKUP(A4,'Balance Sheet'!A:D,4,FALSE)</f>
        <v>0.65714285714285714</v>
      </c>
    </row>
  </sheetData>
  <conditionalFormatting sqref="D2:D4">
    <cfRule type="cellIs" dxfId="0" priority="1" operator="greaterThan">
      <formula>0.4</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51D5A-A6FB-4210-97A6-B6875D9C6AD0}">
  <sheetPr>
    <tabColor theme="4" tint="-0.499984740745262"/>
  </sheetPr>
  <dimension ref="B1:G28"/>
  <sheetViews>
    <sheetView topLeftCell="A7" workbookViewId="0">
      <selection activeCell="D19" sqref="D19"/>
    </sheetView>
  </sheetViews>
  <sheetFormatPr defaultRowHeight="15" x14ac:dyDescent="0.25"/>
  <cols>
    <col min="2" max="2" width="11.28515625" bestFit="1" customWidth="1"/>
    <col min="3" max="3" width="23.140625" bestFit="1" customWidth="1"/>
    <col min="4" max="4" width="29.140625" bestFit="1" customWidth="1"/>
    <col min="5" max="5" width="27" bestFit="1" customWidth="1"/>
    <col min="6" max="6" width="31.85546875" bestFit="1" customWidth="1"/>
    <col min="7" max="7" width="18.140625" bestFit="1" customWidth="1"/>
  </cols>
  <sheetData>
    <row r="1" spans="2:7" ht="15.75" thickBot="1" x14ac:dyDescent="0.3"/>
    <row r="2" spans="2:7" x14ac:dyDescent="0.25">
      <c r="B2" s="39" t="s">
        <v>40</v>
      </c>
      <c r="C2" s="40"/>
      <c r="D2" s="40"/>
      <c r="E2" s="41"/>
    </row>
    <row r="3" spans="2:7" x14ac:dyDescent="0.25">
      <c r="B3" s="22" t="s">
        <v>0</v>
      </c>
      <c r="C3" s="23" t="s">
        <v>21</v>
      </c>
      <c r="D3" s="23" t="s">
        <v>22</v>
      </c>
      <c r="E3" s="23" t="s">
        <v>23</v>
      </c>
    </row>
    <row r="4" spans="2:7" x14ac:dyDescent="0.25">
      <c r="B4" s="24">
        <v>2021</v>
      </c>
      <c r="C4" s="23">
        <v>500000</v>
      </c>
      <c r="D4" s="23">
        <v>200000</v>
      </c>
      <c r="E4" s="23">
        <v>300000</v>
      </c>
    </row>
    <row r="5" spans="2:7" x14ac:dyDescent="0.25">
      <c r="B5" s="24">
        <v>2022</v>
      </c>
      <c r="C5" s="23">
        <v>550000</v>
      </c>
      <c r="D5" s="23">
        <v>220000</v>
      </c>
      <c r="E5" s="23">
        <v>330000</v>
      </c>
    </row>
    <row r="6" spans="2:7" x14ac:dyDescent="0.25">
      <c r="B6" s="24">
        <v>2023</v>
      </c>
      <c r="C6" s="23">
        <v>600000</v>
      </c>
      <c r="D6" s="23">
        <v>250000</v>
      </c>
      <c r="E6" s="23">
        <v>350000</v>
      </c>
    </row>
    <row r="7" spans="2:7" x14ac:dyDescent="0.25">
      <c r="B7" s="24" t="s">
        <v>20</v>
      </c>
      <c r="C7" s="23">
        <v>1650000</v>
      </c>
      <c r="D7" s="23">
        <v>670000</v>
      </c>
      <c r="E7" s="23">
        <v>980000</v>
      </c>
    </row>
    <row r="8" spans="2:7" ht="15.75" thickBot="1" x14ac:dyDescent="0.3"/>
    <row r="9" spans="2:7" x14ac:dyDescent="0.25">
      <c r="B9" s="39" t="s">
        <v>41</v>
      </c>
      <c r="C9" s="40"/>
      <c r="D9" s="40"/>
      <c r="E9" s="40"/>
      <c r="F9" s="40"/>
      <c r="G9" s="41"/>
    </row>
    <row r="10" spans="2:7" x14ac:dyDescent="0.25">
      <c r="B10" s="22" t="s">
        <v>0</v>
      </c>
      <c r="C10" s="23" t="s">
        <v>25</v>
      </c>
      <c r="D10" s="23" t="s">
        <v>26</v>
      </c>
      <c r="E10" s="23" t="s">
        <v>27</v>
      </c>
      <c r="F10" s="23" t="s">
        <v>28</v>
      </c>
      <c r="G10" s="23" t="s">
        <v>29</v>
      </c>
    </row>
    <row r="11" spans="2:7" x14ac:dyDescent="0.25">
      <c r="B11" s="24">
        <v>2021</v>
      </c>
      <c r="C11" s="23">
        <v>400000</v>
      </c>
      <c r="D11" s="23">
        <v>150000</v>
      </c>
      <c r="E11" s="23">
        <v>250000</v>
      </c>
      <c r="F11" s="23">
        <v>50000</v>
      </c>
      <c r="G11" s="23">
        <v>200000</v>
      </c>
    </row>
    <row r="12" spans="2:7" x14ac:dyDescent="0.25">
      <c r="B12" s="24">
        <v>2022</v>
      </c>
      <c r="C12" s="23">
        <v>450000</v>
      </c>
      <c r="D12" s="23">
        <v>180000</v>
      </c>
      <c r="E12" s="23">
        <v>270000</v>
      </c>
      <c r="F12" s="23">
        <v>60000</v>
      </c>
      <c r="G12" s="23">
        <v>210000</v>
      </c>
    </row>
    <row r="13" spans="2:7" x14ac:dyDescent="0.25">
      <c r="B13" s="24">
        <v>2023</v>
      </c>
      <c r="C13" s="23">
        <v>500000</v>
      </c>
      <c r="D13" s="23">
        <v>200000</v>
      </c>
      <c r="E13" s="23">
        <v>300000</v>
      </c>
      <c r="F13" s="23">
        <v>70000</v>
      </c>
      <c r="G13" s="23">
        <v>230000</v>
      </c>
    </row>
    <row r="14" spans="2:7" x14ac:dyDescent="0.25">
      <c r="B14" s="24" t="s">
        <v>20</v>
      </c>
      <c r="C14" s="23">
        <v>1350000</v>
      </c>
      <c r="D14" s="23">
        <v>530000</v>
      </c>
      <c r="E14" s="23">
        <v>820000</v>
      </c>
      <c r="F14" s="23">
        <v>180000</v>
      </c>
      <c r="G14" s="23">
        <v>640000</v>
      </c>
    </row>
    <row r="15" spans="2:7" ht="15.75" thickBot="1" x14ac:dyDescent="0.3"/>
    <row r="16" spans="2:7" x14ac:dyDescent="0.25">
      <c r="B16" s="39" t="s">
        <v>42</v>
      </c>
      <c r="C16" s="40"/>
      <c r="D16" s="40"/>
      <c r="E16" s="40"/>
      <c r="F16" s="41"/>
    </row>
    <row r="17" spans="2:6" x14ac:dyDescent="0.25">
      <c r="B17" s="22" t="s">
        <v>0</v>
      </c>
      <c r="C17" s="23" t="s">
        <v>31</v>
      </c>
      <c r="D17" s="23" t="s">
        <v>32</v>
      </c>
      <c r="E17" s="23" t="s">
        <v>33</v>
      </c>
      <c r="F17" s="23" t="s">
        <v>34</v>
      </c>
    </row>
    <row r="18" spans="2:6" x14ac:dyDescent="0.25">
      <c r="B18" s="24">
        <v>2021</v>
      </c>
      <c r="C18" s="23">
        <v>180000</v>
      </c>
      <c r="D18" s="23">
        <v>-50000</v>
      </c>
      <c r="E18" s="23">
        <v>30000</v>
      </c>
      <c r="F18" s="23">
        <v>160000</v>
      </c>
    </row>
    <row r="19" spans="2:6" x14ac:dyDescent="0.25">
      <c r="B19" s="24">
        <v>2022</v>
      </c>
      <c r="C19" s="23">
        <v>200000</v>
      </c>
      <c r="D19" s="23">
        <v>-60000</v>
      </c>
      <c r="E19" s="23">
        <v>40000</v>
      </c>
      <c r="F19" s="23">
        <v>180000</v>
      </c>
    </row>
    <row r="20" spans="2:6" x14ac:dyDescent="0.25">
      <c r="B20" s="24">
        <v>2023</v>
      </c>
      <c r="C20" s="23">
        <v>220000</v>
      </c>
      <c r="D20" s="23">
        <v>-70000</v>
      </c>
      <c r="E20" s="23">
        <v>50000</v>
      </c>
      <c r="F20" s="23">
        <v>200000</v>
      </c>
    </row>
    <row r="21" spans="2:6" x14ac:dyDescent="0.25">
      <c r="B21" s="24" t="s">
        <v>20</v>
      </c>
      <c r="C21" s="23">
        <v>600000</v>
      </c>
      <c r="D21" s="23">
        <v>-180000</v>
      </c>
      <c r="E21" s="23">
        <v>120000</v>
      </c>
      <c r="F21" s="23">
        <v>540000</v>
      </c>
    </row>
    <row r="22" spans="2:6" ht="15.75" thickBot="1" x14ac:dyDescent="0.3"/>
    <row r="23" spans="2:6" x14ac:dyDescent="0.25">
      <c r="B23" s="39" t="s">
        <v>35</v>
      </c>
      <c r="C23" s="40"/>
      <c r="D23" s="40"/>
      <c r="E23" s="40"/>
      <c r="F23" s="41"/>
    </row>
    <row r="24" spans="2:6" x14ac:dyDescent="0.25">
      <c r="B24" s="22" t="s">
        <v>0</v>
      </c>
      <c r="C24" s="23" t="s">
        <v>36</v>
      </c>
      <c r="D24" s="23" t="s">
        <v>37</v>
      </c>
      <c r="E24" s="23" t="s">
        <v>38</v>
      </c>
      <c r="F24" s="23" t="s">
        <v>39</v>
      </c>
    </row>
    <row r="25" spans="2:6" x14ac:dyDescent="0.25">
      <c r="B25" s="24">
        <v>2021</v>
      </c>
      <c r="C25" s="3">
        <v>2.5</v>
      </c>
      <c r="D25" s="3">
        <v>0.66666666666666663</v>
      </c>
      <c r="E25" s="3">
        <v>0.5</v>
      </c>
      <c r="F25" s="3">
        <v>0.66666666666666663</v>
      </c>
    </row>
    <row r="26" spans="2:6" x14ac:dyDescent="0.25">
      <c r="B26" s="24">
        <v>2022</v>
      </c>
      <c r="C26" s="3">
        <v>2.5</v>
      </c>
      <c r="D26" s="3">
        <v>0.66666666666666663</v>
      </c>
      <c r="E26" s="3">
        <v>0.46666666666666667</v>
      </c>
      <c r="F26" s="3">
        <v>0.63636363636363635</v>
      </c>
    </row>
    <row r="27" spans="2:6" x14ac:dyDescent="0.25">
      <c r="B27" s="24">
        <v>2023</v>
      </c>
      <c r="C27" s="3">
        <v>2.4</v>
      </c>
      <c r="D27" s="3">
        <v>0.7142857142857143</v>
      </c>
      <c r="E27" s="3">
        <v>0.46</v>
      </c>
      <c r="F27" s="3">
        <v>0.65714285714285714</v>
      </c>
    </row>
    <row r="28" spans="2:6" x14ac:dyDescent="0.25">
      <c r="B28" s="24" t="s">
        <v>20</v>
      </c>
      <c r="C28" s="3">
        <v>2.4666666666666668</v>
      </c>
      <c r="D28" s="3">
        <v>0.68253968253968245</v>
      </c>
      <c r="E28" s="3">
        <v>0.47555555555555556</v>
      </c>
      <c r="F28" s="3">
        <v>0.65339105339105341</v>
      </c>
    </row>
  </sheetData>
  <mergeCells count="4">
    <mergeCell ref="B23:F23"/>
    <mergeCell ref="B16:F16"/>
    <mergeCell ref="B9:G9"/>
    <mergeCell ref="B2:E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2AD6D-C934-4949-99ED-C4EEA26A4EA8}">
  <sheetPr>
    <tabColor theme="3" tint="-0.249977111117893"/>
  </sheetPr>
  <dimension ref="A1:Y29"/>
  <sheetViews>
    <sheetView zoomScaleNormal="100" workbookViewId="0">
      <selection activeCell="C13" sqref="C13"/>
    </sheetView>
  </sheetViews>
  <sheetFormatPr defaultRowHeight="15" x14ac:dyDescent="0.25"/>
  <cols>
    <col min="1" max="16384" width="9.140625" style="25"/>
  </cols>
  <sheetData>
    <row r="1" spans="1:21" ht="36" customHeight="1" x14ac:dyDescent="0.25">
      <c r="A1" s="42" t="s">
        <v>17</v>
      </c>
      <c r="B1" s="43"/>
      <c r="C1" s="43"/>
      <c r="D1" s="43"/>
      <c r="E1" s="43"/>
      <c r="F1" s="43"/>
      <c r="G1" s="43"/>
      <c r="H1" s="43"/>
      <c r="I1" s="43"/>
      <c r="J1" s="43"/>
      <c r="K1" s="43"/>
      <c r="L1" s="43"/>
      <c r="M1" s="43"/>
      <c r="N1" s="43"/>
      <c r="O1" s="43"/>
      <c r="P1" s="43"/>
      <c r="Q1" s="43"/>
      <c r="R1" s="43"/>
      <c r="S1" s="43"/>
      <c r="T1" s="43"/>
      <c r="U1" s="43"/>
    </row>
    <row r="2" spans="1:21" ht="18.75" customHeight="1" x14ac:dyDescent="0.25">
      <c r="A2" s="44" t="s">
        <v>18</v>
      </c>
      <c r="B2" s="45"/>
      <c r="C2" s="45"/>
      <c r="D2" s="45"/>
      <c r="E2" s="45"/>
      <c r="F2" s="45"/>
      <c r="G2" s="45"/>
      <c r="H2" s="45"/>
      <c r="I2" s="45"/>
      <c r="J2" s="45"/>
      <c r="K2" s="45"/>
      <c r="L2" s="45"/>
      <c r="M2" s="45"/>
      <c r="N2" s="45"/>
      <c r="O2" s="45"/>
      <c r="P2" s="45"/>
      <c r="Q2" s="45"/>
      <c r="R2" s="45"/>
      <c r="S2" s="45"/>
      <c r="T2" s="45"/>
      <c r="U2" s="45"/>
    </row>
    <row r="28" spans="21:25" x14ac:dyDescent="0.25">
      <c r="U28" s="26"/>
      <c r="V28" s="26"/>
      <c r="W28" s="26"/>
      <c r="X28" s="26"/>
      <c r="Y28" s="26"/>
    </row>
    <row r="29" spans="21:25" x14ac:dyDescent="0.25">
      <c r="U29" s="26"/>
      <c r="V29" s="26"/>
      <c r="W29" s="26"/>
      <c r="X29" s="26"/>
      <c r="Y29" s="26"/>
    </row>
  </sheetData>
  <mergeCells count="2">
    <mergeCell ref="A1:U1"/>
    <mergeCell ref="A2:U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0C7AC-BEB6-4AD5-9445-D4CE76792A6B}">
  <sheetPr>
    <tabColor rgb="FF00B050"/>
  </sheetPr>
  <dimension ref="A1:C42"/>
  <sheetViews>
    <sheetView tabSelected="1" workbookViewId="0">
      <selection activeCell="A25" sqref="A25:C29"/>
    </sheetView>
  </sheetViews>
  <sheetFormatPr defaultRowHeight="15" customHeight="1" x14ac:dyDescent="0.25"/>
  <cols>
    <col min="1" max="1" width="31.85546875" style="25" customWidth="1"/>
    <col min="2" max="2" width="22.7109375" style="25" customWidth="1"/>
    <col min="3" max="3" width="31.42578125" style="25" customWidth="1"/>
    <col min="4" max="16384" width="9.140625" style="25"/>
  </cols>
  <sheetData>
    <row r="1" spans="1:1" s="29" customFormat="1" ht="21.75" customHeight="1" x14ac:dyDescent="0.25">
      <c r="A1" s="28" t="s">
        <v>43</v>
      </c>
    </row>
    <row r="2" spans="1:1" s="31" customFormat="1" ht="15" customHeight="1" x14ac:dyDescent="0.25">
      <c r="A2" s="30" t="s">
        <v>44</v>
      </c>
    </row>
    <row r="3" spans="1:1" s="32" customFormat="1" ht="15" customHeight="1" x14ac:dyDescent="0.25"/>
    <row r="4" spans="1:1" s="29" customFormat="1" ht="21" customHeight="1" x14ac:dyDescent="0.25">
      <c r="A4" s="35" t="s">
        <v>45</v>
      </c>
    </row>
    <row r="5" spans="1:1" s="32" customFormat="1" ht="15" customHeight="1" x14ac:dyDescent="0.25">
      <c r="A5" s="32" t="s">
        <v>84</v>
      </c>
    </row>
    <row r="6" spans="1:1" s="32" customFormat="1" ht="15" customHeight="1" x14ac:dyDescent="0.25">
      <c r="A6" s="32" t="s">
        <v>85</v>
      </c>
    </row>
    <row r="7" spans="1:1" s="32" customFormat="1" ht="15" customHeight="1" x14ac:dyDescent="0.25"/>
    <row r="8" spans="1:1" s="29" customFormat="1" ht="15" customHeight="1" x14ac:dyDescent="0.25">
      <c r="A8" s="35" t="s">
        <v>46</v>
      </c>
    </row>
    <row r="9" spans="1:1" s="32" customFormat="1" ht="15" customHeight="1" x14ac:dyDescent="0.25">
      <c r="A9" s="33" t="s">
        <v>47</v>
      </c>
    </row>
    <row r="10" spans="1:1" s="32" customFormat="1" ht="15" customHeight="1" x14ac:dyDescent="0.25">
      <c r="A10" s="33" t="s">
        <v>48</v>
      </c>
    </row>
    <row r="11" spans="1:1" s="32" customFormat="1" ht="15" customHeight="1" x14ac:dyDescent="0.25">
      <c r="A11" s="34" t="s">
        <v>49</v>
      </c>
    </row>
    <row r="12" spans="1:1" s="32" customFormat="1" ht="15" customHeight="1" x14ac:dyDescent="0.25">
      <c r="A12" s="34" t="s">
        <v>50</v>
      </c>
    </row>
    <row r="13" spans="1:1" s="32" customFormat="1" ht="15" customHeight="1" x14ac:dyDescent="0.25">
      <c r="A13" s="34" t="s">
        <v>51</v>
      </c>
    </row>
    <row r="14" spans="1:1" s="32" customFormat="1" ht="15" customHeight="1" x14ac:dyDescent="0.25">
      <c r="A14" s="34" t="s">
        <v>52</v>
      </c>
    </row>
    <row r="15" spans="1:1" s="32" customFormat="1" ht="15" customHeight="1" x14ac:dyDescent="0.25"/>
    <row r="16" spans="1:1" s="29" customFormat="1" ht="15" customHeight="1" x14ac:dyDescent="0.25">
      <c r="A16" s="35" t="s">
        <v>53</v>
      </c>
    </row>
    <row r="17" spans="1:3" s="27" customFormat="1" ht="15" customHeight="1" x14ac:dyDescent="0.25">
      <c r="A17" s="36" t="s">
        <v>54</v>
      </c>
      <c r="B17" s="36" t="s">
        <v>55</v>
      </c>
      <c r="C17" s="36" t="s">
        <v>56</v>
      </c>
    </row>
    <row r="18" spans="1:3" s="32" customFormat="1" ht="15" customHeight="1" x14ac:dyDescent="0.25">
      <c r="A18" s="37" t="s">
        <v>19</v>
      </c>
      <c r="B18" s="37" t="s">
        <v>49</v>
      </c>
      <c r="C18" s="37" t="s">
        <v>57</v>
      </c>
    </row>
    <row r="19" spans="1:3" s="32" customFormat="1" ht="15" customHeight="1" x14ac:dyDescent="0.25">
      <c r="A19" s="37" t="s">
        <v>24</v>
      </c>
      <c r="B19" s="37" t="s">
        <v>50</v>
      </c>
      <c r="C19" s="37" t="s">
        <v>58</v>
      </c>
    </row>
    <row r="20" spans="1:3" s="32" customFormat="1" ht="15" customHeight="1" x14ac:dyDescent="0.25">
      <c r="A20" s="37" t="s">
        <v>30</v>
      </c>
      <c r="B20" s="37" t="s">
        <v>51</v>
      </c>
      <c r="C20" s="37" t="s">
        <v>59</v>
      </c>
    </row>
    <row r="21" spans="1:3" s="32" customFormat="1" ht="15" customHeight="1" x14ac:dyDescent="0.25">
      <c r="A21" s="37" t="s">
        <v>35</v>
      </c>
      <c r="B21" s="37" t="s">
        <v>52</v>
      </c>
      <c r="C21" s="37" t="s">
        <v>60</v>
      </c>
    </row>
    <row r="22" spans="1:3" s="32" customFormat="1" ht="15" customHeight="1" x14ac:dyDescent="0.25"/>
    <row r="23" spans="1:3" s="29" customFormat="1" ht="15" customHeight="1" x14ac:dyDescent="0.25">
      <c r="A23" s="35" t="s">
        <v>61</v>
      </c>
    </row>
    <row r="24" spans="1:3" s="32" customFormat="1" ht="15" customHeight="1" x14ac:dyDescent="0.25"/>
    <row r="25" spans="1:3" s="31" customFormat="1" ht="15" customHeight="1" x14ac:dyDescent="0.25">
      <c r="A25" s="38" t="s">
        <v>62</v>
      </c>
      <c r="B25" s="38" t="s">
        <v>63</v>
      </c>
      <c r="C25" s="38" t="s">
        <v>64</v>
      </c>
    </row>
    <row r="26" spans="1:3" s="32" customFormat="1" ht="15" customHeight="1" x14ac:dyDescent="0.25">
      <c r="A26" s="37" t="s">
        <v>65</v>
      </c>
      <c r="B26" s="37" t="s">
        <v>66</v>
      </c>
      <c r="C26" s="37" t="s">
        <v>49</v>
      </c>
    </row>
    <row r="27" spans="1:3" s="32" customFormat="1" ht="15" customHeight="1" x14ac:dyDescent="0.25">
      <c r="A27" s="37" t="s">
        <v>67</v>
      </c>
      <c r="B27" s="37" t="s">
        <v>68</v>
      </c>
      <c r="C27" s="37" t="s">
        <v>50</v>
      </c>
    </row>
    <row r="28" spans="1:3" s="32" customFormat="1" ht="15" customHeight="1" x14ac:dyDescent="0.25">
      <c r="A28" s="37" t="s">
        <v>69</v>
      </c>
      <c r="B28" s="37" t="s">
        <v>70</v>
      </c>
      <c r="C28" s="37" t="s">
        <v>71</v>
      </c>
    </row>
    <row r="29" spans="1:3" s="32" customFormat="1" ht="15" customHeight="1" x14ac:dyDescent="0.25">
      <c r="A29" s="37" t="s">
        <v>35</v>
      </c>
      <c r="B29" s="37" t="s">
        <v>72</v>
      </c>
      <c r="C29" s="37" t="s">
        <v>52</v>
      </c>
    </row>
    <row r="30" spans="1:3" s="32" customFormat="1" ht="15" customHeight="1" x14ac:dyDescent="0.25"/>
    <row r="31" spans="1:3" s="29" customFormat="1" ht="15" customHeight="1" x14ac:dyDescent="0.25">
      <c r="A31" s="35" t="s">
        <v>73</v>
      </c>
    </row>
    <row r="32" spans="1:3" s="32" customFormat="1" ht="15" customHeight="1" x14ac:dyDescent="0.25">
      <c r="A32" s="33" t="s">
        <v>74</v>
      </c>
    </row>
    <row r="33" spans="1:1" s="32" customFormat="1" ht="15" customHeight="1" x14ac:dyDescent="0.25"/>
    <row r="34" spans="1:1" s="29" customFormat="1" ht="15" customHeight="1" x14ac:dyDescent="0.25">
      <c r="A34" s="35" t="s">
        <v>75</v>
      </c>
    </row>
    <row r="35" spans="1:1" s="32" customFormat="1" ht="15" customHeight="1" x14ac:dyDescent="0.25">
      <c r="A35" s="33" t="s">
        <v>76</v>
      </c>
    </row>
    <row r="36" spans="1:1" s="32" customFormat="1" ht="15" customHeight="1" x14ac:dyDescent="0.25">
      <c r="A36" s="33" t="s">
        <v>77</v>
      </c>
    </row>
    <row r="37" spans="1:1" s="32" customFormat="1" ht="15" customHeight="1" x14ac:dyDescent="0.25">
      <c r="A37" s="33" t="s">
        <v>78</v>
      </c>
    </row>
    <row r="38" spans="1:1" s="32" customFormat="1" ht="15" customHeight="1" x14ac:dyDescent="0.25">
      <c r="A38" s="33" t="s">
        <v>79</v>
      </c>
    </row>
    <row r="39" spans="1:1" s="32" customFormat="1" ht="15" customHeight="1" x14ac:dyDescent="0.25">
      <c r="A39" s="34" t="s">
        <v>80</v>
      </c>
    </row>
    <row r="40" spans="1:1" s="32" customFormat="1" ht="15" customHeight="1" x14ac:dyDescent="0.25">
      <c r="A40" s="34" t="s">
        <v>81</v>
      </c>
    </row>
    <row r="41" spans="1:1" s="32" customFormat="1" ht="15" customHeight="1" x14ac:dyDescent="0.25">
      <c r="A41" s="34" t="s">
        <v>82</v>
      </c>
    </row>
    <row r="42" spans="1:1" s="32" customFormat="1" ht="15" customHeight="1" x14ac:dyDescent="0.25">
      <c r="A42" s="34" t="s">
        <v>83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v X G Y W v 5 A Z h K m A A A A 9 w A A A B I A H A B D b 2 5 m a W c v U G F j a 2 F n Z S 5 4 b W w g o h g A K K A U A A A A A A A A A A A A A A A A A A A A A A A A A A A A h Y + 9 D o I w G E V f h X S n L Q V / Q j 7 K 4 C q J C d G 4 k l K h E Y q h x f J u D j 6 S r y C J o m 6 O 9 + Q M 5 z 5 u d 0 j H t v G u s j e q 0 w k K M E W e 1 K I r l a 4 S N N i T v 0 Y p h 1 0 h z k U l v U n W J h 5 N m a D a 2 k t M i H M O u x B 3 f U U Y p Q E 5 Z t t c 1 L I t 0 E d W / 2 V f a W M L L S T i c H j F c I a D K M S r Z b T A D M h M I V P 6 a 7 A p G F M g P x A 2 Q 2 O H X n K p / X 0 O Z J 5 A 3 i f 4 E 1 B L A w Q U A A I A C A C 9 c Z 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X G Y W i i K R 7 g O A A A A E Q A A A B M A H A B G b 3 J t d W x h c y 9 T Z W N 0 a W 9 u M S 5 t I K I Y A C i g F A A A A A A A A A A A A A A A A A A A A A A A A A A A A C t O T S 7 J z M 9 T C I b Q h t Y A U E s B A i 0 A F A A C A A g A v X G Y W v 5 A Z h K m A A A A 9 w A A A B I A A A A A A A A A A A A A A A A A A A A A A E N v b m Z p Z y 9 Q Y W N r Y W d l L n h t b F B L A Q I t A B Q A A g A I A L 1 x m F o P y u m r p A A A A O k A A A A T A A A A A A A A A A A A A A A A A P I A A A B b Q 2 9 u d G V u d F 9 U e X B l c 1 0 u e G 1 s U E s B A i 0 A F A A C A A g A v X G Y 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B T 7 N J m f 5 / D T J o 6 9 h I h 3 L b l A A A A A A I A A A A A A B B m A A A A A Q A A I A A A A I w c o u + Q k R W b W 4 2 s q 5 h K R U + E m D S O x Z n C x U 9 A C 3 5 3 n y v f A A A A A A 6 A A A A A A g A A I A A A A N Y e H K 6 u g l z Y O J d t + M T W O B 0 / 9 3 E O q q P z l 9 9 L R M J T b b 5 r U A A A A N E Y X M a s T Z K B 6 q h e L n K r 8 n A h f n l Y f r v S C u k T b 9 k J A J p l I s i z K S A K W S S W z A K D I o j L Y R c Y n u m Y R m u l Q Z u X m 9 s C Q c 0 + R u 1 N u / 1 l g G q j z T W j n M B 9 Q A A A A O E Z p R b b R f q E C 9 U E 3 g I W v D u q w 9 g n R f Y S 1 L S U T A y 5 P s r q Y / R M 3 M d B d D P 1 v G M t t j 9 t U U 7 B k 1 e o Q 3 n I w P N R m u i + / r Y = < / D a t a M a s h u p > 
</file>

<file path=customXml/itemProps1.xml><?xml version="1.0" encoding="utf-8"?>
<ds:datastoreItem xmlns:ds="http://schemas.openxmlformats.org/officeDocument/2006/customXml" ds:itemID="{F4DCB044-A263-480F-9871-15640B56AED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Balance Sheet</vt:lpstr>
      <vt:lpstr>Income Statement</vt:lpstr>
      <vt:lpstr>Cash Flow</vt:lpstr>
      <vt:lpstr>Financial Ratios</vt:lpstr>
      <vt:lpstr>Pivot Tables</vt:lpstr>
      <vt:lpstr>Dashboard</vt:lpstr>
      <vt:lpstr>Summary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Shahid Hassan</cp:lastModifiedBy>
  <dcterms:created xsi:type="dcterms:W3CDTF">2025-03-28T10:41:18Z</dcterms:created>
  <dcterms:modified xsi:type="dcterms:W3CDTF">2025-04-24T09:58:45Z</dcterms:modified>
</cp:coreProperties>
</file>