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0"/>
  <workbookPr hidePivotFieldList="1" defaultThemeVersion="124226"/>
  <mc:AlternateContent xmlns:mc="http://schemas.openxmlformats.org/markup-compatibility/2006">
    <mc:Choice Requires="x15">
      <x15ac:absPath xmlns:x15ac="http://schemas.microsoft.com/office/spreadsheetml/2010/11/ac" url="D:\excel\Project\"/>
    </mc:Choice>
  </mc:AlternateContent>
  <xr:revisionPtr revIDLastSave="0" documentId="13_ncr:1_{743DF4A5-A616-41D7-8630-F3AC8B6A3014}" xr6:coauthVersionLast="47" xr6:coauthVersionMax="47" xr10:uidLastSave="{00000000-0000-0000-0000-000000000000}"/>
  <bookViews>
    <workbookView xWindow="-120" yWindow="-120" windowWidth="20730" windowHeight="11760" activeTab="5" xr2:uid="{00000000-000D-0000-FFFF-FFFF00000000}"/>
  </bookViews>
  <sheets>
    <sheet name="Survey Data" sheetId="1" r:id="rId1"/>
    <sheet name="Data Cleaning" sheetId="2" r:id="rId2"/>
    <sheet name="Analysis" sheetId="3" r:id="rId3"/>
    <sheet name="Visualization" sheetId="4" r:id="rId4"/>
    <sheet name="Dashboard" sheetId="5" r:id="rId5"/>
    <sheet name="Summary Report" sheetId="6" r:id="rId6"/>
  </sheets>
  <definedNames>
    <definedName name="Slicer_Age">#N/A</definedName>
    <definedName name="Slicer_Gender">#N/A</definedName>
    <definedName name="Slicer_Satisfaction_Level__1_5">#N/A</definedName>
  </definedNames>
  <calcPr calcId="191029"/>
  <pivotCaches>
    <pivotCache cacheId="7"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6" l="1"/>
  <c r="B5" i="6"/>
  <c r="B9" i="6"/>
  <c r="B10" i="6"/>
  <c r="B11" i="6"/>
  <c r="C13" i="5"/>
  <c r="C19" i="5"/>
  <c r="C25" i="5"/>
  <c r="C7" i="5"/>
</calcChain>
</file>

<file path=xl/sharedStrings.xml><?xml version="1.0" encoding="utf-8"?>
<sst xmlns="http://schemas.openxmlformats.org/spreadsheetml/2006/main" count="252" uniqueCount="35">
  <si>
    <t>Respondent ID</t>
  </si>
  <si>
    <t>Age</t>
  </si>
  <si>
    <t>Gender</t>
  </si>
  <si>
    <t>Satisfaction Level (1-5)</t>
  </si>
  <si>
    <t>Feedback</t>
  </si>
  <si>
    <t>Male</t>
  </si>
  <si>
    <t>Female</t>
  </si>
  <si>
    <t>Good</t>
  </si>
  <si>
    <t>Average</t>
  </si>
  <si>
    <t>Excellent</t>
  </si>
  <si>
    <t>Poor</t>
  </si>
  <si>
    <t>Grand Total</t>
  </si>
  <si>
    <t>21-30</t>
  </si>
  <si>
    <t>31-40</t>
  </si>
  <si>
    <t>41-50</t>
  </si>
  <si>
    <t>51-60</t>
  </si>
  <si>
    <t>Average of Satisfaction Level</t>
  </si>
  <si>
    <t>Feedback Type</t>
  </si>
  <si>
    <t>Count of Responses</t>
  </si>
  <si>
    <t>Number of Responses</t>
  </si>
  <si>
    <t>Total Responses</t>
  </si>
  <si>
    <t>Average Satisfaction Score</t>
  </si>
  <si>
    <t>% Positive Feedback</t>
  </si>
  <si>
    <t>% Negative Feedback</t>
  </si>
  <si>
    <t>Survey Overview</t>
  </si>
  <si>
    <t>Survey Name:</t>
  </si>
  <si>
    <t>Customer Satisfaction Survey</t>
  </si>
  <si>
    <t>Date Conducted:</t>
  </si>
  <si>
    <t>Total Responses:</t>
  </si>
  <si>
    <t>Key Metrics</t>
  </si>
  <si>
    <t>Metric</t>
  </si>
  <si>
    <t>Value</t>
  </si>
  <si>
    <t>Avg. Satisfaction Score</t>
  </si>
  <si>
    <t>Summary Report</t>
  </si>
  <si>
    <t>Survey Data Analysis Summary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</si>
</sst>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theme="1"/>
      <name val="Calibri"/>
      <family val="2"/>
      <scheme val="minor"/>
    </font>
    <font>
      <b/>
      <sz val="12"/>
      <color theme="1"/>
      <name val="Calibri"/>
      <family val="2"/>
      <scheme val="minor"/>
    </font>
    <font>
      <b/>
      <sz val="36"/>
      <color theme="3" tint="-0.249977111117893"/>
      <name val="Calibri"/>
      <family val="2"/>
      <scheme val="minor"/>
    </font>
    <font>
      <sz val="12"/>
      <color theme="1"/>
      <name val="Calibri"/>
      <family val="2"/>
      <scheme val="minor"/>
    </font>
    <font>
      <b/>
      <sz val="36"/>
      <color rgb="FF00B050"/>
      <name val="Calibri"/>
      <family val="2"/>
      <scheme val="minor"/>
    </font>
    <font>
      <b/>
      <sz val="36"/>
      <color rgb="FFFF0000"/>
      <name val="Calibri"/>
      <family val="2"/>
      <scheme val="minor"/>
    </font>
    <font>
      <b/>
      <sz val="12"/>
      <color rgb="FF00B050"/>
      <name val="Calibri"/>
      <family val="2"/>
      <scheme val="minor"/>
    </font>
    <font>
      <b/>
      <sz val="12"/>
      <color rgb="FFFF0000"/>
      <name val="Calibri"/>
      <family val="2"/>
      <scheme val="minor"/>
    </font>
    <font>
      <b/>
      <sz val="12"/>
      <color theme="0"/>
      <name val="Calibri"/>
      <family val="2"/>
      <scheme val="minor"/>
    </font>
    <font>
      <sz val="16"/>
      <color theme="1"/>
      <name val="Calibri"/>
      <family val="2"/>
      <scheme val="minor"/>
    </font>
    <font>
      <b/>
      <sz val="14"/>
      <color theme="0"/>
      <name val="Calibri"/>
      <family val="2"/>
      <scheme val="minor"/>
    </font>
    <font>
      <b/>
      <i/>
      <sz val="16"/>
      <color theme="0"/>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499984740745262"/>
        <bgColor indexed="64"/>
      </patternFill>
    </fill>
    <fill>
      <patternFill patternType="solid">
        <fgColor theme="1" tint="0.249977111117893"/>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theme="8" tint="0.59999389629810485"/>
        <bgColor indexed="64"/>
      </patternFill>
    </fill>
    <fill>
      <patternFill patternType="solid">
        <fgColor theme="1" tint="0.14999847407452621"/>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thin">
        <color auto="1"/>
      </left>
      <right style="thin">
        <color auto="1"/>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2" fillId="0" borderId="0" applyFont="0" applyFill="0" applyBorder="0" applyAlignment="0" applyProtection="0"/>
  </cellStyleXfs>
  <cellXfs count="56">
    <xf numFmtId="0" fontId="0" fillId="0" borderId="0" xfId="0"/>
    <xf numFmtId="0" fontId="1" fillId="0" borderId="1" xfId="0" applyFont="1" applyBorder="1" applyAlignment="1">
      <alignment horizontal="center" vertical="top"/>
    </xf>
    <xf numFmtId="0" fontId="0" fillId="2" borderId="0" xfId="0" applyFill="1"/>
    <xf numFmtId="0" fontId="3" fillId="2" borderId="3" xfId="0" applyFont="1" applyFill="1" applyBorder="1" applyAlignment="1">
      <alignment horizontal="center"/>
    </xf>
    <xf numFmtId="0" fontId="5" fillId="2" borderId="1" xfId="0" applyFont="1" applyFill="1" applyBorder="1"/>
    <xf numFmtId="14" fontId="5" fillId="2" borderId="1" xfId="0" applyNumberFormat="1" applyFont="1" applyFill="1" applyBorder="1"/>
    <xf numFmtId="2" fontId="3" fillId="2" borderId="1" xfId="0" applyNumberFormat="1" applyFont="1" applyFill="1" applyBorder="1" applyAlignment="1">
      <alignment horizontal="center"/>
    </xf>
    <xf numFmtId="9" fontId="8" fillId="2" borderId="1" xfId="1" applyFont="1" applyFill="1" applyBorder="1" applyAlignment="1">
      <alignment horizontal="center"/>
    </xf>
    <xf numFmtId="9" fontId="9" fillId="2" borderId="1" xfId="1" applyFont="1" applyFill="1" applyBorder="1" applyAlignment="1">
      <alignment horizontal="center"/>
    </xf>
    <xf numFmtId="0" fontId="0" fillId="8" borderId="0" xfId="0" applyFill="1"/>
    <xf numFmtId="0" fontId="0" fillId="0" borderId="1" xfId="0" applyBorder="1" applyAlignment="1">
      <alignment horizontal="left"/>
    </xf>
    <xf numFmtId="2" fontId="0" fillId="0" borderId="1" xfId="0" applyNumberFormat="1" applyBorder="1"/>
    <xf numFmtId="2" fontId="0" fillId="0" borderId="1" xfId="0" applyNumberFormat="1" applyBorder="1" applyAlignment="1">
      <alignment horizontal="left"/>
    </xf>
    <xf numFmtId="0" fontId="0" fillId="0" borderId="2" xfId="0" pivotButton="1" applyBorder="1"/>
    <xf numFmtId="0" fontId="0" fillId="0" borderId="2" xfId="0" applyBorder="1"/>
    <xf numFmtId="2" fontId="0" fillId="0" borderId="2" xfId="0" applyNumberFormat="1" applyBorder="1"/>
    <xf numFmtId="0" fontId="0" fillId="0" borderId="2" xfId="0" applyBorder="1" applyAlignment="1">
      <alignment horizontal="left"/>
    </xf>
    <xf numFmtId="2" fontId="0" fillId="0" borderId="2" xfId="0" applyNumberFormat="1" applyBorder="1" applyAlignment="1">
      <alignment horizontal="left"/>
    </xf>
    <xf numFmtId="1" fontId="10" fillId="7" borderId="4" xfId="0" applyNumberFormat="1" applyFont="1" applyFill="1" applyBorder="1" applyAlignment="1">
      <alignment horizontal="center" vertical="top"/>
    </xf>
    <xf numFmtId="1" fontId="0" fillId="2" borderId="11" xfId="0" applyNumberFormat="1" applyFill="1" applyBorder="1"/>
    <xf numFmtId="1" fontId="0" fillId="2" borderId="6" xfId="0" applyNumberFormat="1" applyFill="1" applyBorder="1"/>
    <xf numFmtId="1" fontId="0" fillId="2" borderId="8" xfId="0" applyNumberFormat="1" applyFill="1" applyBorder="1"/>
    <xf numFmtId="1" fontId="0" fillId="0" borderId="0" xfId="0" applyNumberFormat="1"/>
    <xf numFmtId="1" fontId="10" fillId="7" borderId="13" xfId="0" applyNumberFormat="1" applyFont="1" applyFill="1" applyBorder="1" applyAlignment="1">
      <alignment horizontal="center" vertical="top"/>
    </xf>
    <xf numFmtId="1" fontId="0" fillId="2" borderId="3" xfId="0" applyNumberFormat="1" applyFill="1" applyBorder="1"/>
    <xf numFmtId="1" fontId="0" fillId="2" borderId="1" xfId="0" applyNumberFormat="1" applyFill="1" applyBorder="1"/>
    <xf numFmtId="1" fontId="0" fillId="2" borderId="9" xfId="0" applyNumberFormat="1" applyFill="1" applyBorder="1"/>
    <xf numFmtId="49" fontId="10" fillId="7" borderId="13" xfId="0" applyNumberFormat="1" applyFont="1" applyFill="1" applyBorder="1" applyAlignment="1">
      <alignment horizontal="center" vertical="top"/>
    </xf>
    <xf numFmtId="49" fontId="0" fillId="2" borderId="3" xfId="0" applyNumberFormat="1" applyFill="1" applyBorder="1"/>
    <xf numFmtId="49" fontId="0" fillId="2" borderId="1" xfId="0" applyNumberFormat="1" applyFill="1" applyBorder="1"/>
    <xf numFmtId="49" fontId="0" fillId="2" borderId="9" xfId="0" applyNumberFormat="1" applyFill="1" applyBorder="1"/>
    <xf numFmtId="49" fontId="0" fillId="0" borderId="0" xfId="0" applyNumberFormat="1"/>
    <xf numFmtId="49" fontId="10" fillId="7" borderId="5" xfId="0" applyNumberFormat="1" applyFont="1" applyFill="1" applyBorder="1" applyAlignment="1">
      <alignment horizontal="center" vertical="top"/>
    </xf>
    <xf numFmtId="49" fontId="0" fillId="2" borderId="12" xfId="0" applyNumberFormat="1" applyFill="1" applyBorder="1"/>
    <xf numFmtId="49" fontId="0" fillId="2" borderId="7" xfId="0" applyNumberFormat="1" applyFill="1" applyBorder="1"/>
    <xf numFmtId="49" fontId="0" fillId="2" borderId="10" xfId="0" applyNumberFormat="1" applyFill="1" applyBorder="1"/>
    <xf numFmtId="0" fontId="0" fillId="0" borderId="1" xfId="0" applyBorder="1"/>
    <xf numFmtId="0" fontId="5" fillId="2" borderId="3" xfId="0" applyFont="1" applyFill="1" applyBorder="1"/>
    <xf numFmtId="0" fontId="3" fillId="2" borderId="1" xfId="0" applyFont="1" applyFill="1" applyBorder="1" applyAlignment="1">
      <alignment horizontal="center"/>
    </xf>
    <xf numFmtId="0" fontId="5" fillId="6" borderId="0" xfId="0" applyFont="1" applyFill="1"/>
    <xf numFmtId="0" fontId="0" fillId="5" borderId="0" xfId="0" applyFill="1"/>
    <xf numFmtId="0" fontId="10" fillId="5" borderId="0" xfId="0" applyFont="1" applyFill="1" applyAlignment="1">
      <alignment horizontal="left"/>
    </xf>
    <xf numFmtId="0" fontId="3" fillId="5" borderId="0" xfId="0" applyFont="1" applyFill="1"/>
    <xf numFmtId="0" fontId="5" fillId="5" borderId="0" xfId="0" applyFont="1" applyFill="1"/>
    <xf numFmtId="0" fontId="5" fillId="2" borderId="0" xfId="0" applyFont="1" applyFill="1"/>
    <xf numFmtId="0" fontId="12" fillId="5" borderId="0" xfId="0" applyFont="1" applyFill="1"/>
    <xf numFmtId="0" fontId="10" fillId="5" borderId="0" xfId="0" applyFont="1" applyFill="1"/>
    <xf numFmtId="0" fontId="10" fillId="6" borderId="14" xfId="0" applyFont="1" applyFill="1" applyBorder="1" applyAlignment="1">
      <alignment horizontal="center"/>
    </xf>
    <xf numFmtId="0" fontId="10" fillId="6" borderId="2" xfId="0" applyFont="1" applyFill="1" applyBorder="1" applyAlignment="1">
      <alignment horizontal="center"/>
    </xf>
    <xf numFmtId="0" fontId="13" fillId="9" borderId="0" xfId="0" applyFont="1" applyFill="1"/>
    <xf numFmtId="0" fontId="11" fillId="9" borderId="0" xfId="0" applyFont="1" applyFill="1"/>
    <xf numFmtId="0" fontId="3" fillId="4" borderId="0" xfId="0" applyFont="1" applyFill="1" applyAlignment="1">
      <alignment horizontal="center" vertical="center"/>
    </xf>
    <xf numFmtId="9" fontId="7" fillId="3" borderId="0" xfId="1" applyFont="1" applyFill="1" applyAlignment="1">
      <alignment horizontal="center" vertical="center"/>
    </xf>
    <xf numFmtId="9" fontId="6" fillId="3" borderId="0" xfId="1" applyFont="1" applyFill="1" applyAlignment="1">
      <alignment horizontal="center" vertical="center"/>
    </xf>
    <xf numFmtId="2" fontId="4" fillId="3" borderId="0" xfId="0" applyNumberFormat="1" applyFont="1" applyFill="1" applyAlignment="1">
      <alignment horizontal="center" vertical="center"/>
    </xf>
    <xf numFmtId="0" fontId="4" fillId="3" borderId="0" xfId="0" applyFont="1" applyFill="1" applyAlignment="1">
      <alignment horizontal="center" vertical="center"/>
    </xf>
  </cellXfs>
  <cellStyles count="2">
    <cellStyle name="Normal" xfId="0" builtinId="0"/>
    <cellStyle name="Percent" xfId="1" builtinId="5"/>
  </cellStyles>
  <dxfs count="30">
    <dxf>
      <font>
        <color rgb="FF00B050"/>
      </font>
    </dxf>
    <dxf>
      <font>
        <color rgb="FF00B050"/>
      </font>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9" defaultPivotStyle="PivotStyleLight16"/>
  <colors>
    <mruColors>
      <color rgb="FFFF3300"/>
      <color rgb="FF0064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[4.Survey_Data_Analysis_Advanced.xlsx]Analysis!PivotTable1</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800" b="1">
                <a:solidFill>
                  <a:schemeClr val="bg1"/>
                </a:solidFill>
              </a:rPr>
              <a:t>Satisfaction Level by Gender</a:t>
            </a:r>
          </a:p>
        </c:rich>
      </c:tx>
      <c:layout>
        <c:manualLayout>
          <c:xMode val="edge"/>
          <c:yMode val="edge"/>
          <c:x val="0.2491260207057451"/>
          <c:y val="0.1259365306609401"/>
        </c:manualLayout>
      </c:layout>
      <c:overlay val="0"/>
      <c:spPr>
        <a:solidFill>
          <a:schemeClr val="bg2">
            <a:lumMod val="50000"/>
          </a:schemeClr>
        </a:solid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40000"/>
              <a:lumOff val="60000"/>
            </a:schemeClr>
          </a:solidFill>
          <a:ln>
            <a:noFill/>
          </a:ln>
          <a:effectLst>
            <a:outerShdw blurRad="76200" dir="18900000" sy="23000" kx="-1200000" algn="bl" rotWithShape="0">
              <a:prstClr val="black">
                <a:alpha val="20000"/>
              </a:prstClr>
            </a:outerShdw>
          </a:effectLst>
        </c:spPr>
      </c:pivotFmt>
    </c:pivotFmts>
    <c:plotArea>
      <c:layout/>
      <c:barChart>
        <c:barDir val="col"/>
        <c:grouping val="clustered"/>
        <c:varyColors val="0"/>
        <c:ser>
          <c:idx val="0"/>
          <c:order val="0"/>
          <c:tx>
            <c:strRef>
              <c:f>Analysis!$B$2</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spPr>
              <a:solidFill>
                <a:schemeClr val="accent2">
                  <a:lumMod val="40000"/>
                  <a:lumOff val="6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4807-4F7D-8771-99BB5E7D15A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Analysis!$A$3:$A$5</c:f>
              <c:strCache>
                <c:ptCount val="2"/>
                <c:pt idx="0">
                  <c:v>Female</c:v>
                </c:pt>
                <c:pt idx="1">
                  <c:v>Male</c:v>
                </c:pt>
              </c:strCache>
            </c:strRef>
          </c:cat>
          <c:val>
            <c:numRef>
              <c:f>Analysis!$B$3:$B$5</c:f>
              <c:numCache>
                <c:formatCode>0.00</c:formatCode>
                <c:ptCount val="2"/>
                <c:pt idx="0">
                  <c:v>3.92</c:v>
                </c:pt>
                <c:pt idx="1">
                  <c:v>3.36</c:v>
                </c:pt>
              </c:numCache>
            </c:numRef>
          </c:val>
          <c:extLst>
            <c:ext xmlns:c16="http://schemas.microsoft.com/office/drawing/2014/chart" uri="{C3380CC4-5D6E-409C-BE32-E72D297353CC}">
              <c16:uniqueId val="{00000000-4807-4F7D-8771-99BB5E7D15AB}"/>
            </c:ext>
          </c:extLst>
        </c:ser>
        <c:dLbls>
          <c:dLblPos val="inEnd"/>
          <c:showLegendKey val="0"/>
          <c:showVal val="1"/>
          <c:showCatName val="0"/>
          <c:showSerName val="0"/>
          <c:showPercent val="0"/>
          <c:showBubbleSize val="0"/>
        </c:dLbls>
        <c:gapWidth val="41"/>
        <c:axId val="718794895"/>
        <c:axId val="718811215"/>
      </c:barChart>
      <c:catAx>
        <c:axId val="7187948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Gender</a:t>
                </a:r>
              </a:p>
            </c:rich>
          </c:tx>
          <c:layout>
            <c:manualLayout>
              <c:xMode val="edge"/>
              <c:yMode val="edge"/>
              <c:x val="0.4260744750656168"/>
              <c:y val="0.74688141255070384"/>
            </c:manualLayout>
          </c:layout>
          <c:overlay val="0"/>
          <c:spPr>
            <a:solidFill>
              <a:schemeClr val="bg2">
                <a:lumMod val="90000"/>
              </a:schemeClr>
            </a:solid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718811215"/>
        <c:crosses val="autoZero"/>
        <c:auto val="1"/>
        <c:lblAlgn val="ctr"/>
        <c:lblOffset val="100"/>
        <c:noMultiLvlLbl val="0"/>
      </c:catAx>
      <c:valAx>
        <c:axId val="718811215"/>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900" b="1" i="0" u="none" strike="noStrike" baseline="0"/>
                  <a:t>Average Satisfaction Level</a:t>
                </a:r>
                <a:endParaRPr lang="en-US"/>
              </a:p>
            </c:rich>
          </c:tx>
          <c:layout>
            <c:manualLayout>
              <c:xMode val="edge"/>
              <c:yMode val="edge"/>
              <c:x val="2.3148148148148147E-2"/>
              <c:y val="0.18639131472202339"/>
            </c:manualLayout>
          </c:layout>
          <c:overlay val="0"/>
          <c:spPr>
            <a:solidFill>
              <a:schemeClr val="bg2">
                <a:lumMod val="90000"/>
              </a:schemeClr>
            </a:solid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 sourceLinked="1"/>
        <c:majorTickMark val="none"/>
        <c:minorTickMark val="none"/>
        <c:tickLblPos val="nextTo"/>
        <c:crossAx val="71879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[4.Survey_Data_Analysis_Advanced.xlsx]Analysis!PivotTable6</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600" b="1" i="0" u="none" strike="noStrike" cap="none" baseline="0"/>
              <a:t>Age Group vs. Satisfaction Level</a:t>
            </a:r>
            <a:endParaRPr lang="en-US" sz="1600"/>
          </a:p>
        </c:rich>
      </c:tx>
      <c:overlay val="0"/>
      <c:spPr>
        <a:solidFill>
          <a:schemeClr val="tx2">
            <a:lumMod val="50000"/>
          </a:schemeClr>
        </a:solid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w="9525" cap="flat" cmpd="sng" algn="ctr">
            <a:solidFill>
              <a:schemeClr val="accent1"/>
            </a:solidFill>
            <a:miter lim="800000"/>
          </a:ln>
          <a:effectLst>
            <a:glow rad="63500">
              <a:schemeClr val="accent1">
                <a:satMod val="175000"/>
                <a:alpha val="25000"/>
              </a:schemeClr>
            </a:glow>
          </a:effectLst>
        </c:spPr>
      </c:pivotFmt>
      <c:pivotFmt>
        <c:idx val="4"/>
        <c:spPr>
          <a:solidFill>
            <a:srgbClr val="92D050"/>
          </a:solidFill>
          <a:ln w="9525" cap="flat" cmpd="sng" algn="ctr">
            <a:solidFill>
              <a:schemeClr val="accent1"/>
            </a:solidFill>
            <a:miter lim="800000"/>
          </a:ln>
          <a:effectLst>
            <a:glow rad="63500">
              <a:schemeClr val="accent1">
                <a:satMod val="175000"/>
                <a:alpha val="25000"/>
              </a:schemeClr>
            </a:glow>
          </a:effectLst>
        </c:spPr>
      </c:pivotFmt>
      <c:pivotFmt>
        <c:idx val="5"/>
        <c:spPr>
          <a:solidFill>
            <a:srgbClr val="FFC000"/>
          </a:solidFill>
          <a:ln w="9525" cap="flat" cmpd="sng" algn="ctr">
            <a:solidFill>
              <a:schemeClr val="accent1"/>
            </a:solidFill>
            <a:miter lim="800000"/>
          </a:ln>
          <a:effectLst>
            <a:glow rad="63500">
              <a:schemeClr val="accent1">
                <a:satMod val="175000"/>
                <a:alpha val="25000"/>
              </a:schemeClr>
            </a:glow>
          </a:effectLst>
        </c:spPr>
      </c:pivotFmt>
      <c:pivotFmt>
        <c:idx val="6"/>
        <c:spPr>
          <a:solidFill>
            <a:srgbClr val="C00000"/>
          </a:solidFill>
          <a:ln w="9525" cap="flat" cmpd="sng" algn="ctr">
            <a:solidFill>
              <a:schemeClr val="accent1"/>
            </a:solidFill>
            <a:miter lim="800000"/>
          </a:ln>
          <a:effectLst>
            <a:glow rad="63500">
              <a:schemeClr val="accent1">
                <a:satMod val="175000"/>
                <a:alpha val="25000"/>
              </a:schemeClr>
            </a:glow>
          </a:effectLst>
        </c:spPr>
      </c:pivotFmt>
    </c:pivotFmts>
    <c:plotArea>
      <c:layout/>
      <c:barChart>
        <c:barDir val="col"/>
        <c:grouping val="clustered"/>
        <c:varyColors val="0"/>
        <c:ser>
          <c:idx val="0"/>
          <c:order val="0"/>
          <c:tx>
            <c:strRef>
              <c:f>Analysis!$B$8</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spPr>
              <a:solidFill>
                <a:srgbClr val="00B050"/>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1-D392-40BC-885C-F643FA7B7AF6}"/>
              </c:ext>
            </c:extLst>
          </c:dPt>
          <c:dPt>
            <c:idx val="1"/>
            <c:invertIfNegative val="0"/>
            <c:bubble3D val="0"/>
            <c:spPr>
              <a:solidFill>
                <a:srgbClr val="92D050"/>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2-D392-40BC-885C-F643FA7B7AF6}"/>
              </c:ext>
            </c:extLst>
          </c:dPt>
          <c:dPt>
            <c:idx val="2"/>
            <c:invertIfNegative val="0"/>
            <c:bubble3D val="0"/>
            <c:spPr>
              <a:solidFill>
                <a:srgbClr val="FFC000"/>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3-D392-40BC-885C-F643FA7B7AF6}"/>
              </c:ext>
            </c:extLst>
          </c:dPt>
          <c:dPt>
            <c:idx val="3"/>
            <c:invertIfNegative val="0"/>
            <c:bubble3D val="0"/>
            <c:spPr>
              <a:solidFill>
                <a:srgbClr val="C00000"/>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4-D392-40BC-885C-F643FA7B7A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Analysis!$A$9:$A$13</c:f>
              <c:strCache>
                <c:ptCount val="4"/>
                <c:pt idx="0">
                  <c:v>21-30</c:v>
                </c:pt>
                <c:pt idx="1">
                  <c:v>31-40</c:v>
                </c:pt>
                <c:pt idx="2">
                  <c:v>41-50</c:v>
                </c:pt>
                <c:pt idx="3">
                  <c:v>51-60</c:v>
                </c:pt>
              </c:strCache>
            </c:strRef>
          </c:cat>
          <c:val>
            <c:numRef>
              <c:f>Analysis!$B$9:$B$13</c:f>
              <c:numCache>
                <c:formatCode>0.00</c:formatCode>
                <c:ptCount val="4"/>
                <c:pt idx="0">
                  <c:v>3.5333333333333332</c:v>
                </c:pt>
                <c:pt idx="1">
                  <c:v>3.7647058823529411</c:v>
                </c:pt>
                <c:pt idx="2">
                  <c:v>3.4666666666666668</c:v>
                </c:pt>
                <c:pt idx="3">
                  <c:v>4.333333333333333</c:v>
                </c:pt>
              </c:numCache>
            </c:numRef>
          </c:val>
          <c:extLst>
            <c:ext xmlns:c16="http://schemas.microsoft.com/office/drawing/2014/chart" uri="{C3380CC4-5D6E-409C-BE32-E72D297353CC}">
              <c16:uniqueId val="{00000000-D392-40BC-885C-F643FA7B7AF6}"/>
            </c:ext>
          </c:extLst>
        </c:ser>
        <c:dLbls>
          <c:dLblPos val="outEnd"/>
          <c:showLegendKey val="0"/>
          <c:showVal val="1"/>
          <c:showCatName val="0"/>
          <c:showSerName val="0"/>
          <c:showPercent val="0"/>
          <c:showBubbleSize val="0"/>
        </c:dLbls>
        <c:gapWidth val="315"/>
        <c:overlap val="-40"/>
        <c:axId val="718831855"/>
        <c:axId val="718824655"/>
      </c:barChart>
      <c:catAx>
        <c:axId val="7188318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000" b="1" i="0" u="none" strike="noStrike" baseline="0"/>
                  <a:t>Age Group</a:t>
                </a:r>
                <a:endParaRPr lang="en-US" sz="1000"/>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8824655"/>
        <c:crosses val="autoZero"/>
        <c:auto val="1"/>
        <c:lblAlgn val="ctr"/>
        <c:lblOffset val="100"/>
        <c:noMultiLvlLbl val="0"/>
      </c:catAx>
      <c:valAx>
        <c:axId val="7188246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900" b="1" i="0" u="none" strike="noStrike" baseline="0"/>
                  <a:t>Average Satisfaction Level</a:t>
                </a:r>
                <a:endParaRPr lang="en-US"/>
              </a:p>
            </c:rich>
          </c:tx>
          <c:layout>
            <c:manualLayout>
              <c:xMode val="edge"/>
              <c:yMode val="edge"/>
              <c:x val="1.159420078161346E-2"/>
              <c:y val="0.262117637594151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883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[4.Survey_Data_Analysis_Advanced.xlsx]Analysis!PivotTable7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Feedback Distribution</a:t>
            </a:r>
            <a:endParaRPr lang="en-US"/>
          </a:p>
        </c:rich>
      </c:tx>
      <c:layout>
        <c:manualLayout>
          <c:xMode val="edge"/>
          <c:yMode val="edge"/>
          <c:x val="0.22049536468491898"/>
          <c:y val="7.436240281285594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Analysis!$B$16</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10B9-4F89-85B8-C14CFF08338A}"/>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10B9-4F89-85B8-C14CFF08338A}"/>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10B9-4F89-85B8-C14CFF08338A}"/>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10B9-4F89-85B8-C14CFF0833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Analysis!$A$17:$A$21</c:f>
              <c:strCache>
                <c:ptCount val="4"/>
                <c:pt idx="0">
                  <c:v>Average</c:v>
                </c:pt>
                <c:pt idx="1">
                  <c:v>Excellent</c:v>
                </c:pt>
                <c:pt idx="2">
                  <c:v>Good</c:v>
                </c:pt>
                <c:pt idx="3">
                  <c:v>Poor</c:v>
                </c:pt>
              </c:strCache>
            </c:strRef>
          </c:cat>
          <c:val>
            <c:numRef>
              <c:f>Analysis!$B$17:$B$21</c:f>
              <c:numCache>
                <c:formatCode>General</c:formatCode>
                <c:ptCount val="4"/>
                <c:pt idx="0">
                  <c:v>12</c:v>
                </c:pt>
                <c:pt idx="1">
                  <c:v>12</c:v>
                </c:pt>
                <c:pt idx="2">
                  <c:v>17</c:v>
                </c:pt>
                <c:pt idx="3">
                  <c:v>9</c:v>
                </c:pt>
              </c:numCache>
            </c:numRef>
          </c:val>
          <c:extLst>
            <c:ext xmlns:c16="http://schemas.microsoft.com/office/drawing/2014/chart" uri="{C3380CC4-5D6E-409C-BE32-E72D297353CC}">
              <c16:uniqueId val="{00000008-10B9-4F89-85B8-C14CFF08338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[4.Survey_Data_Analysis_Advanced.xlsx]Analysis!PivotTable8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Total Responses by Gender</a:t>
            </a:r>
            <a:endParaRPr lang="en-US"/>
          </a:p>
        </c:rich>
      </c:tx>
      <c:layout>
        <c:manualLayout>
          <c:xMode val="edge"/>
          <c:yMode val="edge"/>
          <c:x val="0.24755346866045413"/>
          <c:y val="5.485766859316326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40000"/>
              <a:lumOff val="60000"/>
            </a:scheme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Analysis!$H$2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2">
                  <a:lumMod val="40000"/>
                  <a:lumOff val="60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3E29-4FC6-8155-C450071B90B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Analysis!$G$3:$G$5</c:f>
              <c:strCache>
                <c:ptCount val="2"/>
                <c:pt idx="0">
                  <c:v>Female</c:v>
                </c:pt>
                <c:pt idx="1">
                  <c:v>Male</c:v>
                </c:pt>
              </c:strCache>
            </c:strRef>
          </c:cat>
          <c:val>
            <c:numRef>
              <c:f>Analysis!$H$3:$H$5</c:f>
              <c:numCache>
                <c:formatCode>General</c:formatCode>
                <c:ptCount val="2"/>
                <c:pt idx="0">
                  <c:v>25</c:v>
                </c:pt>
                <c:pt idx="1">
                  <c:v>25</c:v>
                </c:pt>
              </c:numCache>
            </c:numRef>
          </c:val>
          <c:extLst>
            <c:ext xmlns:c16="http://schemas.microsoft.com/office/drawing/2014/chart" uri="{C3380CC4-5D6E-409C-BE32-E72D297353CC}">
              <c16:uniqueId val="{00000000-3E29-4FC6-8155-C450071B90B3}"/>
            </c:ext>
          </c:extLst>
        </c:ser>
        <c:dLbls>
          <c:dLblPos val="inEnd"/>
          <c:showLegendKey val="0"/>
          <c:showVal val="1"/>
          <c:showCatName val="0"/>
          <c:showSerName val="0"/>
          <c:showPercent val="0"/>
          <c:showBubbleSize val="0"/>
        </c:dLbls>
        <c:gapWidth val="65"/>
        <c:axId val="718832335"/>
        <c:axId val="718825615"/>
      </c:barChart>
      <c:catAx>
        <c:axId val="71883233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900" b="1" i="0" u="none" strike="noStrike" baseline="0"/>
                  <a:t>Gender</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8825615"/>
        <c:crosses val="autoZero"/>
        <c:auto val="1"/>
        <c:lblAlgn val="ctr"/>
        <c:lblOffset val="100"/>
        <c:noMultiLvlLbl val="0"/>
      </c:catAx>
      <c:valAx>
        <c:axId val="71882561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900" b="1" i="0" u="none" strike="noStrike" baseline="0"/>
                  <a:t>Number of Responses</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1883233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[4.Survey_Data_Analysis_Advanced.xlsx]Analysis!PivotTable1</c:name>
    <c:fmtId val="8"/>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800" b="1">
                <a:solidFill>
                  <a:schemeClr val="bg1"/>
                </a:solidFill>
              </a:rPr>
              <a:t>Satisfaction Level by Gender</a:t>
            </a:r>
          </a:p>
        </c:rich>
      </c:tx>
      <c:layout>
        <c:manualLayout>
          <c:xMode val="edge"/>
          <c:yMode val="edge"/>
          <c:x val="0.2491260207057451"/>
          <c:y val="0.1259365306609401"/>
        </c:manualLayout>
      </c:layout>
      <c:overlay val="0"/>
      <c:spPr>
        <a:solidFill>
          <a:schemeClr val="bg2">
            <a:lumMod val="50000"/>
          </a:schemeClr>
        </a:solid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40000"/>
              <a:lumOff val="60000"/>
            </a:schemeClr>
          </a:solidFill>
          <a:ln>
            <a:noFill/>
          </a:ln>
          <a:effectLst>
            <a:outerShdw blurRad="76200" dir="18900000" sy="23000" kx="-1200000" algn="bl" rotWithShape="0">
              <a:prstClr val="black">
                <a:alpha val="20000"/>
              </a:prstClr>
            </a:outerShdw>
          </a:effectLst>
        </c:spPr>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40000"/>
              <a:lumOff val="60000"/>
            </a:schemeClr>
          </a:solidFill>
          <a:ln>
            <a:noFill/>
          </a:ln>
          <a:effectLst>
            <a:outerShdw blurRad="76200" dir="18900000" sy="23000" kx="-1200000" algn="bl" rotWithShape="0">
              <a:prstClr val="black">
                <a:alpha val="20000"/>
              </a:prstClr>
            </a:outerShdw>
          </a:effectLst>
        </c:spPr>
      </c:pivotFmt>
      <c:pivotFmt>
        <c:idx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a:outerShdw blurRad="76200" dir="18900000" sy="23000" kx="-1200000" algn="bl" rotWithShape="0">
              <a:prstClr val="black">
                <a:alpha val="20000"/>
              </a:prstClr>
            </a:outerShdw>
          </a:effectLst>
        </c:spPr>
      </c:pivotFmt>
    </c:pivotFmts>
    <c:plotArea>
      <c:layout/>
      <c:barChart>
        <c:barDir val="col"/>
        <c:grouping val="clustered"/>
        <c:varyColors val="0"/>
        <c:ser>
          <c:idx val="0"/>
          <c:order val="0"/>
          <c:tx>
            <c:strRef>
              <c:f>Analysis!$B$2</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spPr>
              <a:solidFill>
                <a:schemeClr val="accent2">
                  <a:lumMod val="40000"/>
                  <a:lumOff val="6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40AF-4DBA-B0D6-EA601475F68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Analysis!$A$3:$A$5</c:f>
              <c:strCache>
                <c:ptCount val="2"/>
                <c:pt idx="0">
                  <c:v>Female</c:v>
                </c:pt>
                <c:pt idx="1">
                  <c:v>Male</c:v>
                </c:pt>
              </c:strCache>
            </c:strRef>
          </c:cat>
          <c:val>
            <c:numRef>
              <c:f>Analysis!$B$3:$B$5</c:f>
              <c:numCache>
                <c:formatCode>0.00</c:formatCode>
                <c:ptCount val="2"/>
                <c:pt idx="0">
                  <c:v>3.92</c:v>
                </c:pt>
                <c:pt idx="1">
                  <c:v>3.36</c:v>
                </c:pt>
              </c:numCache>
            </c:numRef>
          </c:val>
          <c:extLst>
            <c:ext xmlns:c16="http://schemas.microsoft.com/office/drawing/2014/chart" uri="{C3380CC4-5D6E-409C-BE32-E72D297353CC}">
              <c16:uniqueId val="{00000002-40AF-4DBA-B0D6-EA601475F685}"/>
            </c:ext>
          </c:extLst>
        </c:ser>
        <c:dLbls>
          <c:dLblPos val="inEnd"/>
          <c:showLegendKey val="0"/>
          <c:showVal val="1"/>
          <c:showCatName val="0"/>
          <c:showSerName val="0"/>
          <c:showPercent val="0"/>
          <c:showBubbleSize val="0"/>
        </c:dLbls>
        <c:gapWidth val="41"/>
        <c:axId val="718794895"/>
        <c:axId val="718811215"/>
      </c:barChart>
      <c:catAx>
        <c:axId val="7187948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Gender</a:t>
                </a:r>
              </a:p>
            </c:rich>
          </c:tx>
          <c:layout>
            <c:manualLayout>
              <c:xMode val="edge"/>
              <c:yMode val="edge"/>
              <c:x val="0.4260744750656168"/>
              <c:y val="0.74688141255070384"/>
            </c:manualLayout>
          </c:layout>
          <c:overlay val="0"/>
          <c:spPr>
            <a:solidFill>
              <a:schemeClr val="bg2">
                <a:lumMod val="90000"/>
              </a:schemeClr>
            </a:solid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718811215"/>
        <c:crosses val="autoZero"/>
        <c:auto val="1"/>
        <c:lblAlgn val="ctr"/>
        <c:lblOffset val="100"/>
        <c:noMultiLvlLbl val="0"/>
      </c:catAx>
      <c:valAx>
        <c:axId val="718811215"/>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900" b="1" i="0" u="none" strike="noStrike" baseline="0"/>
                  <a:t>Average Satisfaction Level</a:t>
                </a:r>
                <a:endParaRPr lang="en-US"/>
              </a:p>
            </c:rich>
          </c:tx>
          <c:layout>
            <c:manualLayout>
              <c:xMode val="edge"/>
              <c:yMode val="edge"/>
              <c:x val="2.3148148148148147E-2"/>
              <c:y val="0.18639131472202339"/>
            </c:manualLayout>
          </c:layout>
          <c:overlay val="0"/>
          <c:spPr>
            <a:solidFill>
              <a:schemeClr val="bg2">
                <a:lumMod val="90000"/>
              </a:schemeClr>
            </a:solid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 sourceLinked="1"/>
        <c:majorTickMark val="none"/>
        <c:minorTickMark val="none"/>
        <c:tickLblPos val="nextTo"/>
        <c:crossAx val="71879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[4.Survey_Data_Analysis_Advanced.xlsx]Analysis!PivotTable6</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600" b="1" i="0" u="none" strike="noStrike" cap="none" baseline="0"/>
              <a:t>Age Group vs. Satisfaction Level</a:t>
            </a:r>
            <a:endParaRPr lang="en-US" sz="1600"/>
          </a:p>
        </c:rich>
      </c:tx>
      <c:overlay val="0"/>
      <c:spPr>
        <a:solidFill>
          <a:schemeClr val="tx2">
            <a:lumMod val="50000"/>
          </a:schemeClr>
        </a:solid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w="9525" cap="flat" cmpd="sng" algn="ctr">
            <a:solidFill>
              <a:schemeClr val="accent1"/>
            </a:solidFill>
            <a:miter lim="800000"/>
          </a:ln>
          <a:effectLst>
            <a:glow rad="63500">
              <a:schemeClr val="accent1">
                <a:satMod val="175000"/>
                <a:alpha val="25000"/>
              </a:schemeClr>
            </a:glow>
          </a:effectLst>
        </c:spPr>
      </c:pivotFmt>
      <c:pivotFmt>
        <c:idx val="4"/>
        <c:spPr>
          <a:solidFill>
            <a:srgbClr val="92D050"/>
          </a:solidFill>
          <a:ln w="9525" cap="flat" cmpd="sng" algn="ctr">
            <a:solidFill>
              <a:schemeClr val="accent1"/>
            </a:solidFill>
            <a:miter lim="800000"/>
          </a:ln>
          <a:effectLst>
            <a:glow rad="63500">
              <a:schemeClr val="accent1">
                <a:satMod val="175000"/>
                <a:alpha val="25000"/>
              </a:schemeClr>
            </a:glow>
          </a:effectLst>
        </c:spPr>
      </c:pivotFmt>
      <c:pivotFmt>
        <c:idx val="5"/>
        <c:spPr>
          <a:solidFill>
            <a:srgbClr val="FFC000"/>
          </a:solidFill>
          <a:ln w="9525" cap="flat" cmpd="sng" algn="ctr">
            <a:solidFill>
              <a:schemeClr val="accent1"/>
            </a:solidFill>
            <a:miter lim="800000"/>
          </a:ln>
          <a:effectLst>
            <a:glow rad="63500">
              <a:schemeClr val="accent1">
                <a:satMod val="175000"/>
                <a:alpha val="25000"/>
              </a:schemeClr>
            </a:glow>
          </a:effectLst>
        </c:spPr>
      </c:pivotFmt>
      <c:pivotFmt>
        <c:idx val="6"/>
        <c:spPr>
          <a:solidFill>
            <a:srgbClr val="C00000"/>
          </a:solidFill>
          <a:ln w="9525" cap="flat" cmpd="sng" algn="ctr">
            <a:solidFill>
              <a:schemeClr val="accent1"/>
            </a:solidFill>
            <a:miter lim="800000"/>
          </a:ln>
          <a:effectLst>
            <a:glow rad="63500">
              <a:schemeClr val="accent1">
                <a:satMod val="175000"/>
                <a:alpha val="25000"/>
              </a:schemeClr>
            </a:glow>
          </a:effectLst>
        </c:spP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9525" cap="flat" cmpd="sng" algn="ctr">
            <a:solidFill>
              <a:schemeClr val="accent1"/>
            </a:solidFill>
            <a:miter lim="800000"/>
          </a:ln>
          <a:effectLst>
            <a:glow rad="63500">
              <a:schemeClr val="accent1">
                <a:satMod val="175000"/>
                <a:alpha val="25000"/>
              </a:schemeClr>
            </a:glow>
          </a:effectLst>
        </c:spPr>
      </c:pivotFmt>
      <c:pivotFmt>
        <c:idx val="9"/>
        <c:spPr>
          <a:solidFill>
            <a:srgbClr val="92D050"/>
          </a:solidFill>
          <a:ln w="9525" cap="flat" cmpd="sng" algn="ctr">
            <a:solidFill>
              <a:schemeClr val="accent1"/>
            </a:solidFill>
            <a:miter lim="800000"/>
          </a:ln>
          <a:effectLst>
            <a:glow rad="63500">
              <a:schemeClr val="accent1">
                <a:satMod val="175000"/>
                <a:alpha val="25000"/>
              </a:schemeClr>
            </a:glow>
          </a:effectLst>
        </c:spPr>
      </c:pivotFmt>
      <c:pivotFmt>
        <c:idx val="10"/>
        <c:spPr>
          <a:solidFill>
            <a:srgbClr val="FFC000"/>
          </a:solidFill>
          <a:ln w="9525" cap="flat" cmpd="sng" algn="ctr">
            <a:solidFill>
              <a:schemeClr val="accent1"/>
            </a:solidFill>
            <a:miter lim="800000"/>
          </a:ln>
          <a:effectLst>
            <a:glow rad="63500">
              <a:schemeClr val="accent1">
                <a:satMod val="175000"/>
                <a:alpha val="25000"/>
              </a:schemeClr>
            </a:glow>
          </a:effectLst>
        </c:spPr>
      </c:pivotFmt>
      <c:pivotFmt>
        <c:idx val="11"/>
        <c:spPr>
          <a:solidFill>
            <a:srgbClr val="C00000"/>
          </a:solidFill>
          <a:ln w="9525" cap="flat" cmpd="sng" algn="ctr">
            <a:solidFill>
              <a:schemeClr val="accent1"/>
            </a:solidFill>
            <a:miter lim="800000"/>
          </a:ln>
          <a:effectLst>
            <a:glow rad="63500">
              <a:schemeClr val="accent1">
                <a:satMod val="175000"/>
                <a:alpha val="25000"/>
              </a:schemeClr>
            </a:glow>
          </a:effectLst>
        </c:spPr>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w="9525" cap="flat" cmpd="sng" algn="ctr">
            <a:solidFill>
              <a:schemeClr val="accent1"/>
            </a:solidFill>
            <a:miter lim="800000"/>
          </a:ln>
          <a:effectLst>
            <a:glow rad="63500">
              <a:schemeClr val="accent1">
                <a:satMod val="175000"/>
                <a:alpha val="25000"/>
              </a:schemeClr>
            </a:glow>
          </a:effectLst>
        </c:spPr>
      </c:pivotFmt>
      <c:pivotFmt>
        <c:idx val="14"/>
        <c:spPr>
          <a:solidFill>
            <a:srgbClr val="92D050"/>
          </a:solidFill>
          <a:ln w="9525" cap="flat" cmpd="sng" algn="ctr">
            <a:solidFill>
              <a:schemeClr val="accent1"/>
            </a:solidFill>
            <a:miter lim="800000"/>
          </a:ln>
          <a:effectLst>
            <a:glow rad="63500">
              <a:schemeClr val="accent1">
                <a:satMod val="175000"/>
                <a:alpha val="25000"/>
              </a:schemeClr>
            </a:glow>
          </a:effectLst>
        </c:spPr>
      </c:pivotFmt>
      <c:pivotFmt>
        <c:idx val="15"/>
        <c:spPr>
          <a:solidFill>
            <a:srgbClr val="FFC000"/>
          </a:solidFill>
          <a:ln w="9525" cap="flat" cmpd="sng" algn="ctr">
            <a:solidFill>
              <a:schemeClr val="accent1"/>
            </a:solidFill>
            <a:miter lim="800000"/>
          </a:ln>
          <a:effectLst>
            <a:glow rad="63500">
              <a:schemeClr val="accent1">
                <a:satMod val="175000"/>
                <a:alpha val="25000"/>
              </a:schemeClr>
            </a:glow>
          </a:effectLst>
        </c:spPr>
      </c:pivotFmt>
      <c:pivotFmt>
        <c:idx val="16"/>
        <c:spPr>
          <a:solidFill>
            <a:srgbClr val="C00000"/>
          </a:solidFill>
          <a:ln w="9525" cap="flat" cmpd="sng" algn="ctr">
            <a:solidFill>
              <a:schemeClr val="accent1"/>
            </a:solidFill>
            <a:miter lim="800000"/>
          </a:ln>
          <a:effectLst>
            <a:glow rad="63500">
              <a:schemeClr val="accent1">
                <a:satMod val="175000"/>
                <a:alpha val="25000"/>
              </a:schemeClr>
            </a:glow>
          </a:effectLst>
        </c:spPr>
      </c:pivotFmt>
    </c:pivotFmts>
    <c:plotArea>
      <c:layout/>
      <c:barChart>
        <c:barDir val="col"/>
        <c:grouping val="clustered"/>
        <c:varyColors val="0"/>
        <c:ser>
          <c:idx val="0"/>
          <c:order val="0"/>
          <c:tx>
            <c:strRef>
              <c:f>Analysis!$B$8</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spPr>
              <a:solidFill>
                <a:srgbClr val="00B050"/>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1-3CF0-4C95-8D7B-36CBBACA342C}"/>
              </c:ext>
            </c:extLst>
          </c:dPt>
          <c:dPt>
            <c:idx val="1"/>
            <c:invertIfNegative val="0"/>
            <c:bubble3D val="0"/>
            <c:spPr>
              <a:solidFill>
                <a:srgbClr val="92D050"/>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3-3CF0-4C95-8D7B-36CBBACA342C}"/>
              </c:ext>
            </c:extLst>
          </c:dPt>
          <c:dPt>
            <c:idx val="2"/>
            <c:invertIfNegative val="0"/>
            <c:bubble3D val="0"/>
            <c:spPr>
              <a:solidFill>
                <a:srgbClr val="FFC000"/>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5-3CF0-4C95-8D7B-36CBBACA342C}"/>
              </c:ext>
            </c:extLst>
          </c:dPt>
          <c:dPt>
            <c:idx val="3"/>
            <c:invertIfNegative val="0"/>
            <c:bubble3D val="0"/>
            <c:spPr>
              <a:solidFill>
                <a:srgbClr val="C00000"/>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7-3CF0-4C95-8D7B-36CBBACA34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Analysis!$A$9:$A$13</c:f>
              <c:strCache>
                <c:ptCount val="4"/>
                <c:pt idx="0">
                  <c:v>21-30</c:v>
                </c:pt>
                <c:pt idx="1">
                  <c:v>31-40</c:v>
                </c:pt>
                <c:pt idx="2">
                  <c:v>41-50</c:v>
                </c:pt>
                <c:pt idx="3">
                  <c:v>51-60</c:v>
                </c:pt>
              </c:strCache>
            </c:strRef>
          </c:cat>
          <c:val>
            <c:numRef>
              <c:f>Analysis!$B$9:$B$13</c:f>
              <c:numCache>
                <c:formatCode>0.00</c:formatCode>
                <c:ptCount val="4"/>
                <c:pt idx="0">
                  <c:v>3.5333333333333332</c:v>
                </c:pt>
                <c:pt idx="1">
                  <c:v>3.7647058823529411</c:v>
                </c:pt>
                <c:pt idx="2">
                  <c:v>3.4666666666666668</c:v>
                </c:pt>
                <c:pt idx="3">
                  <c:v>4.333333333333333</c:v>
                </c:pt>
              </c:numCache>
            </c:numRef>
          </c:val>
          <c:extLst>
            <c:ext xmlns:c16="http://schemas.microsoft.com/office/drawing/2014/chart" uri="{C3380CC4-5D6E-409C-BE32-E72D297353CC}">
              <c16:uniqueId val="{00000008-3CF0-4C95-8D7B-36CBBACA342C}"/>
            </c:ext>
          </c:extLst>
        </c:ser>
        <c:dLbls>
          <c:dLblPos val="outEnd"/>
          <c:showLegendKey val="0"/>
          <c:showVal val="1"/>
          <c:showCatName val="0"/>
          <c:showSerName val="0"/>
          <c:showPercent val="0"/>
          <c:showBubbleSize val="0"/>
        </c:dLbls>
        <c:gapWidth val="315"/>
        <c:overlap val="-40"/>
        <c:axId val="718831855"/>
        <c:axId val="718824655"/>
      </c:barChart>
      <c:catAx>
        <c:axId val="7188318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000" b="1" i="0" u="none" strike="noStrike" baseline="0"/>
                  <a:t>Age Group</a:t>
                </a:r>
                <a:endParaRPr lang="en-US" sz="1000"/>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8824655"/>
        <c:crosses val="autoZero"/>
        <c:auto val="1"/>
        <c:lblAlgn val="ctr"/>
        <c:lblOffset val="100"/>
        <c:noMultiLvlLbl val="0"/>
      </c:catAx>
      <c:valAx>
        <c:axId val="7188246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900" b="1" i="0" u="none" strike="noStrike" baseline="0"/>
                  <a:t>Average Satisfaction Level</a:t>
                </a:r>
                <a:endParaRPr lang="en-US"/>
              </a:p>
            </c:rich>
          </c:tx>
          <c:layout>
            <c:manualLayout>
              <c:xMode val="edge"/>
              <c:yMode val="edge"/>
              <c:x val="1.159420078161346E-2"/>
              <c:y val="0.262117637594151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883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[4.Survey_Data_Analysis_Advanced.xlsx]Analysis!PivotTable7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Feedback Distribution</a:t>
            </a:r>
            <a:endParaRPr lang="en-US"/>
          </a:p>
        </c:rich>
      </c:tx>
      <c:layout>
        <c:manualLayout>
          <c:xMode val="edge"/>
          <c:yMode val="edge"/>
          <c:x val="0.11738508425243492"/>
          <c:y val="0.1620650855165108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Analysis!$B$16</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47-4A78-9E7C-48D70EA93AA8}"/>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47-4A78-9E7C-48D70EA93AA8}"/>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7847-4A78-9E7C-48D70EA93AA8}"/>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7847-4A78-9E7C-48D70EA93A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Analysis!$A$17:$A$21</c:f>
              <c:strCache>
                <c:ptCount val="4"/>
                <c:pt idx="0">
                  <c:v>Average</c:v>
                </c:pt>
                <c:pt idx="1">
                  <c:v>Excellent</c:v>
                </c:pt>
                <c:pt idx="2">
                  <c:v>Good</c:v>
                </c:pt>
                <c:pt idx="3">
                  <c:v>Poor</c:v>
                </c:pt>
              </c:strCache>
            </c:strRef>
          </c:cat>
          <c:val>
            <c:numRef>
              <c:f>Analysis!$B$17:$B$21</c:f>
              <c:numCache>
                <c:formatCode>General</c:formatCode>
                <c:ptCount val="4"/>
                <c:pt idx="0">
                  <c:v>12</c:v>
                </c:pt>
                <c:pt idx="1">
                  <c:v>12</c:v>
                </c:pt>
                <c:pt idx="2">
                  <c:v>17</c:v>
                </c:pt>
                <c:pt idx="3">
                  <c:v>9</c:v>
                </c:pt>
              </c:numCache>
            </c:numRef>
          </c:val>
          <c:extLst>
            <c:ext xmlns:c16="http://schemas.microsoft.com/office/drawing/2014/chart" uri="{C3380CC4-5D6E-409C-BE32-E72D297353CC}">
              <c16:uniqueId val="{00000008-7847-4A78-9E7C-48D70EA93AA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[4.Survey_Data_Analysis_Advanced.xlsx]Analysis!PivotTable8</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Total Responses by Gender</a:t>
            </a:r>
            <a:endParaRPr lang="en-US"/>
          </a:p>
        </c:rich>
      </c:tx>
      <c:layout>
        <c:manualLayout>
          <c:xMode val="edge"/>
          <c:yMode val="edge"/>
          <c:x val="0.25614594035230037"/>
          <c:y val="0.1378452152972480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40000"/>
              <a:lumOff val="60000"/>
            </a:schemeClr>
          </a:solidFill>
          <a:ln w="9525" cap="flat" cmpd="sng" algn="ctr">
            <a:solidFill>
              <a:schemeClr val="lt1">
                <a:alpha val="50000"/>
              </a:schemeClr>
            </a:solidFill>
            <a:round/>
          </a:ln>
          <a:effectLst/>
        </c:spPr>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40000"/>
              <a:lumOff val="60000"/>
            </a:schemeClr>
          </a:solidFill>
          <a:ln w="9525" cap="flat" cmpd="sng" algn="ctr">
            <a:solidFill>
              <a:schemeClr val="lt1">
                <a:alpha val="50000"/>
              </a:schemeClr>
            </a:solidFill>
            <a:round/>
          </a:ln>
          <a:effectLst/>
        </c:spPr>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Analysis!$H$2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2">
                  <a:lumMod val="40000"/>
                  <a:lumOff val="60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6878-4F58-87EB-D6319924FA0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Analysis!$G$3:$G$5</c:f>
              <c:strCache>
                <c:ptCount val="2"/>
                <c:pt idx="0">
                  <c:v>Female</c:v>
                </c:pt>
                <c:pt idx="1">
                  <c:v>Male</c:v>
                </c:pt>
              </c:strCache>
            </c:strRef>
          </c:cat>
          <c:val>
            <c:numRef>
              <c:f>Analysis!$H$3:$H$5</c:f>
              <c:numCache>
                <c:formatCode>General</c:formatCode>
                <c:ptCount val="2"/>
                <c:pt idx="0">
                  <c:v>25</c:v>
                </c:pt>
                <c:pt idx="1">
                  <c:v>25</c:v>
                </c:pt>
              </c:numCache>
            </c:numRef>
          </c:val>
          <c:extLst>
            <c:ext xmlns:c16="http://schemas.microsoft.com/office/drawing/2014/chart" uri="{C3380CC4-5D6E-409C-BE32-E72D297353CC}">
              <c16:uniqueId val="{00000002-6878-4F58-87EB-D6319924FA08}"/>
            </c:ext>
          </c:extLst>
        </c:ser>
        <c:dLbls>
          <c:dLblPos val="inEnd"/>
          <c:showLegendKey val="0"/>
          <c:showVal val="1"/>
          <c:showCatName val="0"/>
          <c:showSerName val="0"/>
          <c:showPercent val="0"/>
          <c:showBubbleSize val="0"/>
        </c:dLbls>
        <c:gapWidth val="65"/>
        <c:axId val="718832335"/>
        <c:axId val="718825615"/>
      </c:barChart>
      <c:catAx>
        <c:axId val="71883233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900" b="1" i="0" u="none" strike="noStrike" baseline="0"/>
                  <a:t>Gender</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8825615"/>
        <c:crosses val="autoZero"/>
        <c:auto val="1"/>
        <c:lblAlgn val="ctr"/>
        <c:lblOffset val="100"/>
        <c:noMultiLvlLbl val="0"/>
      </c:catAx>
      <c:valAx>
        <c:axId val="71882561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900" b="1" i="0" u="none" strike="noStrike" baseline="0"/>
                  <a:t>Number of Responses</a:t>
                </a:r>
                <a:endParaRPr lang="en-US"/>
              </a:p>
            </c:rich>
          </c:tx>
          <c:layout>
            <c:manualLayout>
              <c:xMode val="edge"/>
              <c:yMode val="edge"/>
              <c:x val="0.38751925284255345"/>
              <c:y val="0.861770123074295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1883233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10</xdr:col>
      <xdr:colOff>0</xdr:colOff>
      <xdr:row>13</xdr:row>
      <xdr:rowOff>76200</xdr:rowOff>
    </xdr:to>
    <xdr:graphicFrame macro="">
      <xdr:nvGraphicFramePr>
        <xdr:cNvPr id="2" name="Chart 1">
          <a:extLst>
            <a:ext uri="{FF2B5EF4-FFF2-40B4-BE49-F238E27FC236}">
              <a16:creationId xmlns:a16="http://schemas.microsoft.com/office/drawing/2014/main" id="{17E3348C-621E-43DF-B8AF-9F8B5AB45C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13</xdr:row>
      <xdr:rowOff>114299</xdr:rowOff>
    </xdr:from>
    <xdr:to>
      <xdr:col>10</xdr:col>
      <xdr:colOff>1</xdr:colOff>
      <xdr:row>26</xdr:row>
      <xdr:rowOff>123824</xdr:rowOff>
    </xdr:to>
    <xdr:graphicFrame macro="">
      <xdr:nvGraphicFramePr>
        <xdr:cNvPr id="3" name="Chart 2">
          <a:extLst>
            <a:ext uri="{FF2B5EF4-FFF2-40B4-BE49-F238E27FC236}">
              <a16:creationId xmlns:a16="http://schemas.microsoft.com/office/drawing/2014/main" id="{27AEE012-5CFA-4DB1-8DE5-E887B2C69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0</xdr:row>
      <xdr:rowOff>9524</xdr:rowOff>
    </xdr:from>
    <xdr:to>
      <xdr:col>19</xdr:col>
      <xdr:colOff>314325</xdr:colOff>
      <xdr:row>13</xdr:row>
      <xdr:rowOff>57149</xdr:rowOff>
    </xdr:to>
    <xdr:graphicFrame macro="">
      <xdr:nvGraphicFramePr>
        <xdr:cNvPr id="4" name="Chart 3">
          <a:extLst>
            <a:ext uri="{FF2B5EF4-FFF2-40B4-BE49-F238E27FC236}">
              <a16:creationId xmlns:a16="http://schemas.microsoft.com/office/drawing/2014/main" id="{D530F255-15EF-418F-AEA6-87BB19337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13</xdr:row>
      <xdr:rowOff>104775</xdr:rowOff>
    </xdr:from>
    <xdr:to>
      <xdr:col>19</xdr:col>
      <xdr:colOff>314325</xdr:colOff>
      <xdr:row>26</xdr:row>
      <xdr:rowOff>123824</xdr:rowOff>
    </xdr:to>
    <xdr:graphicFrame macro="">
      <xdr:nvGraphicFramePr>
        <xdr:cNvPr id="5" name="Chart 4">
          <a:extLst>
            <a:ext uri="{FF2B5EF4-FFF2-40B4-BE49-F238E27FC236}">
              <a16:creationId xmlns:a16="http://schemas.microsoft.com/office/drawing/2014/main" id="{28BE444D-4557-4909-8E9A-0387BF9E5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123824</xdr:colOff>
      <xdr:row>18</xdr:row>
      <xdr:rowOff>95250</xdr:rowOff>
    </xdr:from>
    <xdr:to>
      <xdr:col>20</xdr:col>
      <xdr:colOff>38100</xdr:colOff>
      <xdr:row>26</xdr:row>
      <xdr:rowOff>19050</xdr:rowOff>
    </xdr:to>
    <mc:AlternateContent xmlns:mc="http://schemas.openxmlformats.org/markup-compatibility/2006" xmlns:a14="http://schemas.microsoft.com/office/drawing/2010/main">
      <mc:Choice Requires="a14">
        <xdr:graphicFrame macro="">
          <xdr:nvGraphicFramePr>
            <xdr:cNvPr id="2" name="Age">
              <a:extLst>
                <a:ext uri="{FF2B5EF4-FFF2-40B4-BE49-F238E27FC236}">
                  <a16:creationId xmlns:a16="http://schemas.microsoft.com/office/drawing/2014/main" id="{1A117349-1EF6-47A7-88CC-76505EE5EA1C}"/>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487024" y="3524250"/>
              <a:ext cx="1743076"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104776</xdr:colOff>
      <xdr:row>12</xdr:row>
      <xdr:rowOff>57151</xdr:rowOff>
    </xdr:from>
    <xdr:to>
      <xdr:col>20</xdr:col>
      <xdr:colOff>38100</xdr:colOff>
      <xdr:row>17</xdr:row>
      <xdr:rowOff>95251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81B271E9-1FD2-4535-A651-04061DD56F1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467976" y="2343151"/>
              <a:ext cx="1762124"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85725</xdr:colOff>
      <xdr:row>3</xdr:row>
      <xdr:rowOff>95251</xdr:rowOff>
    </xdr:from>
    <xdr:to>
      <xdr:col>20</xdr:col>
      <xdr:colOff>38100</xdr:colOff>
      <xdr:row>11</xdr:row>
      <xdr:rowOff>38100</xdr:rowOff>
    </xdr:to>
    <mc:AlternateContent xmlns:mc="http://schemas.openxmlformats.org/markup-compatibility/2006" xmlns:a14="http://schemas.microsoft.com/office/drawing/2010/main">
      <mc:Choice Requires="a14">
        <xdr:graphicFrame macro="">
          <xdr:nvGraphicFramePr>
            <xdr:cNvPr id="4" name="SatisfactionLevel">
              <a:extLst>
                <a:ext uri="{FF2B5EF4-FFF2-40B4-BE49-F238E27FC236}">
                  <a16:creationId xmlns:a16="http://schemas.microsoft.com/office/drawing/2014/main" id="{57B0DCA1-ECF4-49D6-9C0C-53BF79933F56}"/>
                </a:ext>
              </a:extLst>
            </xdr:cNvPr>
            <xdr:cNvGraphicFramePr/>
          </xdr:nvGraphicFramePr>
          <xdr:xfrm>
            <a:off x="0" y="0"/>
            <a:ext cx="0" cy="0"/>
          </xdr:xfrm>
          <a:graphic>
            <a:graphicData uri="http://schemas.microsoft.com/office/drawing/2010/slicer">
              <sle:slicer xmlns:sle="http://schemas.microsoft.com/office/drawing/2010/slicer" name="SatisfactionLevel"/>
            </a:graphicData>
          </a:graphic>
        </xdr:graphicFrame>
      </mc:Choice>
      <mc:Fallback xmlns="">
        <xdr:sp macro="" textlink="">
          <xdr:nvSpPr>
            <xdr:cNvPr id="0" name=""/>
            <xdr:cNvSpPr>
              <a:spLocks noTextEdit="1"/>
            </xdr:cNvSpPr>
          </xdr:nvSpPr>
          <xdr:spPr>
            <a:xfrm>
              <a:off x="10448925" y="666751"/>
              <a:ext cx="1781175" cy="1466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209550</xdr:colOff>
      <xdr:row>0</xdr:row>
      <xdr:rowOff>95250</xdr:rowOff>
    </xdr:from>
    <xdr:to>
      <xdr:col>12</xdr:col>
      <xdr:colOff>561975</xdr:colOff>
      <xdr:row>3</xdr:row>
      <xdr:rowOff>38100</xdr:rowOff>
    </xdr:to>
    <xdr:sp macro="" textlink="">
      <xdr:nvSpPr>
        <xdr:cNvPr id="6" name="TextBox 5">
          <a:extLst>
            <a:ext uri="{FF2B5EF4-FFF2-40B4-BE49-F238E27FC236}">
              <a16:creationId xmlns:a16="http://schemas.microsoft.com/office/drawing/2014/main" id="{E3161C19-F261-7CD2-66EA-B6F7E2976C17}"/>
            </a:ext>
          </a:extLst>
        </xdr:cNvPr>
        <xdr:cNvSpPr txBox="1"/>
      </xdr:nvSpPr>
      <xdr:spPr>
        <a:xfrm>
          <a:off x="4476750" y="95250"/>
          <a:ext cx="3400425" cy="51435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US" sz="2800" b="1" cap="none" spc="50">
              <a:ln w="9525" cmpd="sng">
                <a:solidFill>
                  <a:schemeClr val="accent1"/>
                </a:solidFill>
                <a:prstDash val="solid"/>
              </a:ln>
              <a:solidFill>
                <a:srgbClr val="70AD47">
                  <a:tint val="1000"/>
                </a:srgbClr>
              </a:solidFill>
              <a:effectLst>
                <a:glow rad="38100">
                  <a:schemeClr val="accent1">
                    <a:alpha val="40000"/>
                  </a:schemeClr>
                </a:glow>
              </a:effectLst>
            </a:rPr>
            <a:t>Survey</a:t>
          </a:r>
          <a:r>
            <a:rPr lang="en-US" sz="2800" b="1"/>
            <a:t> </a:t>
          </a:r>
          <a:r>
            <a:rPr lang="en-US" sz="2800" b="1" cap="none" spc="50">
              <a:ln w="9525" cmpd="sng">
                <a:solidFill>
                  <a:schemeClr val="accent1"/>
                </a:solidFill>
                <a:prstDash val="solid"/>
              </a:ln>
              <a:solidFill>
                <a:srgbClr val="70AD47">
                  <a:tint val="1000"/>
                </a:srgbClr>
              </a:solidFill>
              <a:effectLst>
                <a:glow rad="38100">
                  <a:schemeClr val="accent1">
                    <a:alpha val="40000"/>
                  </a:schemeClr>
                </a:glow>
              </a:effectLst>
            </a:rPr>
            <a:t>Data</a:t>
          </a:r>
          <a:r>
            <a:rPr lang="en-US" sz="2800" b="1" baseline="0"/>
            <a:t> </a:t>
          </a:r>
          <a:r>
            <a:rPr lang="en-US" sz="2800" b="1" cap="none" spc="50" baseline="0">
              <a:ln w="9525" cmpd="sng">
                <a:solidFill>
                  <a:schemeClr val="accent1"/>
                </a:solidFill>
                <a:prstDash val="solid"/>
              </a:ln>
              <a:solidFill>
                <a:srgbClr val="70AD47">
                  <a:tint val="1000"/>
                </a:srgbClr>
              </a:solidFill>
              <a:effectLst>
                <a:glow rad="38100">
                  <a:schemeClr val="accent1">
                    <a:alpha val="40000"/>
                  </a:schemeClr>
                </a:glow>
              </a:effectLst>
            </a:rPr>
            <a:t>Analysis</a:t>
          </a:r>
          <a:endParaRPr lang="en-US" sz="2800" b="1"/>
        </a:p>
      </xdr:txBody>
    </xdr:sp>
    <xdr:clientData/>
  </xdr:twoCellAnchor>
  <xdr:twoCellAnchor>
    <xdr:from>
      <xdr:col>6</xdr:col>
      <xdr:colOff>76200</xdr:colOff>
      <xdr:row>3</xdr:row>
      <xdr:rowOff>76200</xdr:rowOff>
    </xdr:from>
    <xdr:to>
      <xdr:col>11</xdr:col>
      <xdr:colOff>152400</xdr:colOff>
      <xdr:row>15</xdr:row>
      <xdr:rowOff>133350</xdr:rowOff>
    </xdr:to>
    <xdr:graphicFrame macro="">
      <xdr:nvGraphicFramePr>
        <xdr:cNvPr id="7" name="Chart 6">
          <a:extLst>
            <a:ext uri="{FF2B5EF4-FFF2-40B4-BE49-F238E27FC236}">
              <a16:creationId xmlns:a16="http://schemas.microsoft.com/office/drawing/2014/main" id="{3B4E0CB2-ADFB-43A3-B45E-E91FF15A90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91148</xdr:colOff>
      <xdr:row>15</xdr:row>
      <xdr:rowOff>146926</xdr:rowOff>
    </xdr:from>
    <xdr:to>
      <xdr:col>11</xdr:col>
      <xdr:colOff>161925</xdr:colOff>
      <xdr:row>27</xdr:row>
      <xdr:rowOff>142874</xdr:rowOff>
    </xdr:to>
    <xdr:graphicFrame macro="">
      <xdr:nvGraphicFramePr>
        <xdr:cNvPr id="8" name="Chart 7">
          <a:extLst>
            <a:ext uri="{FF2B5EF4-FFF2-40B4-BE49-F238E27FC236}">
              <a16:creationId xmlns:a16="http://schemas.microsoft.com/office/drawing/2014/main" id="{5BAEC68F-B841-40F9-9E08-94E0BC670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206243</xdr:colOff>
      <xdr:row>3</xdr:row>
      <xdr:rowOff>92903</xdr:rowOff>
    </xdr:from>
    <xdr:to>
      <xdr:col>16</xdr:col>
      <xdr:colOff>114300</xdr:colOff>
      <xdr:row>15</xdr:row>
      <xdr:rowOff>123824</xdr:rowOff>
    </xdr:to>
    <xdr:graphicFrame macro="">
      <xdr:nvGraphicFramePr>
        <xdr:cNvPr id="9" name="Chart 8">
          <a:extLst>
            <a:ext uri="{FF2B5EF4-FFF2-40B4-BE49-F238E27FC236}">
              <a16:creationId xmlns:a16="http://schemas.microsoft.com/office/drawing/2014/main" id="{558F84EA-2871-4181-B72E-491DCE15C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196718</xdr:colOff>
      <xdr:row>15</xdr:row>
      <xdr:rowOff>142876</xdr:rowOff>
    </xdr:from>
    <xdr:to>
      <xdr:col>16</xdr:col>
      <xdr:colOff>104775</xdr:colOff>
      <xdr:row>27</xdr:row>
      <xdr:rowOff>152400</xdr:rowOff>
    </xdr:to>
    <xdr:graphicFrame macro="">
      <xdr:nvGraphicFramePr>
        <xdr:cNvPr id="10" name="Chart 9">
          <a:extLst>
            <a:ext uri="{FF2B5EF4-FFF2-40B4-BE49-F238E27FC236}">
              <a16:creationId xmlns:a16="http://schemas.microsoft.com/office/drawing/2014/main" id="{0CC24FE3-8510-4930-A335-B01691D8E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14</xdr:row>
      <xdr:rowOff>19050</xdr:rowOff>
    </xdr:from>
    <xdr:to>
      <xdr:col>9</xdr:col>
      <xdr:colOff>133350</xdr:colOff>
      <xdr:row>18</xdr:row>
      <xdr:rowOff>114300</xdr:rowOff>
    </xdr:to>
    <xdr:sp macro="" textlink="">
      <xdr:nvSpPr>
        <xdr:cNvPr id="2" name="TextBox 1">
          <a:extLst>
            <a:ext uri="{FF2B5EF4-FFF2-40B4-BE49-F238E27FC236}">
              <a16:creationId xmlns:a16="http://schemas.microsoft.com/office/drawing/2014/main" id="{45A98CD1-3CD3-29FE-E1E0-8B38BAB73618}"/>
            </a:ext>
          </a:extLst>
        </xdr:cNvPr>
        <xdr:cNvSpPr txBox="1"/>
      </xdr:nvSpPr>
      <xdr:spPr>
        <a:xfrm>
          <a:off x="0" y="3381375"/>
          <a:ext cx="8572500" cy="8572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This survey gathered feedback from a total of </a:t>
          </a:r>
          <a:r>
            <a:rPr lang="en-US" b="1"/>
            <a:t>51 respondents</a:t>
          </a:r>
          <a:r>
            <a:rPr lang="en-US"/>
            <a:t>, providing insights into customer satisfaction. The </a:t>
          </a:r>
          <a:r>
            <a:rPr lang="en-US" b="1"/>
            <a:t>average satisfaction score is 3.64</a:t>
          </a:r>
          <a:r>
            <a:rPr lang="en-US"/>
            <a:t>, indicating an overall [positive/neutral/negative] experience. Approximately </a:t>
          </a:r>
          <a:r>
            <a:rPr lang="en-US" b="1">
              <a:solidFill>
                <a:srgbClr val="00B050"/>
              </a:solidFill>
            </a:rPr>
            <a:t>80% </a:t>
          </a:r>
          <a:r>
            <a:rPr lang="en-US" b="1"/>
            <a:t>of respondents</a:t>
          </a:r>
          <a:r>
            <a:rPr lang="en-US"/>
            <a:t> gave positive feedback (Excellent, Good, and Average ratings), while </a:t>
          </a:r>
          <a:r>
            <a:rPr lang="en-US" b="1">
              <a:solidFill>
                <a:srgbClr val="FF0000"/>
              </a:solidFill>
            </a:rPr>
            <a:t>18%</a:t>
          </a:r>
          <a:r>
            <a:rPr lang="en-US" b="1"/>
            <a:t> expressed dissatisfaction</a:t>
          </a:r>
          <a:r>
            <a:rPr lang="en-US"/>
            <a:t> (Poor ratings). These results highlight key areas for improvement, particularly in [mention weak areas if applicable]. The data-driven insights from this survey will help in enhancing customer experience and addressing concerns effectively.</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id Hassan" refreshedDate="45749.985737384261" createdVersion="8" refreshedVersion="8" minRefreshableVersion="3" recordCount="50" xr:uid="{890A2E89-2C5A-4883-8738-839268CDAD6B}">
  <cacheSource type="worksheet">
    <worksheetSource ref="A1:E51" sheet="Data Cleaning"/>
  </cacheSource>
  <cacheFields count="5">
    <cacheField name="Respondent ID" numFmtId="0">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Age" numFmtId="2">
      <sharedItems containsSemiMixedTypes="0" containsString="0" containsNumber="1" containsInteger="1" minValue="21" maxValue="55" count="33">
        <n v="23"/>
        <n v="45"/>
        <n v="34"/>
        <n v="29"/>
        <n v="41"/>
        <n v="36"/>
        <n v="27"/>
        <n v="50"/>
        <n v="31"/>
        <n v="38"/>
        <n v="26"/>
        <n v="43"/>
        <n v="47"/>
        <n v="33"/>
        <n v="39"/>
        <n v="28"/>
        <n v="30"/>
        <n v="42"/>
        <n v="37"/>
        <n v="32"/>
        <n v="24"/>
        <n v="48"/>
        <n v="35"/>
        <n v="49"/>
        <n v="25"/>
        <n v="40"/>
        <n v="46"/>
        <n v="44"/>
        <n v="22"/>
        <n v="21"/>
        <n v="55"/>
        <n v="53"/>
        <n v="51"/>
      </sharedItems>
      <fieldGroup base="1">
        <rangePr startNum="21" endNum="55" groupInterval="10"/>
        <groupItems count="6">
          <s v="&lt;21"/>
          <s v="21-30"/>
          <s v="31-40"/>
          <s v="41-50"/>
          <s v="51-60"/>
          <s v="&gt;61"/>
        </groupItems>
      </fieldGroup>
    </cacheField>
    <cacheField name="Gender" numFmtId="0">
      <sharedItems count="2">
        <s v="Male"/>
        <s v="Female"/>
      </sharedItems>
    </cacheField>
    <cacheField name="Satisfaction Level (1-5)" numFmtId="2">
      <sharedItems containsSemiMixedTypes="0" containsString="0" containsNumber="1" containsInteger="1" minValue="2" maxValue="5" count="4">
        <n v="4"/>
        <n v="3"/>
        <n v="5"/>
        <n v="2"/>
      </sharedItems>
    </cacheField>
    <cacheField name="Feedback" numFmtId="0">
      <sharedItems count="4">
        <s v="Good"/>
        <s v="Average"/>
        <s v="Excellent"/>
        <s v="Poor"/>
      </sharedItems>
    </cacheField>
  </cacheFields>
  <extLst>
    <ext xmlns:x14="http://schemas.microsoft.com/office/spreadsheetml/2009/9/main" uri="{725AE2AE-9491-48be-B2B4-4EB974FC3084}">
      <x14:pivotCacheDefinition pivotCacheId="14270533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x v="0"/>
  </r>
  <r>
    <x v="1"/>
    <x v="1"/>
    <x v="1"/>
    <x v="1"/>
    <x v="1"/>
  </r>
  <r>
    <x v="2"/>
    <x v="2"/>
    <x v="1"/>
    <x v="2"/>
    <x v="2"/>
  </r>
  <r>
    <x v="3"/>
    <x v="3"/>
    <x v="0"/>
    <x v="3"/>
    <x v="3"/>
  </r>
  <r>
    <x v="4"/>
    <x v="4"/>
    <x v="1"/>
    <x v="0"/>
    <x v="0"/>
  </r>
  <r>
    <x v="5"/>
    <x v="5"/>
    <x v="0"/>
    <x v="2"/>
    <x v="2"/>
  </r>
  <r>
    <x v="6"/>
    <x v="6"/>
    <x v="1"/>
    <x v="1"/>
    <x v="1"/>
  </r>
  <r>
    <x v="7"/>
    <x v="7"/>
    <x v="0"/>
    <x v="3"/>
    <x v="3"/>
  </r>
  <r>
    <x v="8"/>
    <x v="8"/>
    <x v="0"/>
    <x v="0"/>
    <x v="0"/>
  </r>
  <r>
    <x v="9"/>
    <x v="9"/>
    <x v="1"/>
    <x v="2"/>
    <x v="2"/>
  </r>
  <r>
    <x v="10"/>
    <x v="10"/>
    <x v="0"/>
    <x v="1"/>
    <x v="1"/>
  </r>
  <r>
    <x v="11"/>
    <x v="11"/>
    <x v="1"/>
    <x v="0"/>
    <x v="0"/>
  </r>
  <r>
    <x v="12"/>
    <x v="12"/>
    <x v="0"/>
    <x v="3"/>
    <x v="3"/>
  </r>
  <r>
    <x v="13"/>
    <x v="13"/>
    <x v="1"/>
    <x v="2"/>
    <x v="2"/>
  </r>
  <r>
    <x v="14"/>
    <x v="14"/>
    <x v="0"/>
    <x v="0"/>
    <x v="0"/>
  </r>
  <r>
    <x v="15"/>
    <x v="15"/>
    <x v="1"/>
    <x v="1"/>
    <x v="1"/>
  </r>
  <r>
    <x v="16"/>
    <x v="16"/>
    <x v="0"/>
    <x v="0"/>
    <x v="0"/>
  </r>
  <r>
    <x v="17"/>
    <x v="17"/>
    <x v="1"/>
    <x v="2"/>
    <x v="2"/>
  </r>
  <r>
    <x v="18"/>
    <x v="18"/>
    <x v="1"/>
    <x v="1"/>
    <x v="1"/>
  </r>
  <r>
    <x v="19"/>
    <x v="19"/>
    <x v="0"/>
    <x v="3"/>
    <x v="3"/>
  </r>
  <r>
    <x v="20"/>
    <x v="20"/>
    <x v="1"/>
    <x v="0"/>
    <x v="0"/>
  </r>
  <r>
    <x v="21"/>
    <x v="21"/>
    <x v="0"/>
    <x v="2"/>
    <x v="2"/>
  </r>
  <r>
    <x v="22"/>
    <x v="22"/>
    <x v="1"/>
    <x v="1"/>
    <x v="1"/>
  </r>
  <r>
    <x v="23"/>
    <x v="23"/>
    <x v="0"/>
    <x v="3"/>
    <x v="3"/>
  </r>
  <r>
    <x v="24"/>
    <x v="24"/>
    <x v="1"/>
    <x v="0"/>
    <x v="0"/>
  </r>
  <r>
    <x v="25"/>
    <x v="25"/>
    <x v="0"/>
    <x v="2"/>
    <x v="2"/>
  </r>
  <r>
    <x v="26"/>
    <x v="26"/>
    <x v="1"/>
    <x v="0"/>
    <x v="0"/>
  </r>
  <r>
    <x v="27"/>
    <x v="27"/>
    <x v="0"/>
    <x v="1"/>
    <x v="1"/>
  </r>
  <r>
    <x v="28"/>
    <x v="28"/>
    <x v="1"/>
    <x v="3"/>
    <x v="3"/>
  </r>
  <r>
    <x v="29"/>
    <x v="29"/>
    <x v="0"/>
    <x v="0"/>
    <x v="0"/>
  </r>
  <r>
    <x v="30"/>
    <x v="30"/>
    <x v="1"/>
    <x v="2"/>
    <x v="2"/>
  </r>
  <r>
    <x v="31"/>
    <x v="31"/>
    <x v="0"/>
    <x v="1"/>
    <x v="1"/>
  </r>
  <r>
    <x v="32"/>
    <x v="8"/>
    <x v="1"/>
    <x v="0"/>
    <x v="0"/>
  </r>
  <r>
    <x v="33"/>
    <x v="3"/>
    <x v="0"/>
    <x v="3"/>
    <x v="3"/>
  </r>
  <r>
    <x v="34"/>
    <x v="10"/>
    <x v="1"/>
    <x v="2"/>
    <x v="0"/>
  </r>
  <r>
    <x v="35"/>
    <x v="6"/>
    <x v="0"/>
    <x v="0"/>
    <x v="2"/>
  </r>
  <r>
    <x v="36"/>
    <x v="9"/>
    <x v="1"/>
    <x v="1"/>
    <x v="1"/>
  </r>
  <r>
    <x v="37"/>
    <x v="1"/>
    <x v="0"/>
    <x v="0"/>
    <x v="0"/>
  </r>
  <r>
    <x v="38"/>
    <x v="32"/>
    <x v="1"/>
    <x v="2"/>
    <x v="3"/>
  </r>
  <r>
    <x v="39"/>
    <x v="5"/>
    <x v="0"/>
    <x v="1"/>
    <x v="2"/>
  </r>
  <r>
    <x v="40"/>
    <x v="19"/>
    <x v="1"/>
    <x v="3"/>
    <x v="0"/>
  </r>
  <r>
    <x v="41"/>
    <x v="14"/>
    <x v="0"/>
    <x v="0"/>
    <x v="1"/>
  </r>
  <r>
    <x v="42"/>
    <x v="15"/>
    <x v="1"/>
    <x v="2"/>
    <x v="0"/>
  </r>
  <r>
    <x v="43"/>
    <x v="4"/>
    <x v="0"/>
    <x v="1"/>
    <x v="2"/>
  </r>
  <r>
    <x v="44"/>
    <x v="7"/>
    <x v="1"/>
    <x v="0"/>
    <x v="3"/>
  </r>
  <r>
    <x v="45"/>
    <x v="13"/>
    <x v="0"/>
    <x v="3"/>
    <x v="0"/>
  </r>
  <r>
    <x v="46"/>
    <x v="18"/>
    <x v="1"/>
    <x v="2"/>
    <x v="1"/>
  </r>
  <r>
    <x v="47"/>
    <x v="16"/>
    <x v="0"/>
    <x v="0"/>
    <x v="0"/>
  </r>
  <r>
    <x v="48"/>
    <x v="11"/>
    <x v="1"/>
    <x v="1"/>
    <x v="2"/>
  </r>
  <r>
    <x v="49"/>
    <x v="12"/>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161FB7-9AA3-4257-B1FB-F4EC23BB275B}" name="PivotTable8"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Gender">
  <location ref="G2:H5" firstHeaderRow="1" firstDataRow="1" firstDataCol="1"/>
  <pivotFields count="5">
    <pivotField dataField="1" showAll="0"/>
    <pivotField numFmtId="2" showAll="0">
      <items count="7">
        <item x="0"/>
        <item x="1"/>
        <item x="2"/>
        <item x="3"/>
        <item x="4"/>
        <item x="5"/>
        <item t="default"/>
      </items>
    </pivotField>
    <pivotField axis="axisRow" showAll="0">
      <items count="3">
        <item x="1"/>
        <item x="0"/>
        <item t="default"/>
      </items>
    </pivotField>
    <pivotField numFmtId="2" showAll="0">
      <items count="5">
        <item x="3"/>
        <item x="1"/>
        <item x="0"/>
        <item x="2"/>
        <item t="default"/>
      </items>
    </pivotField>
    <pivotField showAll="0">
      <items count="5">
        <item x="1"/>
        <item x="2"/>
        <item x="0"/>
        <item x="3"/>
        <item t="default"/>
      </items>
    </pivotField>
  </pivotFields>
  <rowFields count="1">
    <field x="2"/>
  </rowFields>
  <rowItems count="3">
    <i>
      <x/>
    </i>
    <i>
      <x v="1"/>
    </i>
    <i t="grand">
      <x/>
    </i>
  </rowItems>
  <colItems count="1">
    <i/>
  </colItems>
  <dataFields count="1">
    <dataField name="Number of Responses" fld="0" subtotal="count" baseField="2" baseItem="0"/>
  </dataFields>
  <formats count="7">
    <format dxfId="8">
      <pivotArea type="all" dataOnly="0" outline="0" fieldPosition="0"/>
    </format>
    <format dxfId="7">
      <pivotArea outline="0" collapsedLevelsAreSubtotals="1" fieldPosition="0"/>
    </format>
    <format dxfId="6">
      <pivotArea dataOnly="0" labelOnly="1" fieldPosition="0">
        <references count="1">
          <reference field="2" count="0"/>
        </references>
      </pivotArea>
    </format>
    <format dxfId="5">
      <pivotArea field="2" type="button" dataOnly="0" labelOnly="1" outline="0" axis="axisRow" fieldPosition="0"/>
    </format>
    <format dxfId="4">
      <pivotArea dataOnly="0" labelOnly="1" outline="0" axis="axisValues" fieldPosition="0"/>
    </format>
    <format dxfId="3">
      <pivotArea grandRow="1" outline="0" collapsedLevelsAreSubtotals="1" fieldPosition="0"/>
    </format>
    <format dxfId="2">
      <pivotArea dataOnly="0" labelOnly="1" grandRow="1" outline="0" fieldPosition="0"/>
    </format>
  </format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0597C3-6EEB-4892-8E51-B9BDEA710D1E}" name="PivotTable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Feedback Type">
  <location ref="A16:B21" firstHeaderRow="1" firstDataRow="1" firstDataCol="1"/>
  <pivotFields count="5">
    <pivotField showAll="0"/>
    <pivotField numFmtId="2" showAll="0">
      <items count="7">
        <item x="0"/>
        <item x="1"/>
        <item x="2"/>
        <item x="3"/>
        <item x="4"/>
        <item x="5"/>
        <item t="default"/>
      </items>
    </pivotField>
    <pivotField showAll="0">
      <items count="3">
        <item x="1"/>
        <item x="0"/>
        <item t="default"/>
      </items>
    </pivotField>
    <pivotField numFmtId="2" showAll="0">
      <items count="5">
        <item x="3"/>
        <item x="1"/>
        <item x="0"/>
        <item x="2"/>
        <item t="default"/>
      </items>
    </pivotField>
    <pivotField axis="axisRow" dataField="1" showAll="0">
      <items count="5">
        <item x="1"/>
        <item x="2"/>
        <item x="0"/>
        <item x="3"/>
        <item t="default"/>
      </items>
    </pivotField>
  </pivotFields>
  <rowFields count="1">
    <field x="4"/>
  </rowFields>
  <rowItems count="5">
    <i>
      <x/>
    </i>
    <i>
      <x v="1"/>
    </i>
    <i>
      <x v="2"/>
    </i>
    <i>
      <x v="3"/>
    </i>
    <i t="grand">
      <x/>
    </i>
  </rowItems>
  <colItems count="1">
    <i/>
  </colItems>
  <dataFields count="1">
    <dataField name="Count of Responses" fld="4" subtotal="count" baseField="0" baseItem="0"/>
  </dataFields>
  <formats count="7">
    <format dxfId="15">
      <pivotArea type="all" dataOnly="0" outline="0" fieldPosition="0"/>
    </format>
    <format dxfId="14">
      <pivotArea outline="0" collapsedLevelsAreSubtotals="1" fieldPosition="0"/>
    </format>
    <format dxfId="13">
      <pivotArea dataOnly="0" labelOnly="1" fieldPosition="0">
        <references count="1">
          <reference field="4" count="0"/>
        </references>
      </pivotArea>
    </format>
    <format dxfId="12">
      <pivotArea field="4" type="button" dataOnly="0" labelOnly="1" outline="0" axis="axisRow" fieldPosition="0"/>
    </format>
    <format dxfId="11">
      <pivotArea dataOnly="0" labelOnly="1" outline="0" axis="axisValues" fieldPosition="0"/>
    </format>
    <format dxfId="10">
      <pivotArea grandRow="1" outline="0" collapsedLevelsAreSubtotals="1" fieldPosition="0"/>
    </format>
    <format dxfId="9">
      <pivotArea dataOnly="0" labelOnly="1" grandRow="1" outline="0" fieldPosition="0"/>
    </format>
  </formats>
  <chartFormats count="10">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 chart="2" format="9">
      <pivotArea type="data" outline="0" fieldPosition="0">
        <references count="2">
          <reference field="4294967294" count="1" selected="0">
            <x v="0"/>
          </reference>
          <reference field="4" count="1" selected="0">
            <x v="2"/>
          </reference>
        </references>
      </pivotArea>
    </chartFormat>
    <chartFormat chart="2" format="10">
      <pivotArea type="data" outline="0" fieldPosition="0">
        <references count="2">
          <reference field="4294967294" count="1" selected="0">
            <x v="0"/>
          </reference>
          <reference field="4" count="1" selected="0">
            <x v="3"/>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4" count="1" selected="0">
            <x v="0"/>
          </reference>
        </references>
      </pivotArea>
    </chartFormat>
    <chartFormat chart="5" format="18">
      <pivotArea type="data" outline="0" fieldPosition="0">
        <references count="2">
          <reference field="4294967294" count="1" selected="0">
            <x v="0"/>
          </reference>
          <reference field="4" count="1" selected="0">
            <x v="1"/>
          </reference>
        </references>
      </pivotArea>
    </chartFormat>
    <chartFormat chart="5" format="19">
      <pivotArea type="data" outline="0" fieldPosition="0">
        <references count="2">
          <reference field="4294967294" count="1" selected="0">
            <x v="0"/>
          </reference>
          <reference field="4" count="1" selected="0">
            <x v="2"/>
          </reference>
        </references>
      </pivotArea>
    </chartFormat>
    <chartFormat chart="5" format="2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69ED3E-FD99-4778-8651-65B0C6D0A58A}"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Age">
  <location ref="A8:B13" firstHeaderRow="1" firstDataRow="1" firstDataCol="1"/>
  <pivotFields count="5">
    <pivotField showAll="0"/>
    <pivotField axis="axisRow" numFmtId="2" showAll="0">
      <items count="7">
        <item x="0"/>
        <item x="1"/>
        <item x="2"/>
        <item x="3"/>
        <item x="4"/>
        <item x="5"/>
        <item t="default"/>
      </items>
    </pivotField>
    <pivotField showAll="0">
      <items count="3">
        <item x="1"/>
        <item x="0"/>
        <item t="default"/>
      </items>
    </pivotField>
    <pivotField dataField="1" numFmtId="2" showAll="0">
      <items count="5">
        <item x="3"/>
        <item x="1"/>
        <item x="0"/>
        <item x="2"/>
        <item t="default"/>
      </items>
    </pivotField>
    <pivotField showAll="0">
      <items count="5">
        <item x="1"/>
        <item x="2"/>
        <item x="0"/>
        <item x="3"/>
        <item t="default"/>
      </items>
    </pivotField>
  </pivotFields>
  <rowFields count="1">
    <field x="1"/>
  </rowFields>
  <rowItems count="5">
    <i>
      <x v="1"/>
    </i>
    <i>
      <x v="2"/>
    </i>
    <i>
      <x v="3"/>
    </i>
    <i>
      <x v="4"/>
    </i>
    <i t="grand">
      <x/>
    </i>
  </rowItems>
  <colItems count="1">
    <i/>
  </colItems>
  <dataFields count="1">
    <dataField name="Average of Satisfaction Level" fld="3" subtotal="average" baseField="1" baseItem="1" numFmtId="2"/>
  </dataFields>
  <formats count="7">
    <format dxfId="22">
      <pivotArea type="all" dataOnly="0" outline="0" fieldPosition="0"/>
    </format>
    <format dxfId="21">
      <pivotArea outline="0" collapsedLevelsAreSubtotals="1" fieldPosition="0"/>
    </format>
    <format dxfId="20">
      <pivotArea dataOnly="0" labelOnly="1" fieldPosition="0">
        <references count="1">
          <reference field="1" count="4">
            <x v="1"/>
            <x v="2"/>
            <x v="3"/>
            <x v="4"/>
          </reference>
        </references>
      </pivotArea>
    </format>
    <format dxfId="19">
      <pivotArea field="1" type="button" dataOnly="0" labelOnly="1" outline="0" axis="axisRow" fieldPosition="0"/>
    </format>
    <format dxfId="18">
      <pivotArea dataOnly="0" labelOnly="1" outline="0" axis="axisValues" fieldPosition="0"/>
    </format>
    <format dxfId="17">
      <pivotArea grandRow="1" outline="0" collapsedLevelsAreSubtotals="1" fieldPosition="0"/>
    </format>
    <format dxfId="16">
      <pivotArea dataOnly="0" labelOnly="1" grandRow="1" outline="0" fieldPosition="0"/>
    </format>
  </formats>
  <chartFormats count="10">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1" count="1" selected="0">
            <x v="1"/>
          </reference>
        </references>
      </pivotArea>
    </chartFormat>
    <chartFormat chart="7" format="14">
      <pivotArea type="data" outline="0" fieldPosition="0">
        <references count="2">
          <reference field="4294967294" count="1" selected="0">
            <x v="0"/>
          </reference>
          <reference field="1" count="1" selected="0">
            <x v="2"/>
          </reference>
        </references>
      </pivotArea>
    </chartFormat>
    <chartFormat chart="7" format="15">
      <pivotArea type="data" outline="0" fieldPosition="0">
        <references count="2">
          <reference field="4294967294" count="1" selected="0">
            <x v="0"/>
          </reference>
          <reference field="1" count="1" selected="0">
            <x v="3"/>
          </reference>
        </references>
      </pivotArea>
    </chartFormat>
    <chartFormat chart="7" format="16">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9E7609-6454-4A45-B8F7-210570181043}"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Gender">
  <location ref="A2:B5" firstHeaderRow="1" firstDataRow="1" firstDataCol="1"/>
  <pivotFields count="5">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umFmtId="2" showAll="0">
      <items count="7">
        <item x="0"/>
        <item x="1"/>
        <item x="2"/>
        <item x="3"/>
        <item x="4"/>
        <item x="5"/>
        <item t="default"/>
      </items>
    </pivotField>
    <pivotField axis="axisRow" showAll="0">
      <items count="3">
        <item x="1"/>
        <item x="0"/>
        <item t="default"/>
      </items>
    </pivotField>
    <pivotField dataField="1" numFmtId="2" showAll="0">
      <items count="5">
        <item x="3"/>
        <item x="1"/>
        <item x="0"/>
        <item x="2"/>
        <item t="default"/>
      </items>
    </pivotField>
    <pivotField showAll="0">
      <items count="5">
        <item x="1"/>
        <item x="2"/>
        <item x="0"/>
        <item x="3"/>
        <item t="default"/>
      </items>
    </pivotField>
  </pivotFields>
  <rowFields count="1">
    <field x="2"/>
  </rowFields>
  <rowItems count="3">
    <i>
      <x/>
    </i>
    <i>
      <x v="1"/>
    </i>
    <i t="grand">
      <x/>
    </i>
  </rowItems>
  <colItems count="1">
    <i/>
  </colItems>
  <dataFields count="1">
    <dataField name="Average of Satisfaction Level" fld="3" subtotal="average" baseField="2" baseItem="0" numFmtId="2"/>
  </dataFields>
  <formats count="7">
    <format dxfId="29">
      <pivotArea type="all" dataOnly="0" outline="0" fieldPosition="0"/>
    </format>
    <format dxfId="28">
      <pivotArea outline="0" collapsedLevelsAreSubtotals="1" fieldPosition="0"/>
    </format>
    <format dxfId="27">
      <pivotArea dataOnly="0" labelOnly="1" fieldPosition="0">
        <references count="1">
          <reference field="2" count="0"/>
        </references>
      </pivotArea>
    </format>
    <format dxfId="26">
      <pivotArea field="2" type="button" dataOnly="0" labelOnly="1" outline="0" axis="axisRow" fieldPosition="0"/>
    </format>
    <format dxfId="25">
      <pivotArea dataOnly="0" labelOnly="1" outline="0" axis="axisValues" fieldPosition="0"/>
    </format>
    <format dxfId="24">
      <pivotArea grandRow="1" outline="0" collapsedLevelsAreSubtotals="1" fieldPosition="0"/>
    </format>
    <format dxfId="23">
      <pivotArea dataOnly="0" labelOnly="1" grandRow="1" outline="0" fieldPosition="0"/>
    </format>
  </format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730D68CE-9637-4492-ADC0-EB340637E000}" sourceName="Age">
  <pivotTables>
    <pivotTable tabId="3" name="PivotTable1"/>
    <pivotTable tabId="3" name="PivotTable6"/>
    <pivotTable tabId="3" name="PivotTable7"/>
    <pivotTable tabId="3" name="PivotTable8"/>
  </pivotTables>
  <data>
    <tabular pivotCacheId="1427053332">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1BE6463-B654-428E-9406-9E8664FED2F9}" sourceName="Gender">
  <pivotTables>
    <pivotTable tabId="3" name="PivotTable1"/>
    <pivotTable tabId="3" name="PivotTable6"/>
    <pivotTable tabId="3" name="PivotTable7"/>
    <pivotTable tabId="3" name="PivotTable8"/>
  </pivotTables>
  <data>
    <tabular pivotCacheId="142705333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tisfaction_Level__1_5" xr10:uid="{AB6ED3BA-7DD4-44AA-A431-0F9EB9C11BF2}" sourceName="Satisfaction Level (1-5)">
  <pivotTables>
    <pivotTable tabId="3" name="PivotTable1"/>
    <pivotTable tabId="3" name="PivotTable6"/>
    <pivotTable tabId="3" name="PivotTable7"/>
    <pivotTable tabId="3" name="PivotTable8"/>
  </pivotTables>
  <data>
    <tabular pivotCacheId="1427053332">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B6FF8004-67D7-46D5-9D0D-6A2C9C7CAFCB}" cache="Slicer_Age" caption="Age" rowHeight="241300"/>
  <slicer name="Gender" xr10:uid="{44AD082E-3FF2-45D2-A827-8E04FC7837B6}" cache="Slicer_Gender" caption="Gender" rowHeight="241300"/>
  <slicer name="SatisfactionLevel" xr10:uid="{A0A5D202-F869-4609-BE9F-46CC05E428A9}" cache="Slicer_Satisfaction_Level__1_5" caption="SatisfactionLevel"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1"/>
  <sheetViews>
    <sheetView workbookViewId="0">
      <selection activeCell="J9" sqref="J9"/>
    </sheetView>
  </sheetViews>
  <sheetFormatPr defaultRowHeight="15" x14ac:dyDescent="0.25"/>
  <cols>
    <col min="1" max="1" width="14.140625" bestFit="1" customWidth="1"/>
    <col min="2" max="2" width="4.42578125" bestFit="1" customWidth="1"/>
    <col min="3" max="3" width="7.7109375" bestFit="1" customWidth="1"/>
    <col min="4" max="4" width="21.42578125" bestFit="1" customWidth="1"/>
    <col min="5" max="5" width="9.42578125" bestFit="1" customWidth="1"/>
  </cols>
  <sheetData>
    <row r="1" spans="1:5" x14ac:dyDescent="0.25">
      <c r="A1" s="1" t="s">
        <v>0</v>
      </c>
      <c r="B1" s="1" t="s">
        <v>1</v>
      </c>
      <c r="C1" s="1" t="s">
        <v>2</v>
      </c>
      <c r="D1" s="1" t="s">
        <v>3</v>
      </c>
      <c r="E1" s="1" t="s">
        <v>4</v>
      </c>
    </row>
    <row r="2" spans="1:5" x14ac:dyDescent="0.25">
      <c r="A2">
        <v>50</v>
      </c>
      <c r="B2">
        <v>47</v>
      </c>
      <c r="C2" t="s">
        <v>5</v>
      </c>
      <c r="D2">
        <v>4</v>
      </c>
      <c r="E2" t="s">
        <v>8</v>
      </c>
    </row>
    <row r="3" spans="1:5" x14ac:dyDescent="0.25">
      <c r="A3">
        <v>49</v>
      </c>
      <c r="B3">
        <v>43</v>
      </c>
      <c r="C3" t="s">
        <v>6</v>
      </c>
      <c r="D3">
        <v>3</v>
      </c>
      <c r="E3" t="s">
        <v>9</v>
      </c>
    </row>
    <row r="4" spans="1:5" x14ac:dyDescent="0.25">
      <c r="A4">
        <v>48</v>
      </c>
      <c r="B4">
        <v>30</v>
      </c>
      <c r="C4" t="s">
        <v>5</v>
      </c>
      <c r="D4">
        <v>4</v>
      </c>
      <c r="E4" t="s">
        <v>7</v>
      </c>
    </row>
    <row r="5" spans="1:5" x14ac:dyDescent="0.25">
      <c r="A5">
        <v>47</v>
      </c>
      <c r="B5">
        <v>37</v>
      </c>
      <c r="C5" t="s">
        <v>6</v>
      </c>
      <c r="D5">
        <v>5</v>
      </c>
      <c r="E5" t="s">
        <v>8</v>
      </c>
    </row>
    <row r="6" spans="1:5" x14ac:dyDescent="0.25">
      <c r="A6">
        <v>46</v>
      </c>
      <c r="B6">
        <v>33</v>
      </c>
      <c r="C6" t="s">
        <v>5</v>
      </c>
      <c r="D6">
        <v>2</v>
      </c>
      <c r="E6" t="s">
        <v>7</v>
      </c>
    </row>
    <row r="7" spans="1:5" x14ac:dyDescent="0.25">
      <c r="A7">
        <v>45</v>
      </c>
      <c r="B7">
        <v>50</v>
      </c>
      <c r="C7" t="s">
        <v>6</v>
      </c>
      <c r="D7">
        <v>4</v>
      </c>
      <c r="E7" t="s">
        <v>10</v>
      </c>
    </row>
    <row r="8" spans="1:5" x14ac:dyDescent="0.25">
      <c r="A8">
        <v>44</v>
      </c>
      <c r="B8">
        <v>41</v>
      </c>
      <c r="C8" t="s">
        <v>5</v>
      </c>
      <c r="D8">
        <v>3</v>
      </c>
      <c r="E8" t="s">
        <v>9</v>
      </c>
    </row>
    <row r="9" spans="1:5" x14ac:dyDescent="0.25">
      <c r="A9">
        <v>43</v>
      </c>
      <c r="B9">
        <v>28</v>
      </c>
      <c r="C9" t="s">
        <v>6</v>
      </c>
      <c r="D9">
        <v>5</v>
      </c>
      <c r="E9" t="s">
        <v>7</v>
      </c>
    </row>
    <row r="10" spans="1:5" x14ac:dyDescent="0.25">
      <c r="A10">
        <v>42</v>
      </c>
      <c r="B10">
        <v>39</v>
      </c>
      <c r="C10" t="s">
        <v>5</v>
      </c>
      <c r="D10">
        <v>4</v>
      </c>
      <c r="E10" t="s">
        <v>8</v>
      </c>
    </row>
    <row r="11" spans="1:5" x14ac:dyDescent="0.25">
      <c r="A11">
        <v>41</v>
      </c>
      <c r="B11">
        <v>32</v>
      </c>
      <c r="C11" t="s">
        <v>6</v>
      </c>
      <c r="D11">
        <v>2</v>
      </c>
      <c r="E11" t="s">
        <v>7</v>
      </c>
    </row>
    <row r="12" spans="1:5" x14ac:dyDescent="0.25">
      <c r="A12">
        <v>40</v>
      </c>
      <c r="B12">
        <v>36</v>
      </c>
      <c r="C12" t="s">
        <v>5</v>
      </c>
      <c r="D12">
        <v>3</v>
      </c>
      <c r="E12" t="s">
        <v>9</v>
      </c>
    </row>
    <row r="13" spans="1:5" x14ac:dyDescent="0.25">
      <c r="A13">
        <v>39</v>
      </c>
      <c r="B13">
        <v>51</v>
      </c>
      <c r="C13" t="s">
        <v>6</v>
      </c>
      <c r="D13">
        <v>5</v>
      </c>
      <c r="E13" t="s">
        <v>10</v>
      </c>
    </row>
    <row r="14" spans="1:5" x14ac:dyDescent="0.25">
      <c r="A14">
        <v>38</v>
      </c>
      <c r="B14">
        <v>45</v>
      </c>
      <c r="C14" t="s">
        <v>5</v>
      </c>
      <c r="D14">
        <v>4</v>
      </c>
      <c r="E14" t="s">
        <v>7</v>
      </c>
    </row>
    <row r="15" spans="1:5" x14ac:dyDescent="0.25">
      <c r="A15">
        <v>37</v>
      </c>
      <c r="B15">
        <v>38</v>
      </c>
      <c r="C15" t="s">
        <v>6</v>
      </c>
      <c r="D15">
        <v>3</v>
      </c>
      <c r="E15" t="s">
        <v>8</v>
      </c>
    </row>
    <row r="16" spans="1:5" x14ac:dyDescent="0.25">
      <c r="A16">
        <v>36</v>
      </c>
      <c r="B16">
        <v>27</v>
      </c>
      <c r="C16" t="s">
        <v>5</v>
      </c>
      <c r="D16">
        <v>4</v>
      </c>
      <c r="E16" t="s">
        <v>9</v>
      </c>
    </row>
    <row r="17" spans="1:5" x14ac:dyDescent="0.25">
      <c r="A17">
        <v>35</v>
      </c>
      <c r="B17">
        <v>26</v>
      </c>
      <c r="C17" t="s">
        <v>6</v>
      </c>
      <c r="D17">
        <v>5</v>
      </c>
      <c r="E17" t="s">
        <v>7</v>
      </c>
    </row>
    <row r="18" spans="1:5" x14ac:dyDescent="0.25">
      <c r="A18">
        <v>34</v>
      </c>
      <c r="B18">
        <v>29</v>
      </c>
      <c r="C18" t="s">
        <v>5</v>
      </c>
      <c r="D18">
        <v>2</v>
      </c>
      <c r="E18" t="s">
        <v>10</v>
      </c>
    </row>
    <row r="19" spans="1:5" x14ac:dyDescent="0.25">
      <c r="A19">
        <v>33</v>
      </c>
      <c r="B19">
        <v>31</v>
      </c>
      <c r="C19" t="s">
        <v>6</v>
      </c>
      <c r="D19">
        <v>4</v>
      </c>
      <c r="E19" t="s">
        <v>7</v>
      </c>
    </row>
    <row r="20" spans="1:5" x14ac:dyDescent="0.25">
      <c r="A20">
        <v>32</v>
      </c>
      <c r="B20">
        <v>53</v>
      </c>
      <c r="C20" t="s">
        <v>5</v>
      </c>
      <c r="D20">
        <v>3</v>
      </c>
      <c r="E20" t="s">
        <v>8</v>
      </c>
    </row>
    <row r="21" spans="1:5" x14ac:dyDescent="0.25">
      <c r="A21">
        <v>31</v>
      </c>
      <c r="B21">
        <v>55</v>
      </c>
      <c r="C21" t="s">
        <v>6</v>
      </c>
      <c r="D21">
        <v>5</v>
      </c>
      <c r="E21" t="s">
        <v>9</v>
      </c>
    </row>
    <row r="22" spans="1:5" x14ac:dyDescent="0.25">
      <c r="A22">
        <v>30</v>
      </c>
      <c r="B22">
        <v>21</v>
      </c>
      <c r="C22" t="s">
        <v>5</v>
      </c>
      <c r="D22">
        <v>4</v>
      </c>
      <c r="E22" t="s">
        <v>7</v>
      </c>
    </row>
    <row r="23" spans="1:5" x14ac:dyDescent="0.25">
      <c r="A23">
        <v>29</v>
      </c>
      <c r="B23">
        <v>22</v>
      </c>
      <c r="C23" t="s">
        <v>6</v>
      </c>
      <c r="D23">
        <v>2</v>
      </c>
      <c r="E23" t="s">
        <v>10</v>
      </c>
    </row>
    <row r="24" spans="1:5" x14ac:dyDescent="0.25">
      <c r="A24">
        <v>28</v>
      </c>
      <c r="B24">
        <v>44</v>
      </c>
      <c r="C24" t="s">
        <v>5</v>
      </c>
      <c r="D24">
        <v>3</v>
      </c>
      <c r="E24" t="s">
        <v>8</v>
      </c>
    </row>
    <row r="25" spans="1:5" x14ac:dyDescent="0.25">
      <c r="A25">
        <v>27</v>
      </c>
      <c r="B25">
        <v>46</v>
      </c>
      <c r="C25" t="s">
        <v>6</v>
      </c>
      <c r="D25">
        <v>4</v>
      </c>
      <c r="E25" t="s">
        <v>7</v>
      </c>
    </row>
    <row r="26" spans="1:5" x14ac:dyDescent="0.25">
      <c r="A26">
        <v>26</v>
      </c>
      <c r="B26">
        <v>40</v>
      </c>
      <c r="C26" t="s">
        <v>5</v>
      </c>
      <c r="D26">
        <v>5</v>
      </c>
      <c r="E26" t="s">
        <v>9</v>
      </c>
    </row>
    <row r="27" spans="1:5" x14ac:dyDescent="0.25">
      <c r="A27">
        <v>25</v>
      </c>
      <c r="B27">
        <v>25</v>
      </c>
      <c r="C27" t="s">
        <v>6</v>
      </c>
      <c r="D27">
        <v>4</v>
      </c>
      <c r="E27" t="s">
        <v>7</v>
      </c>
    </row>
    <row r="28" spans="1:5" x14ac:dyDescent="0.25">
      <c r="A28">
        <v>24</v>
      </c>
      <c r="B28">
        <v>49</v>
      </c>
      <c r="C28" t="s">
        <v>5</v>
      </c>
      <c r="D28">
        <v>2</v>
      </c>
      <c r="E28" t="s">
        <v>10</v>
      </c>
    </row>
    <row r="29" spans="1:5" x14ac:dyDescent="0.25">
      <c r="A29">
        <v>23</v>
      </c>
      <c r="B29">
        <v>35</v>
      </c>
      <c r="C29" t="s">
        <v>6</v>
      </c>
      <c r="D29">
        <v>3</v>
      </c>
      <c r="E29" t="s">
        <v>8</v>
      </c>
    </row>
    <row r="30" spans="1:5" x14ac:dyDescent="0.25">
      <c r="A30">
        <v>22</v>
      </c>
      <c r="B30">
        <v>48</v>
      </c>
      <c r="C30" t="s">
        <v>5</v>
      </c>
      <c r="D30">
        <v>5</v>
      </c>
      <c r="E30" t="s">
        <v>9</v>
      </c>
    </row>
    <row r="31" spans="1:5" x14ac:dyDescent="0.25">
      <c r="A31">
        <v>21</v>
      </c>
      <c r="B31">
        <v>24</v>
      </c>
      <c r="C31" t="s">
        <v>6</v>
      </c>
      <c r="D31">
        <v>4</v>
      </c>
      <c r="E31" t="s">
        <v>7</v>
      </c>
    </row>
    <row r="32" spans="1:5" x14ac:dyDescent="0.25">
      <c r="A32">
        <v>20</v>
      </c>
      <c r="B32">
        <v>32</v>
      </c>
      <c r="C32" t="s">
        <v>5</v>
      </c>
      <c r="D32">
        <v>2</v>
      </c>
      <c r="E32" t="s">
        <v>10</v>
      </c>
    </row>
    <row r="33" spans="1:5" x14ac:dyDescent="0.25">
      <c r="A33">
        <v>19</v>
      </c>
      <c r="B33">
        <v>37</v>
      </c>
      <c r="C33" t="s">
        <v>6</v>
      </c>
      <c r="D33">
        <v>3</v>
      </c>
      <c r="E33" t="s">
        <v>8</v>
      </c>
    </row>
    <row r="34" spans="1:5" x14ac:dyDescent="0.25">
      <c r="A34">
        <v>18</v>
      </c>
      <c r="B34">
        <v>42</v>
      </c>
      <c r="C34" t="s">
        <v>6</v>
      </c>
      <c r="D34">
        <v>5</v>
      </c>
      <c r="E34" t="s">
        <v>9</v>
      </c>
    </row>
    <row r="35" spans="1:5" x14ac:dyDescent="0.25">
      <c r="A35">
        <v>17</v>
      </c>
      <c r="B35">
        <v>30</v>
      </c>
      <c r="C35" t="s">
        <v>5</v>
      </c>
      <c r="D35">
        <v>4</v>
      </c>
      <c r="E35" t="s">
        <v>7</v>
      </c>
    </row>
    <row r="36" spans="1:5" x14ac:dyDescent="0.25">
      <c r="A36">
        <v>16</v>
      </c>
      <c r="B36">
        <v>28</v>
      </c>
      <c r="C36" t="s">
        <v>6</v>
      </c>
      <c r="D36">
        <v>3</v>
      </c>
      <c r="E36" t="s">
        <v>8</v>
      </c>
    </row>
    <row r="37" spans="1:5" x14ac:dyDescent="0.25">
      <c r="A37">
        <v>15</v>
      </c>
      <c r="B37">
        <v>39</v>
      </c>
      <c r="C37" t="s">
        <v>5</v>
      </c>
      <c r="D37">
        <v>4</v>
      </c>
      <c r="E37" t="s">
        <v>7</v>
      </c>
    </row>
    <row r="38" spans="1:5" x14ac:dyDescent="0.25">
      <c r="A38">
        <v>14</v>
      </c>
      <c r="B38">
        <v>33</v>
      </c>
      <c r="C38" t="s">
        <v>6</v>
      </c>
      <c r="D38">
        <v>5</v>
      </c>
      <c r="E38" t="s">
        <v>9</v>
      </c>
    </row>
    <row r="39" spans="1:5" x14ac:dyDescent="0.25">
      <c r="A39">
        <v>13</v>
      </c>
      <c r="B39">
        <v>47</v>
      </c>
      <c r="C39" t="s">
        <v>5</v>
      </c>
      <c r="D39">
        <v>2</v>
      </c>
      <c r="E39" t="s">
        <v>10</v>
      </c>
    </row>
    <row r="40" spans="1:5" x14ac:dyDescent="0.25">
      <c r="A40">
        <v>12</v>
      </c>
      <c r="B40">
        <v>43</v>
      </c>
      <c r="C40" t="s">
        <v>6</v>
      </c>
      <c r="D40">
        <v>4</v>
      </c>
      <c r="E40" t="s">
        <v>7</v>
      </c>
    </row>
    <row r="41" spans="1:5" x14ac:dyDescent="0.25">
      <c r="A41">
        <v>11</v>
      </c>
      <c r="B41">
        <v>26</v>
      </c>
      <c r="C41" t="s">
        <v>5</v>
      </c>
      <c r="D41">
        <v>3</v>
      </c>
      <c r="E41" t="s">
        <v>8</v>
      </c>
    </row>
    <row r="42" spans="1:5" x14ac:dyDescent="0.25">
      <c r="A42">
        <v>10</v>
      </c>
      <c r="B42">
        <v>38</v>
      </c>
      <c r="C42" t="s">
        <v>6</v>
      </c>
      <c r="D42">
        <v>5</v>
      </c>
      <c r="E42" t="s">
        <v>9</v>
      </c>
    </row>
    <row r="43" spans="1:5" x14ac:dyDescent="0.25">
      <c r="A43">
        <v>9</v>
      </c>
      <c r="B43">
        <v>31</v>
      </c>
      <c r="C43" t="s">
        <v>5</v>
      </c>
      <c r="D43">
        <v>4</v>
      </c>
      <c r="E43" t="s">
        <v>7</v>
      </c>
    </row>
    <row r="44" spans="1:5" x14ac:dyDescent="0.25">
      <c r="A44">
        <v>8</v>
      </c>
      <c r="B44">
        <v>50</v>
      </c>
      <c r="C44" t="s">
        <v>5</v>
      </c>
      <c r="D44">
        <v>2</v>
      </c>
      <c r="E44" t="s">
        <v>10</v>
      </c>
    </row>
    <row r="45" spans="1:5" x14ac:dyDescent="0.25">
      <c r="A45">
        <v>7</v>
      </c>
      <c r="B45">
        <v>27</v>
      </c>
      <c r="C45" t="s">
        <v>6</v>
      </c>
      <c r="D45">
        <v>3</v>
      </c>
      <c r="E45" t="s">
        <v>8</v>
      </c>
    </row>
    <row r="46" spans="1:5" x14ac:dyDescent="0.25">
      <c r="A46">
        <v>6</v>
      </c>
      <c r="B46">
        <v>36</v>
      </c>
      <c r="C46" t="s">
        <v>5</v>
      </c>
      <c r="D46">
        <v>5</v>
      </c>
      <c r="E46" t="s">
        <v>9</v>
      </c>
    </row>
    <row r="47" spans="1:5" x14ac:dyDescent="0.25">
      <c r="A47">
        <v>5</v>
      </c>
      <c r="B47">
        <v>41</v>
      </c>
      <c r="C47" t="s">
        <v>6</v>
      </c>
      <c r="D47">
        <v>4</v>
      </c>
      <c r="E47" t="s">
        <v>7</v>
      </c>
    </row>
    <row r="48" spans="1:5" x14ac:dyDescent="0.25">
      <c r="A48">
        <v>4</v>
      </c>
      <c r="B48">
        <v>29</v>
      </c>
      <c r="C48" t="s">
        <v>5</v>
      </c>
      <c r="D48">
        <v>2</v>
      </c>
      <c r="E48" t="s">
        <v>10</v>
      </c>
    </row>
    <row r="49" spans="1:5" x14ac:dyDescent="0.25">
      <c r="A49">
        <v>3</v>
      </c>
      <c r="B49">
        <v>34</v>
      </c>
      <c r="C49" t="s">
        <v>6</v>
      </c>
      <c r="D49">
        <v>5</v>
      </c>
      <c r="E49" t="s">
        <v>9</v>
      </c>
    </row>
    <row r="50" spans="1:5" x14ac:dyDescent="0.25">
      <c r="A50">
        <v>2</v>
      </c>
      <c r="B50">
        <v>45</v>
      </c>
      <c r="C50" t="s">
        <v>6</v>
      </c>
      <c r="D50">
        <v>3</v>
      </c>
      <c r="E50" t="s">
        <v>8</v>
      </c>
    </row>
    <row r="51" spans="1:5" x14ac:dyDescent="0.25">
      <c r="A51">
        <v>1</v>
      </c>
      <c r="B51">
        <v>23</v>
      </c>
      <c r="C51" t="s">
        <v>5</v>
      </c>
      <c r="D51">
        <v>4</v>
      </c>
      <c r="E51" t="s">
        <v>7</v>
      </c>
    </row>
  </sheetData>
  <sortState xmlns:xlrd2="http://schemas.microsoft.com/office/spreadsheetml/2017/richdata2" ref="A2:E51">
    <sortCondition descending="1" ref="A1:A5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1"/>
  <sheetViews>
    <sheetView workbookViewId="0">
      <selection activeCell="I15" sqref="I15"/>
    </sheetView>
  </sheetViews>
  <sheetFormatPr defaultColWidth="9.28515625" defaultRowHeight="15" x14ac:dyDescent="0.25"/>
  <cols>
    <col min="1" max="1" width="15.42578125" style="22" bestFit="1" customWidth="1"/>
    <col min="2" max="2" width="5.5703125" style="22" bestFit="1" customWidth="1"/>
    <col min="3" max="3" width="8.140625" style="31" bestFit="1" customWidth="1"/>
    <col min="4" max="4" width="23.42578125" style="22" bestFit="1" customWidth="1"/>
    <col min="5" max="5" width="10.140625" style="31" bestFit="1" customWidth="1"/>
  </cols>
  <sheetData>
    <row r="1" spans="1:5" ht="16.5" thickBot="1" x14ac:dyDescent="0.3">
      <c r="A1" s="18" t="s">
        <v>0</v>
      </c>
      <c r="B1" s="23" t="s">
        <v>1</v>
      </c>
      <c r="C1" s="27" t="s">
        <v>2</v>
      </c>
      <c r="D1" s="23" t="s">
        <v>3</v>
      </c>
      <c r="E1" s="32" t="s">
        <v>4</v>
      </c>
    </row>
    <row r="2" spans="1:5" x14ac:dyDescent="0.25">
      <c r="A2" s="19">
        <v>1</v>
      </c>
      <c r="B2" s="24">
        <v>23</v>
      </c>
      <c r="C2" s="28" t="s">
        <v>5</v>
      </c>
      <c r="D2" s="24">
        <v>4</v>
      </c>
      <c r="E2" s="33" t="s">
        <v>7</v>
      </c>
    </row>
    <row r="3" spans="1:5" x14ac:dyDescent="0.25">
      <c r="A3" s="20">
        <v>2</v>
      </c>
      <c r="B3" s="25">
        <v>45</v>
      </c>
      <c r="C3" s="29" t="s">
        <v>6</v>
      </c>
      <c r="D3" s="25">
        <v>3</v>
      </c>
      <c r="E3" s="34" t="s">
        <v>8</v>
      </c>
    </row>
    <row r="4" spans="1:5" x14ac:dyDescent="0.25">
      <c r="A4" s="20">
        <v>3</v>
      </c>
      <c r="B4" s="25">
        <v>34</v>
      </c>
      <c r="C4" s="29" t="s">
        <v>6</v>
      </c>
      <c r="D4" s="25">
        <v>5</v>
      </c>
      <c r="E4" s="34" t="s">
        <v>9</v>
      </c>
    </row>
    <row r="5" spans="1:5" x14ac:dyDescent="0.25">
      <c r="A5" s="20">
        <v>4</v>
      </c>
      <c r="B5" s="25">
        <v>29</v>
      </c>
      <c r="C5" s="29" t="s">
        <v>5</v>
      </c>
      <c r="D5" s="25">
        <v>2</v>
      </c>
      <c r="E5" s="34" t="s">
        <v>10</v>
      </c>
    </row>
    <row r="6" spans="1:5" x14ac:dyDescent="0.25">
      <c r="A6" s="20">
        <v>5</v>
      </c>
      <c r="B6" s="25">
        <v>41</v>
      </c>
      <c r="C6" s="29" t="s">
        <v>6</v>
      </c>
      <c r="D6" s="25">
        <v>4</v>
      </c>
      <c r="E6" s="34" t="s">
        <v>7</v>
      </c>
    </row>
    <row r="7" spans="1:5" x14ac:dyDescent="0.25">
      <c r="A7" s="20">
        <v>6</v>
      </c>
      <c r="B7" s="25">
        <v>36</v>
      </c>
      <c r="C7" s="29" t="s">
        <v>5</v>
      </c>
      <c r="D7" s="25">
        <v>5</v>
      </c>
      <c r="E7" s="34" t="s">
        <v>9</v>
      </c>
    </row>
    <row r="8" spans="1:5" x14ac:dyDescent="0.25">
      <c r="A8" s="20">
        <v>7</v>
      </c>
      <c r="B8" s="25">
        <v>27</v>
      </c>
      <c r="C8" s="29" t="s">
        <v>6</v>
      </c>
      <c r="D8" s="25">
        <v>3</v>
      </c>
      <c r="E8" s="34" t="s">
        <v>8</v>
      </c>
    </row>
    <row r="9" spans="1:5" x14ac:dyDescent="0.25">
      <c r="A9" s="20">
        <v>8</v>
      </c>
      <c r="B9" s="25">
        <v>50</v>
      </c>
      <c r="C9" s="29" t="s">
        <v>5</v>
      </c>
      <c r="D9" s="25">
        <v>2</v>
      </c>
      <c r="E9" s="34" t="s">
        <v>10</v>
      </c>
    </row>
    <row r="10" spans="1:5" x14ac:dyDescent="0.25">
      <c r="A10" s="20">
        <v>9</v>
      </c>
      <c r="B10" s="25">
        <v>31</v>
      </c>
      <c r="C10" s="29" t="s">
        <v>5</v>
      </c>
      <c r="D10" s="25">
        <v>4</v>
      </c>
      <c r="E10" s="34" t="s">
        <v>7</v>
      </c>
    </row>
    <row r="11" spans="1:5" x14ac:dyDescent="0.25">
      <c r="A11" s="20">
        <v>10</v>
      </c>
      <c r="B11" s="25">
        <v>38</v>
      </c>
      <c r="C11" s="29" t="s">
        <v>6</v>
      </c>
      <c r="D11" s="25">
        <v>5</v>
      </c>
      <c r="E11" s="34" t="s">
        <v>9</v>
      </c>
    </row>
    <row r="12" spans="1:5" x14ac:dyDescent="0.25">
      <c r="A12" s="20">
        <v>11</v>
      </c>
      <c r="B12" s="25">
        <v>26</v>
      </c>
      <c r="C12" s="29" t="s">
        <v>5</v>
      </c>
      <c r="D12" s="25">
        <v>3</v>
      </c>
      <c r="E12" s="34" t="s">
        <v>8</v>
      </c>
    </row>
    <row r="13" spans="1:5" x14ac:dyDescent="0.25">
      <c r="A13" s="20">
        <v>12</v>
      </c>
      <c r="B13" s="25">
        <v>43</v>
      </c>
      <c r="C13" s="29" t="s">
        <v>6</v>
      </c>
      <c r="D13" s="25">
        <v>4</v>
      </c>
      <c r="E13" s="34" t="s">
        <v>7</v>
      </c>
    </row>
    <row r="14" spans="1:5" x14ac:dyDescent="0.25">
      <c r="A14" s="20">
        <v>13</v>
      </c>
      <c r="B14" s="25">
        <v>47</v>
      </c>
      <c r="C14" s="29" t="s">
        <v>5</v>
      </c>
      <c r="D14" s="25">
        <v>2</v>
      </c>
      <c r="E14" s="34" t="s">
        <v>10</v>
      </c>
    </row>
    <row r="15" spans="1:5" x14ac:dyDescent="0.25">
      <c r="A15" s="20">
        <v>14</v>
      </c>
      <c r="B15" s="25">
        <v>33</v>
      </c>
      <c r="C15" s="29" t="s">
        <v>6</v>
      </c>
      <c r="D15" s="25">
        <v>5</v>
      </c>
      <c r="E15" s="34" t="s">
        <v>9</v>
      </c>
    </row>
    <row r="16" spans="1:5" x14ac:dyDescent="0.25">
      <c r="A16" s="20">
        <v>15</v>
      </c>
      <c r="B16" s="25">
        <v>39</v>
      </c>
      <c r="C16" s="29" t="s">
        <v>5</v>
      </c>
      <c r="D16" s="25">
        <v>4</v>
      </c>
      <c r="E16" s="34" t="s">
        <v>7</v>
      </c>
    </row>
    <row r="17" spans="1:5" x14ac:dyDescent="0.25">
      <c r="A17" s="20">
        <v>16</v>
      </c>
      <c r="B17" s="25">
        <v>28</v>
      </c>
      <c r="C17" s="29" t="s">
        <v>6</v>
      </c>
      <c r="D17" s="25">
        <v>3</v>
      </c>
      <c r="E17" s="34" t="s">
        <v>8</v>
      </c>
    </row>
    <row r="18" spans="1:5" x14ac:dyDescent="0.25">
      <c r="A18" s="20">
        <v>17</v>
      </c>
      <c r="B18" s="25">
        <v>30</v>
      </c>
      <c r="C18" s="29" t="s">
        <v>5</v>
      </c>
      <c r="D18" s="25">
        <v>4</v>
      </c>
      <c r="E18" s="34" t="s">
        <v>7</v>
      </c>
    </row>
    <row r="19" spans="1:5" x14ac:dyDescent="0.25">
      <c r="A19" s="20">
        <v>18</v>
      </c>
      <c r="B19" s="25">
        <v>42</v>
      </c>
      <c r="C19" s="29" t="s">
        <v>6</v>
      </c>
      <c r="D19" s="25">
        <v>5</v>
      </c>
      <c r="E19" s="34" t="s">
        <v>9</v>
      </c>
    </row>
    <row r="20" spans="1:5" x14ac:dyDescent="0.25">
      <c r="A20" s="20">
        <v>19</v>
      </c>
      <c r="B20" s="25">
        <v>37</v>
      </c>
      <c r="C20" s="29" t="s">
        <v>6</v>
      </c>
      <c r="D20" s="25">
        <v>3</v>
      </c>
      <c r="E20" s="34" t="s">
        <v>8</v>
      </c>
    </row>
    <row r="21" spans="1:5" x14ac:dyDescent="0.25">
      <c r="A21" s="20">
        <v>20</v>
      </c>
      <c r="B21" s="25">
        <v>32</v>
      </c>
      <c r="C21" s="29" t="s">
        <v>5</v>
      </c>
      <c r="D21" s="25">
        <v>2</v>
      </c>
      <c r="E21" s="34" t="s">
        <v>10</v>
      </c>
    </row>
    <row r="22" spans="1:5" x14ac:dyDescent="0.25">
      <c r="A22" s="20">
        <v>21</v>
      </c>
      <c r="B22" s="25">
        <v>24</v>
      </c>
      <c r="C22" s="29" t="s">
        <v>6</v>
      </c>
      <c r="D22" s="25">
        <v>4</v>
      </c>
      <c r="E22" s="34" t="s">
        <v>7</v>
      </c>
    </row>
    <row r="23" spans="1:5" x14ac:dyDescent="0.25">
      <c r="A23" s="20">
        <v>22</v>
      </c>
      <c r="B23" s="25">
        <v>48</v>
      </c>
      <c r="C23" s="29" t="s">
        <v>5</v>
      </c>
      <c r="D23" s="25">
        <v>5</v>
      </c>
      <c r="E23" s="34" t="s">
        <v>9</v>
      </c>
    </row>
    <row r="24" spans="1:5" x14ac:dyDescent="0.25">
      <c r="A24" s="20">
        <v>23</v>
      </c>
      <c r="B24" s="25">
        <v>35</v>
      </c>
      <c r="C24" s="29" t="s">
        <v>6</v>
      </c>
      <c r="D24" s="25">
        <v>3</v>
      </c>
      <c r="E24" s="34" t="s">
        <v>8</v>
      </c>
    </row>
    <row r="25" spans="1:5" x14ac:dyDescent="0.25">
      <c r="A25" s="20">
        <v>24</v>
      </c>
      <c r="B25" s="25">
        <v>49</v>
      </c>
      <c r="C25" s="29" t="s">
        <v>5</v>
      </c>
      <c r="D25" s="25">
        <v>2</v>
      </c>
      <c r="E25" s="34" t="s">
        <v>10</v>
      </c>
    </row>
    <row r="26" spans="1:5" x14ac:dyDescent="0.25">
      <c r="A26" s="20">
        <v>25</v>
      </c>
      <c r="B26" s="25">
        <v>25</v>
      </c>
      <c r="C26" s="29" t="s">
        <v>6</v>
      </c>
      <c r="D26" s="25">
        <v>4</v>
      </c>
      <c r="E26" s="34" t="s">
        <v>7</v>
      </c>
    </row>
    <row r="27" spans="1:5" x14ac:dyDescent="0.25">
      <c r="A27" s="20">
        <v>26</v>
      </c>
      <c r="B27" s="25">
        <v>40</v>
      </c>
      <c r="C27" s="29" t="s">
        <v>5</v>
      </c>
      <c r="D27" s="25">
        <v>5</v>
      </c>
      <c r="E27" s="34" t="s">
        <v>9</v>
      </c>
    </row>
    <row r="28" spans="1:5" x14ac:dyDescent="0.25">
      <c r="A28" s="20">
        <v>27</v>
      </c>
      <c r="B28" s="25">
        <v>46</v>
      </c>
      <c r="C28" s="29" t="s">
        <v>6</v>
      </c>
      <c r="D28" s="25">
        <v>4</v>
      </c>
      <c r="E28" s="34" t="s">
        <v>7</v>
      </c>
    </row>
    <row r="29" spans="1:5" x14ac:dyDescent="0.25">
      <c r="A29" s="20">
        <v>28</v>
      </c>
      <c r="B29" s="25">
        <v>44</v>
      </c>
      <c r="C29" s="29" t="s">
        <v>5</v>
      </c>
      <c r="D29" s="25">
        <v>3</v>
      </c>
      <c r="E29" s="34" t="s">
        <v>8</v>
      </c>
    </row>
    <row r="30" spans="1:5" x14ac:dyDescent="0.25">
      <c r="A30" s="20">
        <v>29</v>
      </c>
      <c r="B30" s="25">
        <v>22</v>
      </c>
      <c r="C30" s="29" t="s">
        <v>6</v>
      </c>
      <c r="D30" s="25">
        <v>2</v>
      </c>
      <c r="E30" s="34" t="s">
        <v>10</v>
      </c>
    </row>
    <row r="31" spans="1:5" x14ac:dyDescent="0.25">
      <c r="A31" s="20">
        <v>30</v>
      </c>
      <c r="B31" s="25">
        <v>21</v>
      </c>
      <c r="C31" s="29" t="s">
        <v>5</v>
      </c>
      <c r="D31" s="25">
        <v>4</v>
      </c>
      <c r="E31" s="34" t="s">
        <v>7</v>
      </c>
    </row>
    <row r="32" spans="1:5" x14ac:dyDescent="0.25">
      <c r="A32" s="20">
        <v>31</v>
      </c>
      <c r="B32" s="25">
        <v>55</v>
      </c>
      <c r="C32" s="29" t="s">
        <v>6</v>
      </c>
      <c r="D32" s="25">
        <v>5</v>
      </c>
      <c r="E32" s="34" t="s">
        <v>9</v>
      </c>
    </row>
    <row r="33" spans="1:5" x14ac:dyDescent="0.25">
      <c r="A33" s="20">
        <v>32</v>
      </c>
      <c r="B33" s="25">
        <v>53</v>
      </c>
      <c r="C33" s="29" t="s">
        <v>5</v>
      </c>
      <c r="D33" s="25">
        <v>3</v>
      </c>
      <c r="E33" s="34" t="s">
        <v>8</v>
      </c>
    </row>
    <row r="34" spans="1:5" x14ac:dyDescent="0.25">
      <c r="A34" s="20">
        <v>33</v>
      </c>
      <c r="B34" s="25">
        <v>31</v>
      </c>
      <c r="C34" s="29" t="s">
        <v>6</v>
      </c>
      <c r="D34" s="25">
        <v>4</v>
      </c>
      <c r="E34" s="34" t="s">
        <v>7</v>
      </c>
    </row>
    <row r="35" spans="1:5" x14ac:dyDescent="0.25">
      <c r="A35" s="20">
        <v>34</v>
      </c>
      <c r="B35" s="25">
        <v>29</v>
      </c>
      <c r="C35" s="29" t="s">
        <v>5</v>
      </c>
      <c r="D35" s="25">
        <v>2</v>
      </c>
      <c r="E35" s="34" t="s">
        <v>10</v>
      </c>
    </row>
    <row r="36" spans="1:5" x14ac:dyDescent="0.25">
      <c r="A36" s="20">
        <v>35</v>
      </c>
      <c r="B36" s="25">
        <v>26</v>
      </c>
      <c r="C36" s="29" t="s">
        <v>6</v>
      </c>
      <c r="D36" s="25">
        <v>5</v>
      </c>
      <c r="E36" s="34" t="s">
        <v>7</v>
      </c>
    </row>
    <row r="37" spans="1:5" x14ac:dyDescent="0.25">
      <c r="A37" s="20">
        <v>36</v>
      </c>
      <c r="B37" s="25">
        <v>27</v>
      </c>
      <c r="C37" s="29" t="s">
        <v>5</v>
      </c>
      <c r="D37" s="25">
        <v>4</v>
      </c>
      <c r="E37" s="34" t="s">
        <v>9</v>
      </c>
    </row>
    <row r="38" spans="1:5" x14ac:dyDescent="0.25">
      <c r="A38" s="20">
        <v>37</v>
      </c>
      <c r="B38" s="25">
        <v>38</v>
      </c>
      <c r="C38" s="29" t="s">
        <v>6</v>
      </c>
      <c r="D38" s="25">
        <v>3</v>
      </c>
      <c r="E38" s="34" t="s">
        <v>8</v>
      </c>
    </row>
    <row r="39" spans="1:5" x14ac:dyDescent="0.25">
      <c r="A39" s="20">
        <v>38</v>
      </c>
      <c r="B39" s="25">
        <v>45</v>
      </c>
      <c r="C39" s="29" t="s">
        <v>5</v>
      </c>
      <c r="D39" s="25">
        <v>4</v>
      </c>
      <c r="E39" s="34" t="s">
        <v>7</v>
      </c>
    </row>
    <row r="40" spans="1:5" x14ac:dyDescent="0.25">
      <c r="A40" s="20">
        <v>39</v>
      </c>
      <c r="B40" s="25">
        <v>51</v>
      </c>
      <c r="C40" s="29" t="s">
        <v>6</v>
      </c>
      <c r="D40" s="25">
        <v>5</v>
      </c>
      <c r="E40" s="34" t="s">
        <v>10</v>
      </c>
    </row>
    <row r="41" spans="1:5" x14ac:dyDescent="0.25">
      <c r="A41" s="20">
        <v>40</v>
      </c>
      <c r="B41" s="25">
        <v>36</v>
      </c>
      <c r="C41" s="29" t="s">
        <v>5</v>
      </c>
      <c r="D41" s="25">
        <v>3</v>
      </c>
      <c r="E41" s="34" t="s">
        <v>9</v>
      </c>
    </row>
    <row r="42" spans="1:5" x14ac:dyDescent="0.25">
      <c r="A42" s="20">
        <v>41</v>
      </c>
      <c r="B42" s="25">
        <v>32</v>
      </c>
      <c r="C42" s="29" t="s">
        <v>6</v>
      </c>
      <c r="D42" s="25">
        <v>2</v>
      </c>
      <c r="E42" s="34" t="s">
        <v>7</v>
      </c>
    </row>
    <row r="43" spans="1:5" x14ac:dyDescent="0.25">
      <c r="A43" s="20">
        <v>42</v>
      </c>
      <c r="B43" s="25">
        <v>39</v>
      </c>
      <c r="C43" s="29" t="s">
        <v>5</v>
      </c>
      <c r="D43" s="25">
        <v>4</v>
      </c>
      <c r="E43" s="34" t="s">
        <v>8</v>
      </c>
    </row>
    <row r="44" spans="1:5" x14ac:dyDescent="0.25">
      <c r="A44" s="20">
        <v>43</v>
      </c>
      <c r="B44" s="25">
        <v>28</v>
      </c>
      <c r="C44" s="29" t="s">
        <v>6</v>
      </c>
      <c r="D44" s="25">
        <v>5</v>
      </c>
      <c r="E44" s="34" t="s">
        <v>7</v>
      </c>
    </row>
    <row r="45" spans="1:5" x14ac:dyDescent="0.25">
      <c r="A45" s="20">
        <v>44</v>
      </c>
      <c r="B45" s="25">
        <v>41</v>
      </c>
      <c r="C45" s="29" t="s">
        <v>5</v>
      </c>
      <c r="D45" s="25">
        <v>3</v>
      </c>
      <c r="E45" s="34" t="s">
        <v>9</v>
      </c>
    </row>
    <row r="46" spans="1:5" x14ac:dyDescent="0.25">
      <c r="A46" s="20">
        <v>45</v>
      </c>
      <c r="B46" s="25">
        <v>50</v>
      </c>
      <c r="C46" s="29" t="s">
        <v>6</v>
      </c>
      <c r="D46" s="25">
        <v>4</v>
      </c>
      <c r="E46" s="34" t="s">
        <v>10</v>
      </c>
    </row>
    <row r="47" spans="1:5" x14ac:dyDescent="0.25">
      <c r="A47" s="20">
        <v>46</v>
      </c>
      <c r="B47" s="25">
        <v>33</v>
      </c>
      <c r="C47" s="29" t="s">
        <v>5</v>
      </c>
      <c r="D47" s="25">
        <v>2</v>
      </c>
      <c r="E47" s="34" t="s">
        <v>7</v>
      </c>
    </row>
    <row r="48" spans="1:5" x14ac:dyDescent="0.25">
      <c r="A48" s="20">
        <v>47</v>
      </c>
      <c r="B48" s="25">
        <v>37</v>
      </c>
      <c r="C48" s="29" t="s">
        <v>6</v>
      </c>
      <c r="D48" s="25">
        <v>5</v>
      </c>
      <c r="E48" s="34" t="s">
        <v>8</v>
      </c>
    </row>
    <row r="49" spans="1:5" x14ac:dyDescent="0.25">
      <c r="A49" s="20">
        <v>48</v>
      </c>
      <c r="B49" s="25">
        <v>30</v>
      </c>
      <c r="C49" s="29" t="s">
        <v>5</v>
      </c>
      <c r="D49" s="25">
        <v>4</v>
      </c>
      <c r="E49" s="34" t="s">
        <v>7</v>
      </c>
    </row>
    <row r="50" spans="1:5" x14ac:dyDescent="0.25">
      <c r="A50" s="20">
        <v>49</v>
      </c>
      <c r="B50" s="25">
        <v>43</v>
      </c>
      <c r="C50" s="29" t="s">
        <v>6</v>
      </c>
      <c r="D50" s="25">
        <v>3</v>
      </c>
      <c r="E50" s="34" t="s">
        <v>9</v>
      </c>
    </row>
    <row r="51" spans="1:5" ht="15.75" thickBot="1" x14ac:dyDescent="0.3">
      <c r="A51" s="21">
        <v>50</v>
      </c>
      <c r="B51" s="26">
        <v>47</v>
      </c>
      <c r="C51" s="30" t="s">
        <v>5</v>
      </c>
      <c r="D51" s="26">
        <v>4</v>
      </c>
      <c r="E51" s="35" t="s">
        <v>8</v>
      </c>
    </row>
  </sheetData>
  <sortState xmlns:xlrd2="http://schemas.microsoft.com/office/spreadsheetml/2017/richdata2" ref="A2:E51">
    <sortCondition ref="A1:A5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1"/>
  <sheetViews>
    <sheetView workbookViewId="0">
      <selection activeCell="C21" sqref="C21"/>
    </sheetView>
  </sheetViews>
  <sheetFormatPr defaultRowHeight="15" x14ac:dyDescent="0.25"/>
  <cols>
    <col min="1" max="1" width="14.28515625" bestFit="1" customWidth="1"/>
    <col min="2" max="2" width="27" bestFit="1" customWidth="1"/>
    <col min="7" max="7" width="11.28515625" bestFit="1" customWidth="1"/>
    <col min="8" max="8" width="20.7109375" bestFit="1" customWidth="1"/>
  </cols>
  <sheetData>
    <row r="1" spans="1:8" ht="15.75" thickBot="1" x14ac:dyDescent="0.3"/>
    <row r="2" spans="1:8" ht="15.75" thickBot="1" x14ac:dyDescent="0.3">
      <c r="A2" s="13" t="s">
        <v>2</v>
      </c>
      <c r="B2" s="14" t="s">
        <v>16</v>
      </c>
      <c r="G2" s="13" t="s">
        <v>2</v>
      </c>
      <c r="H2" s="14" t="s">
        <v>19</v>
      </c>
    </row>
    <row r="3" spans="1:8" x14ac:dyDescent="0.25">
      <c r="A3" s="10" t="s">
        <v>6</v>
      </c>
      <c r="B3" s="11">
        <v>3.92</v>
      </c>
      <c r="G3" s="10" t="s">
        <v>6</v>
      </c>
      <c r="H3" s="36">
        <v>25</v>
      </c>
    </row>
    <row r="4" spans="1:8" ht="15.75" thickBot="1" x14ac:dyDescent="0.3">
      <c r="A4" s="10" t="s">
        <v>5</v>
      </c>
      <c r="B4" s="11">
        <v>3.36</v>
      </c>
      <c r="G4" s="10" t="s">
        <v>5</v>
      </c>
      <c r="H4" s="36">
        <v>25</v>
      </c>
    </row>
    <row r="5" spans="1:8" ht="15.75" thickBot="1" x14ac:dyDescent="0.3">
      <c r="A5" s="16" t="s">
        <v>11</v>
      </c>
      <c r="B5" s="15">
        <v>3.64</v>
      </c>
      <c r="G5" s="16" t="s">
        <v>11</v>
      </c>
      <c r="H5" s="14">
        <v>50</v>
      </c>
    </row>
    <row r="7" spans="1:8" ht="15.75" thickBot="1" x14ac:dyDescent="0.3"/>
    <row r="8" spans="1:8" ht="15.75" thickBot="1" x14ac:dyDescent="0.3">
      <c r="A8" s="13" t="s">
        <v>1</v>
      </c>
      <c r="B8" s="14" t="s">
        <v>16</v>
      </c>
    </row>
    <row r="9" spans="1:8" x14ac:dyDescent="0.25">
      <c r="A9" s="12" t="s">
        <v>12</v>
      </c>
      <c r="B9" s="11">
        <v>3.5333333333333332</v>
      </c>
    </row>
    <row r="10" spans="1:8" x14ac:dyDescent="0.25">
      <c r="A10" s="12" t="s">
        <v>13</v>
      </c>
      <c r="B10" s="11">
        <v>3.7647058823529411</v>
      </c>
    </row>
    <row r="11" spans="1:8" x14ac:dyDescent="0.25">
      <c r="A11" s="12" t="s">
        <v>14</v>
      </c>
      <c r="B11" s="11">
        <v>3.4666666666666668</v>
      </c>
    </row>
    <row r="12" spans="1:8" ht="15.75" thickBot="1" x14ac:dyDescent="0.3">
      <c r="A12" s="12" t="s">
        <v>15</v>
      </c>
      <c r="B12" s="11">
        <v>4.333333333333333</v>
      </c>
    </row>
    <row r="13" spans="1:8" ht="15.75" thickBot="1" x14ac:dyDescent="0.3">
      <c r="A13" s="17" t="s">
        <v>11</v>
      </c>
      <c r="B13" s="15">
        <v>3.64</v>
      </c>
    </row>
    <row r="15" spans="1:8" ht="15.75" thickBot="1" x14ac:dyDescent="0.3"/>
    <row r="16" spans="1:8" ht="15.75" thickBot="1" x14ac:dyDescent="0.3">
      <c r="A16" s="13" t="s">
        <v>17</v>
      </c>
      <c r="B16" s="14" t="s">
        <v>18</v>
      </c>
    </row>
    <row r="17" spans="1:2" x14ac:dyDescent="0.25">
      <c r="A17" s="10" t="s">
        <v>8</v>
      </c>
      <c r="B17" s="36">
        <v>12</v>
      </c>
    </row>
    <row r="18" spans="1:2" x14ac:dyDescent="0.25">
      <c r="A18" s="10" t="s">
        <v>9</v>
      </c>
      <c r="B18" s="36">
        <v>12</v>
      </c>
    </row>
    <row r="19" spans="1:2" x14ac:dyDescent="0.25">
      <c r="A19" s="10" t="s">
        <v>7</v>
      </c>
      <c r="B19" s="36">
        <v>17</v>
      </c>
    </row>
    <row r="20" spans="1:2" ht="15.75" thickBot="1" x14ac:dyDescent="0.3">
      <c r="A20" s="10" t="s">
        <v>10</v>
      </c>
      <c r="B20" s="36">
        <v>9</v>
      </c>
    </row>
    <row r="21" spans="1:2" ht="15.75" thickBot="1" x14ac:dyDescent="0.3">
      <c r="A21" s="16" t="s">
        <v>11</v>
      </c>
      <c r="B21" s="14">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showRowColHeaders="0" workbookViewId="0">
      <selection activeCell="U25" sqref="U25"/>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5:E27"/>
  <sheetViews>
    <sheetView showGridLines="0" showRowColHeaders="0" workbookViewId="0">
      <selection activeCell="A19" sqref="A19"/>
    </sheetView>
  </sheetViews>
  <sheetFormatPr defaultRowHeight="15" x14ac:dyDescent="0.25"/>
  <cols>
    <col min="1" max="16384" width="9.140625" style="2"/>
  </cols>
  <sheetData>
    <row r="5" spans="3:5" x14ac:dyDescent="0.25">
      <c r="C5" s="51" t="s">
        <v>20</v>
      </c>
      <c r="D5" s="51"/>
      <c r="E5" s="51"/>
    </row>
    <row r="6" spans="3:5" x14ac:dyDescent="0.25">
      <c r="C6" s="51"/>
      <c r="D6" s="51"/>
      <c r="E6" s="51"/>
    </row>
    <row r="7" spans="3:5" x14ac:dyDescent="0.25">
      <c r="C7" s="55">
        <f>COUNTA('Data Cleaning'!A:A)</f>
        <v>51</v>
      </c>
      <c r="D7" s="55"/>
      <c r="E7" s="55"/>
    </row>
    <row r="8" spans="3:5" x14ac:dyDescent="0.25">
      <c r="C8" s="55"/>
      <c r="D8" s="55"/>
      <c r="E8" s="55"/>
    </row>
    <row r="9" spans="3:5" x14ac:dyDescent="0.25">
      <c r="C9" s="55"/>
      <c r="D9" s="55"/>
      <c r="E9" s="55"/>
    </row>
    <row r="11" spans="3:5" x14ac:dyDescent="0.25">
      <c r="C11" s="51" t="s">
        <v>21</v>
      </c>
      <c r="D11" s="51"/>
      <c r="E11" s="51"/>
    </row>
    <row r="12" spans="3:5" x14ac:dyDescent="0.25">
      <c r="C12" s="51"/>
      <c r="D12" s="51"/>
      <c r="E12" s="51"/>
    </row>
    <row r="13" spans="3:5" x14ac:dyDescent="0.25">
      <c r="C13" s="54">
        <f>AVERAGE('Data Cleaning'!D:D)</f>
        <v>3.64</v>
      </c>
      <c r="D13" s="55"/>
      <c r="E13" s="55"/>
    </row>
    <row r="14" spans="3:5" x14ac:dyDescent="0.25">
      <c r="C14" s="55"/>
      <c r="D14" s="55"/>
      <c r="E14" s="55"/>
    </row>
    <row r="15" spans="3:5" x14ac:dyDescent="0.25">
      <c r="C15" s="55"/>
      <c r="D15" s="55"/>
      <c r="E15" s="55"/>
    </row>
    <row r="17" spans="3:5" x14ac:dyDescent="0.25">
      <c r="C17" s="51" t="s">
        <v>22</v>
      </c>
      <c r="D17" s="51"/>
      <c r="E17" s="51"/>
    </row>
    <row r="18" spans="3:5" x14ac:dyDescent="0.25">
      <c r="C18" s="51"/>
      <c r="D18" s="51"/>
      <c r="E18" s="51"/>
    </row>
    <row r="19" spans="3:5" x14ac:dyDescent="0.25">
      <c r="C19" s="53">
        <f>(COUNTIF('Data Cleaning'!E:E, "Excellent") + COUNTIF('Data Cleaning'!E:E, "Good") + COUNTIF('Data Cleaning'!E:E, "Average")) / COUNTA('Data Cleaning'!E:E)</f>
        <v>0.80392156862745101</v>
      </c>
      <c r="D19" s="53"/>
      <c r="E19" s="53"/>
    </row>
    <row r="20" spans="3:5" x14ac:dyDescent="0.25">
      <c r="C20" s="53"/>
      <c r="D20" s="53"/>
      <c r="E20" s="53"/>
    </row>
    <row r="21" spans="3:5" x14ac:dyDescent="0.25">
      <c r="C21" s="53"/>
      <c r="D21" s="53"/>
      <c r="E21" s="53"/>
    </row>
    <row r="23" spans="3:5" x14ac:dyDescent="0.25">
      <c r="C23" s="51" t="s">
        <v>23</v>
      </c>
      <c r="D23" s="51"/>
      <c r="E23" s="51"/>
    </row>
    <row r="24" spans="3:5" x14ac:dyDescent="0.25">
      <c r="C24" s="51"/>
      <c r="D24" s="51"/>
      <c r="E24" s="51"/>
    </row>
    <row r="25" spans="3:5" x14ac:dyDescent="0.25">
      <c r="C25" s="52">
        <f>COUNTIF('Data Cleaning'!E:E, "Poor")/COUNTA('Data Cleaning'!E:E)</f>
        <v>0.17647058823529413</v>
      </c>
      <c r="D25" s="52"/>
      <c r="E25" s="52"/>
    </row>
    <row r="26" spans="3:5" x14ac:dyDescent="0.25">
      <c r="C26" s="52"/>
      <c r="D26" s="52"/>
      <c r="E26" s="52"/>
    </row>
    <row r="27" spans="3:5" x14ac:dyDescent="0.25">
      <c r="C27" s="52"/>
      <c r="D27" s="52"/>
      <c r="E27" s="52"/>
    </row>
  </sheetData>
  <mergeCells count="8">
    <mergeCell ref="C23:E24"/>
    <mergeCell ref="C17:E18"/>
    <mergeCell ref="C5:E6"/>
    <mergeCell ref="C11:E12"/>
    <mergeCell ref="C25:E27"/>
    <mergeCell ref="C19:E21"/>
    <mergeCell ref="C13:E15"/>
    <mergeCell ref="C7:E9"/>
  </mergeCells>
  <conditionalFormatting sqref="C19:E21">
    <cfRule type="cellIs" dxfId="1" priority="1" operator="greaterThanOrEqual">
      <formula>70</formula>
    </cfRule>
  </conditionalFormatting>
  <conditionalFormatting sqref="C25:E27">
    <cfRule type="cellIs" dxfId="0" priority="2" operator="greaterThanOrEqual">
      <formula>70</formula>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9"/>
  <sheetViews>
    <sheetView showGridLines="0" tabSelected="1" workbookViewId="0">
      <selection activeCell="C3" sqref="C3"/>
    </sheetView>
  </sheetViews>
  <sheetFormatPr defaultRowHeight="15" x14ac:dyDescent="0.25"/>
  <cols>
    <col min="1" max="1" width="34.140625" style="9" bestFit="1" customWidth="1"/>
    <col min="2" max="2" width="28.42578125" style="9" bestFit="1" customWidth="1"/>
    <col min="3" max="16384" width="9.140625" style="9"/>
  </cols>
  <sheetData>
    <row r="1" spans="1:2" s="50" customFormat="1" ht="21" x14ac:dyDescent="0.35">
      <c r="A1" s="49" t="s">
        <v>34</v>
      </c>
    </row>
    <row r="2" spans="1:2" s="40" customFormat="1" ht="18.75" customHeight="1" x14ac:dyDescent="0.3">
      <c r="A2" s="45" t="s">
        <v>24</v>
      </c>
    </row>
    <row r="3" spans="1:2" s="2" customFormat="1" ht="15" customHeight="1" x14ac:dyDescent="0.25">
      <c r="A3" s="3" t="s">
        <v>25</v>
      </c>
      <c r="B3" s="37" t="s">
        <v>26</v>
      </c>
    </row>
    <row r="4" spans="1:2" s="2" customFormat="1" ht="15.75" x14ac:dyDescent="0.25">
      <c r="A4" s="38" t="s">
        <v>27</v>
      </c>
      <c r="B4" s="5">
        <v>45717</v>
      </c>
    </row>
    <row r="5" spans="1:2" s="2" customFormat="1" ht="15.75" x14ac:dyDescent="0.25">
      <c r="A5" s="38" t="s">
        <v>28</v>
      </c>
      <c r="B5" s="4">
        <f>COUNTA('Data Cleaning'!A:A)</f>
        <v>51</v>
      </c>
    </row>
    <row r="6" spans="1:2" s="2" customFormat="1" x14ac:dyDescent="0.25"/>
    <row r="7" spans="1:2" s="43" customFormat="1" ht="16.5" thickBot="1" x14ac:dyDescent="0.3">
      <c r="A7" s="41" t="s">
        <v>29</v>
      </c>
      <c r="B7" s="42"/>
    </row>
    <row r="8" spans="1:2" s="39" customFormat="1" ht="16.5" thickBot="1" x14ac:dyDescent="0.3">
      <c r="A8" s="48" t="s">
        <v>30</v>
      </c>
      <c r="B8" s="47" t="s">
        <v>31</v>
      </c>
    </row>
    <row r="9" spans="1:2" s="44" customFormat="1" ht="15.75" x14ac:dyDescent="0.25">
      <c r="A9" s="3" t="s">
        <v>20</v>
      </c>
      <c r="B9" s="3">
        <f>COUNTA('Data Cleaning'!A:A)</f>
        <v>51</v>
      </c>
    </row>
    <row r="10" spans="1:2" s="44" customFormat="1" ht="15.75" x14ac:dyDescent="0.25">
      <c r="A10" s="38" t="s">
        <v>32</v>
      </c>
      <c r="B10" s="6">
        <f>AVERAGE('Data Cleaning'!D:D)</f>
        <v>3.64</v>
      </c>
    </row>
    <row r="11" spans="1:2" s="44" customFormat="1" ht="15.75" x14ac:dyDescent="0.25">
      <c r="A11" s="38" t="s">
        <v>22</v>
      </c>
      <c r="B11" s="7">
        <f>(COUNTIF('Data Cleaning'!E:E, "Excellent") + COUNTIF('Data Cleaning'!E:E, "Good") + COUNTIF('Data Cleaning'!E:E, "Average")) / COUNTA('Data Cleaning'!E:E)</f>
        <v>0.80392156862745101</v>
      </c>
    </row>
    <row r="12" spans="1:2" s="44" customFormat="1" ht="15.75" x14ac:dyDescent="0.25">
      <c r="A12" s="38" t="s">
        <v>23</v>
      </c>
      <c r="B12" s="8">
        <f>COUNTIF('Data Cleaning'!E:E, "Poor") / COUNTA('Data Cleaning'!E:E)</f>
        <v>0.17647058823529413</v>
      </c>
    </row>
    <row r="13" spans="1:2" s="2" customFormat="1" x14ac:dyDescent="0.25"/>
    <row r="14" spans="1:2" s="43" customFormat="1" ht="15.75" x14ac:dyDescent="0.25">
      <c r="A14" s="46" t="s">
        <v>33</v>
      </c>
    </row>
    <row r="15" spans="1:2" s="2" customFormat="1" x14ac:dyDescent="0.25"/>
    <row r="16" spans="1:2" s="2" customFormat="1" x14ac:dyDescent="0.25"/>
    <row r="17" s="2" customFormat="1" x14ac:dyDescent="0.25"/>
    <row r="18" s="2" customFormat="1" x14ac:dyDescent="0.25"/>
    <row r="19" s="2" customFormat="1" x14ac:dyDescent="0.25"/>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 Data</vt:lpstr>
      <vt:lpstr>Data Cleaning</vt:lpstr>
      <vt:lpstr>Analysis</vt:lpstr>
      <vt:lpstr>Visualization</vt:lpstr>
      <vt:lpstr>Dashboard</vt:lpstr>
      <vt:lpstr>Summary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Shahid Hassan</cp:lastModifiedBy>
  <dcterms:created xsi:type="dcterms:W3CDTF">2025-04-02T18:33:24Z</dcterms:created>
  <dcterms:modified xsi:type="dcterms:W3CDTF">2025-04-25T05:00:29Z</dcterms:modified>
</cp:coreProperties>
</file>