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90E038DF-DF87-4CA8-84EC-EBEE46378C9D}" xr6:coauthVersionLast="47" xr6:coauthVersionMax="47" xr10:uidLastSave="{00000000-0000-0000-0000-000000000000}"/>
  <bookViews>
    <workbookView xWindow="-120" yWindow="-120" windowWidth="20730" windowHeight="11760" activeTab="2" xr2:uid="{00000000-000D-0000-FFFF-FFFF00000000}"/>
  </bookViews>
  <sheets>
    <sheet name="Budget Tracker" sheetId="1" r:id="rId1"/>
    <sheet name="Pivot View" sheetId="2" r:id="rId2"/>
    <sheet name="Dashboard" sheetId="3" r:id="rId3"/>
  </sheets>
  <definedNames>
    <definedName name="Slicer_Project_Phase">#N/A</definedName>
    <definedName name="Slicer_Status">#N/A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3" l="1"/>
  <c r="G7" i="3"/>
  <c r="D7" i="3"/>
  <c r="A7" i="3"/>
  <c r="D3" i="1"/>
  <c r="D4" i="1"/>
  <c r="D5" i="1"/>
  <c r="D6" i="1"/>
  <c r="D2" i="1"/>
  <c r="F3" i="1"/>
  <c r="F4" i="1"/>
  <c r="F5" i="1"/>
  <c r="F6" i="1"/>
  <c r="F2" i="1"/>
  <c r="E3" i="1"/>
  <c r="E4" i="1"/>
  <c r="E5" i="1"/>
  <c r="E6" i="1"/>
  <c r="E2" i="1"/>
</calcChain>
</file>

<file path=xl/sharedStrings.xml><?xml version="1.0" encoding="utf-8"?>
<sst xmlns="http://schemas.openxmlformats.org/spreadsheetml/2006/main" count="32" uniqueCount="22">
  <si>
    <t>Project Phase</t>
  </si>
  <si>
    <t>Budget Allocated ($)</t>
  </si>
  <si>
    <t>Budget Spent ($)</t>
  </si>
  <si>
    <t>Remaining Budget ($)</t>
  </si>
  <si>
    <t>Variance (%)</t>
  </si>
  <si>
    <t>Status</t>
  </si>
  <si>
    <t>Initiation</t>
  </si>
  <si>
    <t>Planning</t>
  </si>
  <si>
    <t>Execution</t>
  </si>
  <si>
    <t>Monitoring</t>
  </si>
  <si>
    <t>Closure</t>
  </si>
  <si>
    <t>Grand Total</t>
  </si>
  <si>
    <t>Sum of Budget Allocated ($)</t>
  </si>
  <si>
    <t>Sum of Budget Spent ($)</t>
  </si>
  <si>
    <t>Sum of Remaining Budget ($)</t>
  </si>
  <si>
    <t>Under Budget</t>
  </si>
  <si>
    <t>Project Budget Management Dashboard</t>
  </si>
  <si>
    <t xml:space="preserve"> </t>
  </si>
  <si>
    <t>Total Budget Allocated</t>
  </si>
  <si>
    <t>Total Budget Spent</t>
  </si>
  <si>
    <t>Total Remaining Budget</t>
  </si>
  <si>
    <t>Overall Variance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</si>
</sst>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6" x14ac:knownFonts="1">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24"/>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3"/>
        <bgColor indexed="64"/>
      </patternFill>
    </fill>
    <fill>
      <patternFill patternType="solid">
        <fgColor theme="8"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1" xfId="0" applyBorder="1"/>
    <xf numFmtId="9" fontId="0" fillId="0" borderId="1" xfId="1" applyFont="1" applyBorder="1"/>
    <xf numFmtId="0" fontId="0" fillId="0" borderId="2" xfId="0" applyBorder="1"/>
    <xf numFmtId="9" fontId="0" fillId="0" borderId="2" xfId="1" applyFont="1" applyBorder="1"/>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165" fontId="0" fillId="0" borderId="1" xfId="0" applyNumberFormat="1" applyBorder="1"/>
    <xf numFmtId="0" fontId="0" fillId="0" borderId="1" xfId="0" applyBorder="1" applyAlignment="1">
      <alignment horizontal="left"/>
    </xf>
    <xf numFmtId="0" fontId="2" fillId="2" borderId="1" xfId="0" applyFont="1" applyFill="1" applyBorder="1"/>
    <xf numFmtId="165" fontId="2" fillId="2" borderId="1" xfId="0" applyNumberFormat="1" applyFont="1" applyFill="1" applyBorder="1"/>
    <xf numFmtId="0" fontId="2" fillId="2" borderId="1" xfId="0" applyFont="1" applyFill="1" applyBorder="1" applyAlignment="1">
      <alignment horizontal="left"/>
    </xf>
    <xf numFmtId="164" fontId="3" fillId="4" borderId="6" xfId="0" applyNumberFormat="1" applyFont="1" applyFill="1" applyBorder="1" applyAlignment="1">
      <alignment horizontal="center" vertical="center"/>
    </xf>
    <xf numFmtId="164" fontId="3" fillId="4" borderId="7" xfId="0" applyNumberFormat="1" applyFont="1" applyFill="1" applyBorder="1" applyAlignment="1">
      <alignment horizontal="center" vertical="center"/>
    </xf>
    <xf numFmtId="164" fontId="3" fillId="4" borderId="8" xfId="0" applyNumberFormat="1" applyFont="1" applyFill="1" applyBorder="1" applyAlignment="1">
      <alignment horizontal="center" vertical="center"/>
    </xf>
    <xf numFmtId="164" fontId="3" fillId="4" borderId="9" xfId="0" applyNumberFormat="1" applyFont="1" applyFill="1" applyBorder="1" applyAlignment="1">
      <alignment horizontal="center" vertical="center"/>
    </xf>
    <xf numFmtId="164" fontId="3" fillId="4" borderId="10" xfId="0" applyNumberFormat="1" applyFont="1" applyFill="1" applyBorder="1" applyAlignment="1">
      <alignment horizontal="center" vertical="center"/>
    </xf>
    <xf numFmtId="164" fontId="3" fillId="4" borderId="11" xfId="0" applyNumberFormat="1" applyFont="1" applyFill="1" applyBorder="1" applyAlignment="1">
      <alignment horizontal="center" vertical="center"/>
    </xf>
    <xf numFmtId="9" fontId="3" fillId="4" borderId="6" xfId="0" applyNumberFormat="1"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0" xfId="0" applyFont="1" applyFill="1" applyAlignment="1">
      <alignment horizontal="center" vertical="center"/>
    </xf>
  </cellXfs>
  <cellStyles count="2">
    <cellStyle name="Normal" xfId="0" builtinId="0"/>
    <cellStyle name="Percent" xfId="1" builtinId="5"/>
  </cellStyles>
  <dxfs count="40">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ont>
        <sz val="12"/>
      </font>
    </dxf>
    <dxf>
      <font>
        <sz val="12"/>
      </font>
    </dxf>
    <dxf>
      <font>
        <sz val="12"/>
      </font>
    </dxf>
    <dxf>
      <font>
        <sz val="12"/>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ont>
        <sz val="12"/>
      </font>
    </dxf>
    <dxf>
      <font>
        <sz val="12"/>
      </font>
    </dxf>
    <dxf>
      <font>
        <sz val="12"/>
      </font>
    </dxf>
    <dxf>
      <font>
        <sz val="12"/>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[13.Project_Budget_Management.xlsx]Pivot View!PivotTable1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Overview by Project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View'!$B$2</c:f>
              <c:strCache>
                <c:ptCount val="1"/>
                <c:pt idx="0">
                  <c:v>Sum of Budget Allocated ($)</c:v>
                </c:pt>
              </c:strCache>
            </c:strRef>
          </c:tx>
          <c:spPr>
            <a:solidFill>
              <a:schemeClr val="accent1"/>
            </a:solidFill>
            <a:ln>
              <a:noFill/>
            </a:ln>
            <a:effectLst/>
          </c:spPr>
          <c:invertIfNegative val="0"/>
          <c:cat>
            <c:strRef>
              <c:f>'Pivot View'!$A$3:$A$8</c:f>
              <c:strCache>
                <c:ptCount val="5"/>
                <c:pt idx="0">
                  <c:v>Closure</c:v>
                </c:pt>
                <c:pt idx="1">
                  <c:v>Execution</c:v>
                </c:pt>
                <c:pt idx="2">
                  <c:v>Initiation</c:v>
                </c:pt>
                <c:pt idx="3">
                  <c:v>Monitoring</c:v>
                </c:pt>
                <c:pt idx="4">
                  <c:v>Planning</c:v>
                </c:pt>
              </c:strCache>
            </c:strRef>
          </c:cat>
          <c:val>
            <c:numRef>
              <c:f>'Pivot View'!$B$3:$B$8</c:f>
              <c:numCache>
                <c:formatCode>"$"#,##0</c:formatCode>
                <c:ptCount val="5"/>
                <c:pt idx="0">
                  <c:v>3000</c:v>
                </c:pt>
                <c:pt idx="1">
                  <c:v>40000</c:v>
                </c:pt>
                <c:pt idx="2">
                  <c:v>5000</c:v>
                </c:pt>
                <c:pt idx="3">
                  <c:v>8000</c:v>
                </c:pt>
                <c:pt idx="4">
                  <c:v>15000</c:v>
                </c:pt>
              </c:numCache>
            </c:numRef>
          </c:val>
          <c:extLst>
            <c:ext xmlns:c16="http://schemas.microsoft.com/office/drawing/2014/chart" uri="{C3380CC4-5D6E-409C-BE32-E72D297353CC}">
              <c16:uniqueId val="{00000000-D1DA-4717-B63C-E6BD424665CC}"/>
            </c:ext>
          </c:extLst>
        </c:ser>
        <c:ser>
          <c:idx val="1"/>
          <c:order val="1"/>
          <c:tx>
            <c:strRef>
              <c:f>'Pivot View'!$C$2</c:f>
              <c:strCache>
                <c:ptCount val="1"/>
                <c:pt idx="0">
                  <c:v>Sum of Budget Spent ($)</c:v>
                </c:pt>
              </c:strCache>
            </c:strRef>
          </c:tx>
          <c:spPr>
            <a:solidFill>
              <a:schemeClr val="accent2"/>
            </a:solidFill>
            <a:ln>
              <a:noFill/>
            </a:ln>
            <a:effectLst/>
          </c:spPr>
          <c:invertIfNegative val="0"/>
          <c:cat>
            <c:strRef>
              <c:f>'Pivot View'!$A$3:$A$8</c:f>
              <c:strCache>
                <c:ptCount val="5"/>
                <c:pt idx="0">
                  <c:v>Closure</c:v>
                </c:pt>
                <c:pt idx="1">
                  <c:v>Execution</c:v>
                </c:pt>
                <c:pt idx="2">
                  <c:v>Initiation</c:v>
                </c:pt>
                <c:pt idx="3">
                  <c:v>Monitoring</c:v>
                </c:pt>
                <c:pt idx="4">
                  <c:v>Planning</c:v>
                </c:pt>
              </c:strCache>
            </c:strRef>
          </c:cat>
          <c:val>
            <c:numRef>
              <c:f>'Pivot View'!$C$3:$C$8</c:f>
              <c:numCache>
                <c:formatCode>"$"#,##0</c:formatCode>
                <c:ptCount val="5"/>
                <c:pt idx="0">
                  <c:v>1000</c:v>
                </c:pt>
                <c:pt idx="1">
                  <c:v>28000</c:v>
                </c:pt>
                <c:pt idx="2">
                  <c:v>4500</c:v>
                </c:pt>
                <c:pt idx="3">
                  <c:v>5000</c:v>
                </c:pt>
                <c:pt idx="4">
                  <c:v>12000</c:v>
                </c:pt>
              </c:numCache>
            </c:numRef>
          </c:val>
          <c:extLst>
            <c:ext xmlns:c16="http://schemas.microsoft.com/office/drawing/2014/chart" uri="{C3380CC4-5D6E-409C-BE32-E72D297353CC}">
              <c16:uniqueId val="{00000001-D1DA-4717-B63C-E6BD424665CC}"/>
            </c:ext>
          </c:extLst>
        </c:ser>
        <c:ser>
          <c:idx val="2"/>
          <c:order val="2"/>
          <c:tx>
            <c:strRef>
              <c:f>'Pivot View'!$D$2</c:f>
              <c:strCache>
                <c:ptCount val="1"/>
                <c:pt idx="0">
                  <c:v>Sum of Remaining Budget ($)</c:v>
                </c:pt>
              </c:strCache>
            </c:strRef>
          </c:tx>
          <c:spPr>
            <a:solidFill>
              <a:schemeClr val="accent3"/>
            </a:solidFill>
            <a:ln>
              <a:noFill/>
            </a:ln>
            <a:effectLst/>
          </c:spPr>
          <c:invertIfNegative val="0"/>
          <c:cat>
            <c:strRef>
              <c:f>'Pivot View'!$A$3:$A$8</c:f>
              <c:strCache>
                <c:ptCount val="5"/>
                <c:pt idx="0">
                  <c:v>Closure</c:v>
                </c:pt>
                <c:pt idx="1">
                  <c:v>Execution</c:v>
                </c:pt>
                <c:pt idx="2">
                  <c:v>Initiation</c:v>
                </c:pt>
                <c:pt idx="3">
                  <c:v>Monitoring</c:v>
                </c:pt>
                <c:pt idx="4">
                  <c:v>Planning</c:v>
                </c:pt>
              </c:strCache>
            </c:strRef>
          </c:cat>
          <c:val>
            <c:numRef>
              <c:f>'Pivot View'!$D$3:$D$8</c:f>
              <c:numCache>
                <c:formatCode>"$"#,##0</c:formatCode>
                <c:ptCount val="5"/>
                <c:pt idx="0">
                  <c:v>2000</c:v>
                </c:pt>
                <c:pt idx="1">
                  <c:v>12000</c:v>
                </c:pt>
                <c:pt idx="2">
                  <c:v>500</c:v>
                </c:pt>
                <c:pt idx="3">
                  <c:v>3000</c:v>
                </c:pt>
                <c:pt idx="4">
                  <c:v>3000</c:v>
                </c:pt>
              </c:numCache>
            </c:numRef>
          </c:val>
          <c:extLst>
            <c:ext xmlns:c16="http://schemas.microsoft.com/office/drawing/2014/chart" uri="{C3380CC4-5D6E-409C-BE32-E72D297353CC}">
              <c16:uniqueId val="{00000002-D1DA-4717-B63C-E6BD424665CC}"/>
            </c:ext>
          </c:extLst>
        </c:ser>
        <c:dLbls>
          <c:showLegendKey val="0"/>
          <c:showVal val="0"/>
          <c:showCatName val="0"/>
          <c:showSerName val="0"/>
          <c:showPercent val="0"/>
          <c:showBubbleSize val="0"/>
        </c:dLbls>
        <c:gapWidth val="219"/>
        <c:overlap val="-27"/>
        <c:axId val="1599101583"/>
        <c:axId val="1599104943"/>
      </c:barChart>
      <c:catAx>
        <c:axId val="159910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04943"/>
        <c:crosses val="autoZero"/>
        <c:auto val="1"/>
        <c:lblAlgn val="ctr"/>
        <c:lblOffset val="100"/>
        <c:noMultiLvlLbl val="0"/>
      </c:catAx>
      <c:valAx>
        <c:axId val="1599104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[13.Project_Budget_Management.xlsx]Pivot View!PivotTable2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Budget Distribution by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solidFill>
              <a:schemeClr val="tx1"/>
            </a:solidFill>
          </a:ln>
          <a:effectLst>
            <a:outerShdw blurRad="254000" sx="102000" sy="102000" algn="ctr" rotWithShape="0">
              <a:prstClr val="black">
                <a:alpha val="20000"/>
              </a:prstClr>
            </a:outerShdw>
          </a:effectLst>
        </c:spPr>
      </c:pivotFmt>
    </c:pivotFmts>
    <c:plotArea>
      <c:layout/>
      <c:doughnutChart>
        <c:varyColors val="1"/>
        <c:ser>
          <c:idx val="0"/>
          <c:order val="0"/>
          <c:tx>
            <c:strRef>
              <c:f>'Pivot View'!$B$11</c:f>
              <c:strCache>
                <c:ptCount val="1"/>
                <c:pt idx="0">
                  <c:v>Sum of Budget Allocated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98-4C74-919E-E74F54EA16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View'!$A$12:$A$13</c:f>
              <c:strCache>
                <c:ptCount val="1"/>
                <c:pt idx="0">
                  <c:v>Under Budget</c:v>
                </c:pt>
              </c:strCache>
            </c:strRef>
          </c:cat>
          <c:val>
            <c:numRef>
              <c:f>'Pivot View'!$B$12:$B$13</c:f>
              <c:numCache>
                <c:formatCode>"$"#,##0</c:formatCode>
                <c:ptCount val="1"/>
                <c:pt idx="0">
                  <c:v>71000</c:v>
                </c:pt>
              </c:numCache>
            </c:numRef>
          </c:val>
          <c:extLst>
            <c:ext xmlns:c16="http://schemas.microsoft.com/office/drawing/2014/chart" uri="{C3380CC4-5D6E-409C-BE32-E72D297353CC}">
              <c16:uniqueId val="{00000002-2098-4C74-919E-E74F54EA1653}"/>
            </c:ext>
          </c:extLst>
        </c:ser>
        <c:ser>
          <c:idx val="1"/>
          <c:order val="1"/>
          <c:tx>
            <c:strRef>
              <c:f>'Pivot View'!$C$11</c:f>
              <c:strCache>
                <c:ptCount val="1"/>
                <c:pt idx="0">
                  <c:v>Sum of Budget Spent ($)</c:v>
                </c:pt>
              </c:strCache>
            </c:strRef>
          </c:tx>
          <c:spPr>
            <a:ln>
              <a:solidFill>
                <a:schemeClr val="tx1"/>
              </a:solidFill>
            </a:ln>
          </c:spPr>
          <c:dPt>
            <c:idx val="0"/>
            <c:bubble3D val="0"/>
            <c:spPr>
              <a:solidFill>
                <a:schemeClr val="accent1"/>
              </a:solidFill>
              <a:ln>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098-4C74-919E-E74F54EA16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View'!$A$12:$A$13</c:f>
              <c:strCache>
                <c:ptCount val="1"/>
                <c:pt idx="0">
                  <c:v>Under Budget</c:v>
                </c:pt>
              </c:strCache>
            </c:strRef>
          </c:cat>
          <c:val>
            <c:numRef>
              <c:f>'Pivot View'!$C$12:$C$13</c:f>
              <c:numCache>
                <c:formatCode>"$"#,##0</c:formatCode>
                <c:ptCount val="1"/>
                <c:pt idx="0">
                  <c:v>50500</c:v>
                </c:pt>
              </c:numCache>
            </c:numRef>
          </c:val>
          <c:extLst>
            <c:ext xmlns:c16="http://schemas.microsoft.com/office/drawing/2014/chart" uri="{C3380CC4-5D6E-409C-BE32-E72D297353CC}">
              <c16:uniqueId val="{00000005-2098-4C74-919E-E74F54EA165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704850</xdr:colOff>
      <xdr:row>10</xdr:row>
      <xdr:rowOff>28575</xdr:rowOff>
    </xdr:from>
    <xdr:to>
      <xdr:col>10</xdr:col>
      <xdr:colOff>47625</xdr:colOff>
      <xdr:row>24</xdr:row>
      <xdr:rowOff>104775</xdr:rowOff>
    </xdr:to>
    <xdr:graphicFrame macro="">
      <xdr:nvGraphicFramePr>
        <xdr:cNvPr id="2" name="Chart 1">
          <a:extLst>
            <a:ext uri="{FF2B5EF4-FFF2-40B4-BE49-F238E27FC236}">
              <a16:creationId xmlns:a16="http://schemas.microsoft.com/office/drawing/2014/main" id="{AF65662C-DB15-4393-B48A-6ED37D908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10</xdr:row>
      <xdr:rowOff>9525</xdr:rowOff>
    </xdr:from>
    <xdr:to>
      <xdr:col>18</xdr:col>
      <xdr:colOff>514351</xdr:colOff>
      <xdr:row>24</xdr:row>
      <xdr:rowOff>85725</xdr:rowOff>
    </xdr:to>
    <xdr:graphicFrame macro="">
      <xdr:nvGraphicFramePr>
        <xdr:cNvPr id="3" name="Chart 2">
          <a:extLst>
            <a:ext uri="{FF2B5EF4-FFF2-40B4-BE49-F238E27FC236}">
              <a16:creationId xmlns:a16="http://schemas.microsoft.com/office/drawing/2014/main" id="{F0604C37-BF27-42C8-BA9F-5A65F4496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266700</xdr:colOff>
      <xdr:row>3</xdr:row>
      <xdr:rowOff>171450</xdr:rowOff>
    </xdr:from>
    <xdr:to>
      <xdr:col>14</xdr:col>
      <xdr:colOff>266700</xdr:colOff>
      <xdr:row>9</xdr:row>
      <xdr:rowOff>190500</xdr:rowOff>
    </xdr:to>
    <mc:AlternateContent xmlns:mc="http://schemas.openxmlformats.org/markup-compatibility/2006" xmlns:a14="http://schemas.microsoft.com/office/drawing/2010/main">
      <mc:Choice Requires="a14">
        <xdr:graphicFrame macro="">
          <xdr:nvGraphicFramePr>
            <xdr:cNvPr id="5" name="Project Phase">
              <a:extLst>
                <a:ext uri="{FF2B5EF4-FFF2-40B4-BE49-F238E27FC236}">
                  <a16:creationId xmlns:a16="http://schemas.microsoft.com/office/drawing/2014/main" id="{628119EE-2996-4E62-96BC-6F2D38FA9E01}"/>
                </a:ext>
              </a:extLst>
            </xdr:cNvPr>
            <xdr:cNvGraphicFramePr/>
          </xdr:nvGraphicFramePr>
          <xdr:xfrm>
            <a:off x="0" y="0"/>
            <a:ext cx="0" cy="0"/>
          </xdr:xfrm>
          <a:graphic>
            <a:graphicData uri="http://schemas.microsoft.com/office/drawing/2010/slicer">
              <sle:slicer xmlns:sle="http://schemas.microsoft.com/office/drawing/2010/slicer" name="Project Phase"/>
            </a:graphicData>
          </a:graphic>
        </xdr:graphicFrame>
      </mc:Choice>
      <mc:Fallback xmlns="">
        <xdr:sp macro="" textlink="">
          <xdr:nvSpPr>
            <xdr:cNvPr id="0" name=""/>
            <xdr:cNvSpPr>
              <a:spLocks noTextEdit="1"/>
            </xdr:cNvSpPr>
          </xdr:nvSpPr>
          <xdr:spPr>
            <a:xfrm>
              <a:off x="7210425" y="7524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3</xdr:row>
      <xdr:rowOff>180976</xdr:rowOff>
    </xdr:from>
    <xdr:to>
      <xdr:col>17</xdr:col>
      <xdr:colOff>295275</xdr:colOff>
      <xdr:row>9</xdr:row>
      <xdr:rowOff>193986</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174FE61B-D42B-4814-8E2A-2AC0941FE5A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067800" y="762001"/>
              <a:ext cx="1828800" cy="1165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56.664603935184" createdVersion="8" refreshedVersion="8" minRefreshableVersion="3" recordCount="5" xr:uid="{0DBBA3FC-11DF-4577-A7BB-ABFE94EA4140}">
  <cacheSource type="worksheet">
    <worksheetSource ref="A1:F6" sheet="Budget Tracker"/>
  </cacheSource>
  <cacheFields count="6">
    <cacheField name="Project Phase" numFmtId="0">
      <sharedItems count="5">
        <s v="Initiation"/>
        <s v="Planning"/>
        <s v="Execution"/>
        <s v="Monitoring"/>
        <s v="Closure"/>
      </sharedItems>
    </cacheField>
    <cacheField name="Budget Allocated ($)" numFmtId="0">
      <sharedItems containsSemiMixedTypes="0" containsString="0" containsNumber="1" containsInteger="1" minValue="3000" maxValue="40000"/>
    </cacheField>
    <cacheField name="Budget Spent ($)" numFmtId="0">
      <sharedItems containsSemiMixedTypes="0" containsString="0" containsNumber="1" containsInteger="1" minValue="1000" maxValue="28000"/>
    </cacheField>
    <cacheField name="Remaining Budget ($)" numFmtId="0">
      <sharedItems containsSemiMixedTypes="0" containsString="0" containsNumber="1" containsInteger="1" minValue="500" maxValue="12000"/>
    </cacheField>
    <cacheField name="Variance (%)" numFmtId="9">
      <sharedItems containsSemiMixedTypes="0" containsString="0" containsNumber="1" minValue="0.1" maxValue="0.66666666666666663"/>
    </cacheField>
    <cacheField name="Status" numFmtId="0">
      <sharedItems count="1">
        <s v="Under Budget"/>
      </sharedItems>
    </cacheField>
  </cacheFields>
  <extLst>
    <ext xmlns:x14="http://schemas.microsoft.com/office/spreadsheetml/2009/9/main" uri="{725AE2AE-9491-48be-B2B4-4EB974FC3084}">
      <x14:pivotCacheDefinition pivotCacheId="1403021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00"/>
    <n v="4500"/>
    <n v="500"/>
    <n v="0.1"/>
    <x v="0"/>
  </r>
  <r>
    <x v="1"/>
    <n v="15000"/>
    <n v="12000"/>
    <n v="3000"/>
    <n v="0.2"/>
    <x v="0"/>
  </r>
  <r>
    <x v="2"/>
    <n v="40000"/>
    <n v="28000"/>
    <n v="12000"/>
    <n v="0.3"/>
    <x v="0"/>
  </r>
  <r>
    <x v="3"/>
    <n v="8000"/>
    <n v="5000"/>
    <n v="3000"/>
    <n v="0.375"/>
    <x v="0"/>
  </r>
  <r>
    <x v="4"/>
    <n v="3000"/>
    <n v="1000"/>
    <n v="2000"/>
    <n v="0.6666666666666666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73B81-8311-4DE6-8DB0-2D5039418B3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ject Phase">
  <location ref="A2:D8" firstHeaderRow="0" firstDataRow="1" firstDataCol="1"/>
  <pivotFields count="6">
    <pivotField axis="axisRow" showAll="0">
      <items count="6">
        <item x="4"/>
        <item x="2"/>
        <item x="0"/>
        <item x="3"/>
        <item x="1"/>
        <item t="default"/>
      </items>
    </pivotField>
    <pivotField dataField="1" showAll="0"/>
    <pivotField dataField="1" showAll="0"/>
    <pivotField dataField="1" showAll="0"/>
    <pivotField numFmtId="9" showAll="0"/>
    <pivotField showAll="0">
      <items count="2">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Budget Allocated ($)" fld="1" baseField="0" baseItem="0"/>
    <dataField name="Sum of Budget Spent ($)" fld="2" baseField="0" baseItem="0"/>
    <dataField name="Sum of Remaining Budget ($)" fld="3" baseField="0" baseItem="0"/>
  </dataFields>
  <formats count="20">
    <format dxfId="19">
      <pivotArea outline="0" collapsedLevelsAreSubtotals="1" fieldPosition="0"/>
    </format>
    <format dxfId="18">
      <pivotArea dataOnly="0" labelOnly="1" outline="0" fieldPosition="0">
        <references count="1">
          <reference field="4294967294" count="3">
            <x v="0"/>
            <x v="1"/>
            <x v="2"/>
          </reference>
        </references>
      </pivotArea>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 dxfId="11">
      <pivotArea field="0" type="button" dataOnly="0" labelOnly="1" outline="0" axis="axisRow" fieldPosition="0"/>
    </format>
    <format dxfId="10">
      <pivotArea dataOnly="0" labelOnly="1" outline="0" fieldPosition="0">
        <references count="1">
          <reference field="4294967294" count="3">
            <x v="0"/>
            <x v="1"/>
            <x v="2"/>
          </reference>
        </references>
      </pivotArea>
    </format>
    <format dxfId="9">
      <pivotArea grandRow="1" outline="0" collapsedLevelsAreSubtotals="1" fieldPosition="0"/>
    </format>
    <format dxfId="8">
      <pivotArea dataOnly="0" labelOnly="1" grandRow="1" outline="0" fieldPosition="0"/>
    </format>
    <format dxfId="7">
      <pivotArea field="0" type="button" dataOnly="0" labelOnly="1" outline="0" axis="axisRow" fieldPosition="0"/>
    </format>
    <format dxfId="6">
      <pivotArea dataOnly="0" labelOnly="1" outline="0" fieldPosition="0">
        <references count="1">
          <reference field="4294967294" count="3">
            <x v="0"/>
            <x v="1"/>
            <x v="2"/>
          </reference>
        </references>
      </pivotArea>
    </format>
    <format dxfId="5">
      <pivotArea grandRow="1" outline="0" collapsedLevelsAreSubtotals="1" fieldPosition="0"/>
    </format>
    <format dxfId="4">
      <pivotArea dataOnly="0" labelOnly="1" grandRow="1" outline="0" fieldPosition="0"/>
    </format>
    <format dxfId="3">
      <pivotArea field="0" type="button" dataOnly="0" labelOnly="1" outline="0" axis="axisRow" fieldPosition="0"/>
    </format>
    <format dxfId="2">
      <pivotArea dataOnly="0" labelOnly="1" outline="0" fieldPosition="0">
        <references count="1">
          <reference field="4294967294" count="3">
            <x v="0"/>
            <x v="1"/>
            <x v="2"/>
          </reference>
        </references>
      </pivotArea>
    </format>
    <format dxfId="1">
      <pivotArea grandRow="1" outline="0" collapsedLevelsAreSubtotals="1" fieldPosition="0"/>
    </format>
    <format dxfId="0">
      <pivotArea dataOnly="0" labelOnly="1" grandRow="1" outline="0" fieldPosition="0"/>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85609-92DF-40B6-8A73-F8191E42B2B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us">
  <location ref="A11:C13" firstHeaderRow="0" firstDataRow="1" firstDataCol="1"/>
  <pivotFields count="6">
    <pivotField showAll="0">
      <items count="6">
        <item x="4"/>
        <item x="2"/>
        <item x="0"/>
        <item x="3"/>
        <item x="1"/>
        <item t="default"/>
      </items>
    </pivotField>
    <pivotField dataField="1" showAll="0"/>
    <pivotField dataField="1" showAll="0"/>
    <pivotField showAll="0"/>
    <pivotField numFmtId="9" showAll="0"/>
    <pivotField axis="axisRow" showAll="0">
      <items count="2">
        <item x="0"/>
        <item t="default"/>
      </items>
    </pivotField>
  </pivotFields>
  <rowFields count="1">
    <field x="5"/>
  </rowFields>
  <rowItems count="2">
    <i>
      <x/>
    </i>
    <i t="grand">
      <x/>
    </i>
  </rowItems>
  <colFields count="1">
    <field x="-2"/>
  </colFields>
  <colItems count="2">
    <i>
      <x/>
    </i>
    <i i="1">
      <x v="1"/>
    </i>
  </colItems>
  <dataFields count="2">
    <dataField name="Sum of Budget Allocated ($)" fld="1" baseField="0" baseItem="0"/>
    <dataField name="Sum of Budget Spent ($)" fld="2" baseField="0" baseItem="0"/>
  </dataFields>
  <formats count="20">
    <format dxfId="39">
      <pivotArea outline="0" collapsedLevelsAreSubtotals="1" fieldPosition="0"/>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field="5" type="button" dataOnly="0" labelOnly="1" outline="0" axis="axisRow" fieldPosition="0"/>
    </format>
    <format dxfId="30">
      <pivotArea dataOnly="0" labelOnly="1" outline="0" fieldPosition="0">
        <references count="1">
          <reference field="4294967294" count="2">
            <x v="0"/>
            <x v="1"/>
          </reference>
        </references>
      </pivotArea>
    </format>
    <format dxfId="29">
      <pivotArea grandRow="1" outline="0" collapsedLevelsAreSubtotals="1" fieldPosition="0"/>
    </format>
    <format dxfId="28">
      <pivotArea dataOnly="0" labelOnly="1" grandRow="1" outline="0" fieldPosition="0"/>
    </format>
    <format dxfId="27">
      <pivotArea field="5" type="button" dataOnly="0" labelOnly="1" outline="0" axis="axisRow" fieldPosition="0"/>
    </format>
    <format dxfId="26">
      <pivotArea dataOnly="0" labelOnly="1" outline="0" fieldPosition="0">
        <references count="1">
          <reference field="4294967294" count="2">
            <x v="0"/>
            <x v="1"/>
          </reference>
        </references>
      </pivotArea>
    </format>
    <format dxfId="25">
      <pivotArea grandRow="1" outline="0" collapsedLevelsAreSubtotals="1" fieldPosition="0"/>
    </format>
    <format dxfId="24">
      <pivotArea dataOnly="0" labelOnly="1" grandRow="1" outline="0" fieldPosition="0"/>
    </format>
    <format dxfId="23">
      <pivotArea field="5" type="button" dataOnly="0" labelOnly="1" outline="0" axis="axisRow" fieldPosition="0"/>
    </format>
    <format dxfId="22">
      <pivotArea dataOnly="0" labelOnly="1" outline="0" fieldPosition="0">
        <references count="1">
          <reference field="4294967294" count="2">
            <x v="0"/>
            <x v="1"/>
          </reference>
        </references>
      </pivotArea>
    </format>
    <format dxfId="21">
      <pivotArea grandRow="1" outline="0" collapsedLevelsAreSubtotals="1" fieldPosition="0"/>
    </format>
    <format dxfId="20">
      <pivotArea dataOnly="0" labelOnly="1" grandRow="1" outline="0" fieldPosition="0"/>
    </format>
  </format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2">
          <reference field="4294967294"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Phase" xr10:uid="{FD4C4C10-E093-4F5D-AA49-51024C6C3BE4}" sourceName="Project Phase">
  <pivotTables>
    <pivotTable tabId="2" name="PivotTable1"/>
    <pivotTable tabId="2" name="PivotTable2"/>
  </pivotTables>
  <data>
    <tabular pivotCacheId="1403021709">
      <items count="5">
        <i x="4" s="1"/>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FF31B3D-A809-4A60-9111-9777C4DAEC9E}" sourceName="Status">
  <pivotTables>
    <pivotTable tabId="2" name="PivotTable2"/>
    <pivotTable tabId="2" name="PivotTable1"/>
  </pivotTables>
  <data>
    <tabular pivotCacheId="1403021709">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Phase" xr10:uid="{F5B3078F-1A71-4BE3-8104-270601B1B3A8}" cache="Slicer_Project_Phase" caption="Project Phase" rowHeight="241300"/>
  <slicer name="Status" xr10:uid="{111489C7-D695-46D7-8A30-8A07E63FC839}" cache="Slicer_Status" caption="Statu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F6"/>
  <sheetViews>
    <sheetView workbookViewId="0">
      <selection activeCell="B7" sqref="B7"/>
    </sheetView>
  </sheetViews>
  <sheetFormatPr defaultRowHeight="15" x14ac:dyDescent="0.25"/>
  <cols>
    <col min="1" max="1" width="18.28515625" bestFit="1" customWidth="1"/>
    <col min="2" max="2" width="27.42578125" bestFit="1" customWidth="1"/>
    <col min="3" max="3" width="22.7109375" bestFit="1" customWidth="1"/>
    <col min="4" max="4" width="28.85546875" bestFit="1" customWidth="1"/>
    <col min="5" max="5" width="17" bestFit="1" customWidth="1"/>
    <col min="6" max="6" width="13.28515625" bestFit="1" customWidth="1"/>
  </cols>
  <sheetData>
    <row r="1" spans="1:6" ht="21.75" thickBot="1" x14ac:dyDescent="0.3">
      <c r="A1" s="5" t="s">
        <v>0</v>
      </c>
      <c r="B1" s="6" t="s">
        <v>1</v>
      </c>
      <c r="C1" s="6" t="s">
        <v>2</v>
      </c>
      <c r="D1" s="6" t="s">
        <v>3</v>
      </c>
      <c r="E1" s="6" t="s">
        <v>4</v>
      </c>
      <c r="F1" s="7" t="s">
        <v>5</v>
      </c>
    </row>
    <row r="2" spans="1:6" x14ac:dyDescent="0.25">
      <c r="A2" s="3" t="s">
        <v>6</v>
      </c>
      <c r="B2" s="3">
        <v>5000</v>
      </c>
      <c r="C2" s="3">
        <v>4500</v>
      </c>
      <c r="D2" s="3">
        <f>B2-C2</f>
        <v>500</v>
      </c>
      <c r="E2" s="4">
        <f>(B2-C2)/B2</f>
        <v>0.1</v>
      </c>
      <c r="F2" s="3" t="str">
        <f>IF(E2 &lt; -5%, "Over Budget", IF(E2 &gt; 5%, "Under Budget", "On Track"))</f>
        <v>Under Budget</v>
      </c>
    </row>
    <row r="3" spans="1:6" x14ac:dyDescent="0.25">
      <c r="A3" s="1" t="s">
        <v>7</v>
      </c>
      <c r="B3" s="1">
        <v>15000</v>
      </c>
      <c r="C3" s="1">
        <v>12000</v>
      </c>
      <c r="D3" s="1">
        <f t="shared" ref="D3:D6" si="0">B3-C3</f>
        <v>3000</v>
      </c>
      <c r="E3" s="2">
        <f t="shared" ref="E3:E6" si="1">(B3-C3)/B3</f>
        <v>0.2</v>
      </c>
      <c r="F3" s="1" t="str">
        <f t="shared" ref="F3:F6" si="2">IF(E3 &lt; -5%, "Over Budget", IF(E3 &gt; 5%, "Under Budget", "On Track"))</f>
        <v>Under Budget</v>
      </c>
    </row>
    <row r="4" spans="1:6" x14ac:dyDescent="0.25">
      <c r="A4" s="1" t="s">
        <v>8</v>
      </c>
      <c r="B4" s="1">
        <v>40000</v>
      </c>
      <c r="C4" s="1">
        <v>28000</v>
      </c>
      <c r="D4" s="1">
        <f t="shared" si="0"/>
        <v>12000</v>
      </c>
      <c r="E4" s="2">
        <f t="shared" si="1"/>
        <v>0.3</v>
      </c>
      <c r="F4" s="1" t="str">
        <f t="shared" si="2"/>
        <v>Under Budget</v>
      </c>
    </row>
    <row r="5" spans="1:6" x14ac:dyDescent="0.25">
      <c r="A5" s="1" t="s">
        <v>9</v>
      </c>
      <c r="B5" s="1">
        <v>8000</v>
      </c>
      <c r="C5" s="1">
        <v>5000</v>
      </c>
      <c r="D5" s="1">
        <f t="shared" si="0"/>
        <v>3000</v>
      </c>
      <c r="E5" s="2">
        <f t="shared" si="1"/>
        <v>0.375</v>
      </c>
      <c r="F5" s="1" t="str">
        <f t="shared" si="2"/>
        <v>Under Budget</v>
      </c>
    </row>
    <row r="6" spans="1:6" x14ac:dyDescent="0.25">
      <c r="A6" s="1" t="s">
        <v>10</v>
      </c>
      <c r="B6" s="1">
        <v>3000</v>
      </c>
      <c r="C6" s="1">
        <v>1000</v>
      </c>
      <c r="D6" s="1">
        <f t="shared" si="0"/>
        <v>2000</v>
      </c>
      <c r="E6" s="2">
        <f t="shared" si="1"/>
        <v>0.66666666666666663</v>
      </c>
      <c r="F6" s="1" t="str">
        <f t="shared" si="2"/>
        <v>Under Budget</v>
      </c>
    </row>
  </sheetData>
  <conditionalFormatting sqref="E2:E6">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F2:F6" xr:uid="{99634A98-0B97-4252-8745-D6894C0845FC}">
      <formula1>"On Track, Over Budget, Under Budget"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1D1D-D8C2-4AEA-9DFA-D61CD2C31C87}">
  <sheetPr>
    <tabColor theme="5" tint="0.39997558519241921"/>
  </sheetPr>
  <dimension ref="A2:D13"/>
  <sheetViews>
    <sheetView workbookViewId="0">
      <selection activeCell="A12" sqref="A12"/>
    </sheetView>
  </sheetViews>
  <sheetFormatPr defaultRowHeight="15" x14ac:dyDescent="0.25"/>
  <cols>
    <col min="1" max="1" width="14.140625" bestFit="1" customWidth="1"/>
    <col min="2" max="2" width="29" bestFit="1" customWidth="1"/>
    <col min="3" max="3" width="25.28515625" bestFit="1" customWidth="1"/>
    <col min="4" max="4" width="30.140625" bestFit="1" customWidth="1"/>
  </cols>
  <sheetData>
    <row r="2" spans="1:4" ht="15.75" x14ac:dyDescent="0.25">
      <c r="A2" s="10" t="s">
        <v>0</v>
      </c>
      <c r="B2" s="11" t="s">
        <v>12</v>
      </c>
      <c r="C2" s="11" t="s">
        <v>13</v>
      </c>
      <c r="D2" s="11" t="s">
        <v>14</v>
      </c>
    </row>
    <row r="3" spans="1:4" x14ac:dyDescent="0.25">
      <c r="A3" s="9" t="s">
        <v>10</v>
      </c>
      <c r="B3" s="8">
        <v>3000</v>
      </c>
      <c r="C3" s="8">
        <v>1000</v>
      </c>
      <c r="D3" s="8">
        <v>2000</v>
      </c>
    </row>
    <row r="4" spans="1:4" x14ac:dyDescent="0.25">
      <c r="A4" s="9" t="s">
        <v>8</v>
      </c>
      <c r="B4" s="8">
        <v>40000</v>
      </c>
      <c r="C4" s="8">
        <v>28000</v>
      </c>
      <c r="D4" s="8">
        <v>12000</v>
      </c>
    </row>
    <row r="5" spans="1:4" x14ac:dyDescent="0.25">
      <c r="A5" s="9" t="s">
        <v>6</v>
      </c>
      <c r="B5" s="8">
        <v>5000</v>
      </c>
      <c r="C5" s="8">
        <v>4500</v>
      </c>
      <c r="D5" s="8">
        <v>500</v>
      </c>
    </row>
    <row r="6" spans="1:4" x14ac:dyDescent="0.25">
      <c r="A6" s="9" t="s">
        <v>9</v>
      </c>
      <c r="B6" s="8">
        <v>8000</v>
      </c>
      <c r="C6" s="8">
        <v>5000</v>
      </c>
      <c r="D6" s="8">
        <v>3000</v>
      </c>
    </row>
    <row r="7" spans="1:4" x14ac:dyDescent="0.25">
      <c r="A7" s="9" t="s">
        <v>7</v>
      </c>
      <c r="B7" s="8">
        <v>15000</v>
      </c>
      <c r="C7" s="8">
        <v>12000</v>
      </c>
      <c r="D7" s="8">
        <v>3000</v>
      </c>
    </row>
    <row r="8" spans="1:4" ht="15.75" x14ac:dyDescent="0.25">
      <c r="A8" s="12" t="s">
        <v>11</v>
      </c>
      <c r="B8" s="11">
        <v>71000</v>
      </c>
      <c r="C8" s="11">
        <v>50500</v>
      </c>
      <c r="D8" s="11">
        <v>20500</v>
      </c>
    </row>
    <row r="11" spans="1:4" ht="15.75" x14ac:dyDescent="0.25">
      <c r="A11" s="10" t="s">
        <v>5</v>
      </c>
      <c r="B11" s="11" t="s">
        <v>12</v>
      </c>
      <c r="C11" s="11" t="s">
        <v>13</v>
      </c>
    </row>
    <row r="12" spans="1:4" x14ac:dyDescent="0.25">
      <c r="A12" s="9" t="s">
        <v>15</v>
      </c>
      <c r="B12" s="8">
        <v>71000</v>
      </c>
      <c r="C12" s="8">
        <v>50500</v>
      </c>
    </row>
    <row r="13" spans="1:4" ht="15.75" x14ac:dyDescent="0.25">
      <c r="A13" s="12" t="s">
        <v>11</v>
      </c>
      <c r="B13" s="11">
        <v>71000</v>
      </c>
      <c r="C13" s="11">
        <v>50500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37B3-ADAA-4CF4-97E7-34A70D1A2479}">
  <sheetPr>
    <tabColor theme="8" tint="-0.249977111117893"/>
  </sheetPr>
  <dimension ref="A1:U10"/>
  <sheetViews>
    <sheetView showGridLines="0" showRowColHeaders="0" tabSelected="1" topLeftCell="A2" workbookViewId="0">
      <selection activeCell="S10" sqref="S10"/>
    </sheetView>
  </sheetViews>
  <sheetFormatPr defaultRowHeight="15" x14ac:dyDescent="0.25"/>
  <cols>
    <col min="1" max="1" width="8.28515625" customWidth="1"/>
    <col min="2" max="2" width="17.42578125" customWidth="1"/>
    <col min="3" max="3" width="1.42578125" customWidth="1"/>
    <col min="5" max="5" width="13.5703125" customWidth="1"/>
    <col min="6" max="6" width="2.5703125" customWidth="1"/>
    <col min="8" max="8" width="19" customWidth="1"/>
    <col min="9" max="9" width="1.7109375" customWidth="1"/>
    <col min="10" max="10" width="7.5703125" customWidth="1"/>
    <col min="11" max="11" width="14.28515625" customWidth="1"/>
  </cols>
  <sheetData>
    <row r="1" spans="1:21" ht="15" customHeight="1" x14ac:dyDescent="0.25">
      <c r="A1" s="29" t="s">
        <v>16</v>
      </c>
      <c r="B1" s="30"/>
      <c r="C1" s="30"/>
      <c r="D1" s="30"/>
      <c r="E1" s="30"/>
      <c r="F1" s="30"/>
      <c r="G1" s="30"/>
      <c r="H1" s="30"/>
      <c r="I1" s="30"/>
      <c r="J1" s="30"/>
      <c r="K1" s="30"/>
      <c r="L1" s="30"/>
      <c r="M1" s="30"/>
      <c r="N1" s="30"/>
      <c r="O1" s="30"/>
      <c r="P1" s="30"/>
      <c r="Q1" s="30"/>
      <c r="R1" s="30"/>
      <c r="S1" s="30"/>
      <c r="T1" s="30"/>
      <c r="U1" s="30"/>
    </row>
    <row r="2" spans="1:21" ht="15" customHeight="1" x14ac:dyDescent="0.25">
      <c r="A2" s="29"/>
      <c r="B2" s="30"/>
      <c r="C2" s="30"/>
      <c r="D2" s="30"/>
      <c r="E2" s="30"/>
      <c r="F2" s="30"/>
      <c r="G2" s="30"/>
      <c r="H2" s="30"/>
      <c r="I2" s="30"/>
      <c r="J2" s="30"/>
      <c r="K2" s="30"/>
      <c r="L2" s="30"/>
      <c r="M2" s="30"/>
      <c r="N2" s="30"/>
      <c r="O2" s="30"/>
      <c r="P2" s="30"/>
      <c r="Q2" s="30"/>
      <c r="R2" s="30"/>
      <c r="S2" s="30"/>
      <c r="T2" s="30"/>
      <c r="U2" s="30"/>
    </row>
    <row r="3" spans="1:21" ht="15.75" customHeight="1" x14ac:dyDescent="0.25">
      <c r="A3" s="29"/>
      <c r="B3" s="30"/>
      <c r="C3" s="30"/>
      <c r="D3" s="30"/>
      <c r="E3" s="30"/>
      <c r="F3" s="30"/>
      <c r="G3" s="30"/>
      <c r="H3" s="30"/>
      <c r="I3" s="30"/>
      <c r="J3" s="30"/>
      <c r="K3" s="30"/>
      <c r="L3" s="30"/>
      <c r="M3" s="30"/>
      <c r="N3" s="30"/>
      <c r="O3" s="30"/>
      <c r="P3" s="30"/>
      <c r="Q3" s="30"/>
      <c r="R3" s="30"/>
      <c r="S3" s="30"/>
      <c r="T3" s="30"/>
      <c r="U3" s="30"/>
    </row>
    <row r="4" spans="1:21" ht="15.75" thickBot="1" x14ac:dyDescent="0.3"/>
    <row r="5" spans="1:21" ht="15" customHeight="1" x14ac:dyDescent="0.25">
      <c r="A5" s="25" t="s">
        <v>18</v>
      </c>
      <c r="B5" s="26"/>
      <c r="D5" s="25" t="s">
        <v>19</v>
      </c>
      <c r="E5" s="26"/>
      <c r="F5" t="s">
        <v>17</v>
      </c>
      <c r="G5" s="25" t="s">
        <v>20</v>
      </c>
      <c r="H5" s="26"/>
      <c r="J5" s="25" t="s">
        <v>21</v>
      </c>
      <c r="K5" s="26"/>
    </row>
    <row r="6" spans="1:21" ht="15" customHeight="1" thickBot="1" x14ac:dyDescent="0.3">
      <c r="A6" s="27"/>
      <c r="B6" s="28"/>
      <c r="D6" s="27"/>
      <c r="E6" s="28"/>
      <c r="G6" s="27"/>
      <c r="H6" s="28"/>
      <c r="J6" s="27"/>
      <c r="K6" s="28"/>
    </row>
    <row r="7" spans="1:21" ht="15" customHeight="1" x14ac:dyDescent="0.25">
      <c r="A7" s="13">
        <f>SUM('Budget Tracker'!B2:B6)</f>
        <v>71000</v>
      </c>
      <c r="B7" s="14"/>
      <c r="D7" s="13">
        <f>SUM('Budget Tracker'!C2:C6)</f>
        <v>50500</v>
      </c>
      <c r="E7" s="14"/>
      <c r="G7" s="13">
        <f>SUM('Budget Tracker'!D2:D6)</f>
        <v>20500</v>
      </c>
      <c r="H7" s="14"/>
      <c r="J7" s="19">
        <f>AVERAGE('Budget Tracker'!E2:E6)</f>
        <v>0.32833333333333331</v>
      </c>
      <c r="K7" s="20"/>
    </row>
    <row r="8" spans="1:21" ht="15" customHeight="1" x14ac:dyDescent="0.25">
      <c r="A8" s="15"/>
      <c r="B8" s="16"/>
      <c r="D8" s="15"/>
      <c r="E8" s="16"/>
      <c r="G8" s="15"/>
      <c r="H8" s="16"/>
      <c r="J8" s="21"/>
      <c r="K8" s="22"/>
    </row>
    <row r="9" spans="1:21" x14ac:dyDescent="0.25">
      <c r="A9" s="15"/>
      <c r="B9" s="16"/>
      <c r="D9" s="15"/>
      <c r="E9" s="16"/>
      <c r="G9" s="15"/>
      <c r="H9" s="16"/>
      <c r="J9" s="21"/>
      <c r="K9" s="22"/>
    </row>
    <row r="10" spans="1:21" ht="15.75" thickBot="1" x14ac:dyDescent="0.3">
      <c r="A10" s="17"/>
      <c r="B10" s="18"/>
      <c r="D10" s="17"/>
      <c r="E10" s="18"/>
      <c r="G10" s="17"/>
      <c r="H10" s="18"/>
      <c r="J10" s="23"/>
      <c r="K10" s="24"/>
    </row>
  </sheetData>
  <mergeCells count="9">
    <mergeCell ref="A1:U3"/>
    <mergeCell ref="A7:B10"/>
    <mergeCell ref="J7:K10"/>
    <mergeCell ref="G7:H10"/>
    <mergeCell ref="D7:E10"/>
    <mergeCell ref="A5:B6"/>
    <mergeCell ref="D5:E6"/>
    <mergeCell ref="G5:H6"/>
    <mergeCell ref="J5: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Budget Tracker</vt:lpstr>
      <vt:lpstr>Pivot View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2025-04-09T06:52:38Z</dcterms:created>
  <dcterms:modified xsi:type="dcterms:W3CDTF">2025-04-25T05:13:21Z</dcterms:modified>
</cp:coreProperties>
</file>