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0"/>
  <workbookPr defaultThemeVersion="124226"/>
  <mc:AlternateContent xmlns:mc="http://schemas.openxmlformats.org/markup-compatibility/2006">
    <mc:Choice Requires="x15">
      <x15ac:absPath xmlns:x15ac="http://schemas.microsoft.com/office/spreadsheetml/2010/11/ac" url="D:\excel\"/>
    </mc:Choice>
  </mc:AlternateContent>
  <xr:revisionPtr revIDLastSave="0" documentId="13_ncr:1_{35E4FD7F-08E2-4AA5-BB6C-798AD96EF154}" xr6:coauthVersionLast="47" xr6:coauthVersionMax="47" xr10:uidLastSave="{00000000-0000-0000-0000-000000000000}"/>
  <bookViews>
    <workbookView xWindow="-120" yWindow="-120" windowWidth="20730" windowHeight="11760" activeTab="2" xr2:uid="{00000000-000D-0000-FFFF-FFFF00000000}"/>
  </bookViews>
  <sheets>
    <sheet name="Data" sheetId="1" r:id="rId1"/>
    <sheet name="Pivot Tables" sheetId="2" r:id="rId2"/>
    <sheet name="Dashboard" sheetId="4" r:id="rId3"/>
  </sheets>
  <definedNames>
    <definedName name="Slicer_Current_Rank">#N/A</definedName>
    <definedName name="Slicer_Keyword_Difficulty">#N/A</definedName>
    <definedName name="Slicer_SERP_Features">#N/A</definedName>
  </definedNames>
  <calcPr calcId="191029"/>
  <pivotCaches>
    <pivotCache cacheId="5"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3" i="1" l="1"/>
  <c r="L4" i="1"/>
  <c r="L5" i="1"/>
  <c r="L6" i="1"/>
  <c r="L7" i="1"/>
  <c r="L8" i="1"/>
  <c r="L9" i="1"/>
  <c r="L10" i="1"/>
  <c r="L11" i="1"/>
  <c r="L2" i="1"/>
  <c r="K3" i="1"/>
  <c r="K4" i="1"/>
  <c r="K5" i="1"/>
  <c r="K6" i="1"/>
  <c r="K7" i="1"/>
  <c r="K8" i="1"/>
  <c r="K9" i="1"/>
  <c r="K10" i="1"/>
  <c r="K11" i="1"/>
  <c r="K2" i="1"/>
  <c r="J3" i="1"/>
  <c r="J4" i="1"/>
  <c r="J5" i="1"/>
  <c r="J6" i="1"/>
  <c r="J7" i="1"/>
  <c r="J8" i="1"/>
  <c r="J9" i="1"/>
  <c r="J10" i="1"/>
  <c r="J11" i="1"/>
  <c r="J2" i="1"/>
</calcChain>
</file>

<file path=xl/sharedStrings.xml><?xml version="1.0" encoding="utf-8"?>
<sst xmlns="http://schemas.openxmlformats.org/spreadsheetml/2006/main" count="63" uniqueCount="48">
  <si>
    <t>Keyword</t>
  </si>
  <si>
    <t>Search Volume</t>
  </si>
  <si>
    <t>Keyword Difficulty</t>
  </si>
  <si>
    <t>CPC ($)</t>
  </si>
  <si>
    <t>Clicks</t>
  </si>
  <si>
    <t>SERP Features</t>
  </si>
  <si>
    <t>Ranking URL</t>
  </si>
  <si>
    <t>Current Rank</t>
  </si>
  <si>
    <t>Target Rank</t>
  </si>
  <si>
    <t>digital marketing</t>
  </si>
  <si>
    <t>seo tips</t>
  </si>
  <si>
    <t>content strategy</t>
  </si>
  <si>
    <t>backlink building</t>
  </si>
  <si>
    <t>keyword research</t>
  </si>
  <si>
    <t>on-page seo</t>
  </si>
  <si>
    <t>technical seo</t>
  </si>
  <si>
    <t>seo tools</t>
  </si>
  <si>
    <t>google ranking</t>
  </si>
  <si>
    <t>meta description</t>
  </si>
  <si>
    <t>Featured Snippet</t>
  </si>
  <si>
    <t>People Also Ask</t>
  </si>
  <si>
    <t>Video</t>
  </si>
  <si>
    <t>Top Stories</t>
  </si>
  <si>
    <t>Image Pack</t>
  </si>
  <si>
    <t>Knowledge Panel</t>
  </si>
  <si>
    <t>Local Pack</t>
  </si>
  <si>
    <t>Site Links</t>
  </si>
  <si>
    <t>Reviews</t>
  </si>
  <si>
    <t>Related Questions</t>
  </si>
  <si>
    <t>site.com/digital-marketing</t>
  </si>
  <si>
    <t>site.com/seo-tips</t>
  </si>
  <si>
    <t>site.com/content-strategy</t>
  </si>
  <si>
    <t>site.com/backlink-building</t>
  </si>
  <si>
    <t>site.com/keyword-research</t>
  </si>
  <si>
    <t>site.com/on-page-seo</t>
  </si>
  <si>
    <t>site.com/technical-seo</t>
  </si>
  <si>
    <t>site.com/seo-tools</t>
  </si>
  <si>
    <t>site.com/google-ranking</t>
  </si>
  <si>
    <t>site.com/meta-description</t>
  </si>
  <si>
    <t>CTR</t>
  </si>
  <si>
    <t>Ranking Gap</t>
  </si>
  <si>
    <t>Action Score</t>
  </si>
  <si>
    <t>Grand Total</t>
  </si>
  <si>
    <t>Sum of Search Volume</t>
  </si>
  <si>
    <t>Average of CTR</t>
  </si>
  <si>
    <t>Average of Action Score</t>
  </si>
  <si>
    <t>Average of Ranking Gap</t>
  </si>
  <si>
    <t>SEO Keyword Performance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</si>
</sst>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22"/>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249977111117893"/>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2" fontId="0" fillId="0" borderId="0" xfId="0" applyNumberFormat="1"/>
    <xf numFmtId="0" fontId="0" fillId="3" borderId="0" xfId="0" applyFill="1"/>
    <xf numFmtId="0" fontId="2" fillId="2" borderId="0" xfId="0" applyFont="1" applyFill="1" applyAlignment="1">
      <alignment horizontal="center"/>
    </xf>
    <xf numFmtId="0" fontId="0" fillId="0" borderId="1" xfId="0" pivotButton="1" applyBorder="1"/>
    <xf numFmtId="0" fontId="0" fillId="0" borderId="1" xfId="0" applyBorder="1"/>
    <xf numFmtId="0" fontId="0" fillId="0" borderId="1" xfId="0" applyBorder="1" applyAlignment="1">
      <alignment horizontal="left"/>
    </xf>
    <xf numFmtId="2" fontId="0" fillId="0" borderId="1" xfId="0" applyNumberFormat="1" applyBorder="1"/>
  </cellXfs>
  <cellStyles count="1">
    <cellStyle name="Normal" xfId="0" builtinId="0"/>
  </cellStyles>
  <dxfs count="12">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[18.SEO_Keyword_Analysis.xlsx]Pivot Tables!PivotTable2</c:name>
    <c:fmtId val="4"/>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Tables'!$B$16</c:f>
              <c:strCache>
                <c:ptCount val="1"/>
                <c:pt idx="0">
                  <c:v>Average of CTR</c:v>
                </c:pt>
              </c:strCache>
            </c:strRef>
          </c:tx>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'Pivot Tables'!$A$17:$A$27</c:f>
              <c:strCache>
                <c:ptCount val="10"/>
                <c:pt idx="0">
                  <c:v>38</c:v>
                </c:pt>
                <c:pt idx="1">
                  <c:v>40</c:v>
                </c:pt>
                <c:pt idx="2">
                  <c:v>42</c:v>
                </c:pt>
                <c:pt idx="3">
                  <c:v>45</c:v>
                </c:pt>
                <c:pt idx="4">
                  <c:v>47</c:v>
                </c:pt>
                <c:pt idx="5">
                  <c:v>50</c:v>
                </c:pt>
                <c:pt idx="6">
                  <c:v>53</c:v>
                </c:pt>
                <c:pt idx="7">
                  <c:v>55</c:v>
                </c:pt>
                <c:pt idx="8">
                  <c:v>58</c:v>
                </c:pt>
                <c:pt idx="9">
                  <c:v>60</c:v>
                </c:pt>
              </c:strCache>
            </c:strRef>
          </c:cat>
          <c:val>
            <c:numRef>
              <c:f>'Pivot Tables'!$B$17:$B$27</c:f>
              <c:numCache>
                <c:formatCode>0.00</c:formatCode>
                <c:ptCount val="10"/>
                <c:pt idx="0">
                  <c:v>0.2857142857142857</c:v>
                </c:pt>
                <c:pt idx="1">
                  <c:v>0.31764705882352939</c:v>
                </c:pt>
                <c:pt idx="2">
                  <c:v>0.34722222222222221</c:v>
                </c:pt>
                <c:pt idx="3">
                  <c:v>0.29166666666666669</c:v>
                </c:pt>
                <c:pt idx="4">
                  <c:v>0.32954545454545453</c:v>
                </c:pt>
                <c:pt idx="5">
                  <c:v>0.31578947368421051</c:v>
                </c:pt>
                <c:pt idx="6">
                  <c:v>0.29729729729729731</c:v>
                </c:pt>
                <c:pt idx="7">
                  <c:v>0.30769230769230771</c:v>
                </c:pt>
                <c:pt idx="8">
                  <c:v>0.29629629629629628</c:v>
                </c:pt>
                <c:pt idx="9">
                  <c:v>0.2857142857142857</c:v>
                </c:pt>
              </c:numCache>
            </c:numRef>
          </c:val>
          <c:smooth val="0"/>
          <c:extLst>
            <c:ext xmlns:c16="http://schemas.microsoft.com/office/drawing/2014/chart" uri="{C3380CC4-5D6E-409C-BE32-E72D297353CC}">
              <c16:uniqueId val="{00000000-1762-4A30-A425-55AE450C3838}"/>
            </c:ext>
          </c:extLst>
        </c:ser>
        <c:ser>
          <c:idx val="1"/>
          <c:order val="1"/>
          <c:tx>
            <c:strRef>
              <c:f>'Pivot Tables'!$C$16</c:f>
              <c:strCache>
                <c:ptCount val="1"/>
                <c:pt idx="0">
                  <c:v>Average of Ranking Gap</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'Pivot Tables'!$A$17:$A$27</c:f>
              <c:strCache>
                <c:ptCount val="10"/>
                <c:pt idx="0">
                  <c:v>38</c:v>
                </c:pt>
                <c:pt idx="1">
                  <c:v>40</c:v>
                </c:pt>
                <c:pt idx="2">
                  <c:v>42</c:v>
                </c:pt>
                <c:pt idx="3">
                  <c:v>45</c:v>
                </c:pt>
                <c:pt idx="4">
                  <c:v>47</c:v>
                </c:pt>
                <c:pt idx="5">
                  <c:v>50</c:v>
                </c:pt>
                <c:pt idx="6">
                  <c:v>53</c:v>
                </c:pt>
                <c:pt idx="7">
                  <c:v>55</c:v>
                </c:pt>
                <c:pt idx="8">
                  <c:v>58</c:v>
                </c:pt>
                <c:pt idx="9">
                  <c:v>60</c:v>
                </c:pt>
              </c:strCache>
            </c:strRef>
          </c:cat>
          <c:val>
            <c:numRef>
              <c:f>'Pivot Tables'!$C$17:$C$27</c:f>
              <c:numCache>
                <c:formatCode>General</c:formatCode>
                <c:ptCount val="10"/>
                <c:pt idx="0">
                  <c:v>-6</c:v>
                </c:pt>
                <c:pt idx="1">
                  <c:v>-2</c:v>
                </c:pt>
                <c:pt idx="2">
                  <c:v>-4</c:v>
                </c:pt>
                <c:pt idx="3">
                  <c:v>-2</c:v>
                </c:pt>
                <c:pt idx="4">
                  <c:v>-5</c:v>
                </c:pt>
                <c:pt idx="5">
                  <c:v>-2</c:v>
                </c:pt>
                <c:pt idx="6">
                  <c:v>-1</c:v>
                </c:pt>
                <c:pt idx="7">
                  <c:v>-4</c:v>
                </c:pt>
                <c:pt idx="8">
                  <c:v>-8</c:v>
                </c:pt>
                <c:pt idx="9">
                  <c:v>-5</c:v>
                </c:pt>
              </c:numCache>
            </c:numRef>
          </c:val>
          <c:smooth val="0"/>
          <c:extLst>
            <c:ext xmlns:c16="http://schemas.microsoft.com/office/drawing/2014/chart" uri="{C3380CC4-5D6E-409C-BE32-E72D297353CC}">
              <c16:uniqueId val="{00000001-1762-4A30-A425-55AE450C3838}"/>
            </c:ext>
          </c:extLst>
        </c:ser>
        <c:ser>
          <c:idx val="2"/>
          <c:order val="2"/>
          <c:tx>
            <c:strRef>
              <c:f>'Pivot Tables'!$D$16</c:f>
              <c:strCache>
                <c:ptCount val="1"/>
                <c:pt idx="0">
                  <c:v>Average of Action Score</c:v>
                </c:pt>
              </c:strCache>
            </c:strRef>
          </c:tx>
          <c:spPr>
            <a:ln w="34925" cap="rnd">
              <a:solidFill>
                <a:schemeClr val="accent3"/>
              </a:solidFill>
              <a:round/>
            </a:ln>
            <a:effectLst>
              <a:outerShdw blurRad="40000" dist="23000" dir="5400000" rotWithShape="0">
                <a:srgbClr val="000000">
                  <a:alpha val="35000"/>
                </a:srgbClr>
              </a:outerShdw>
            </a:effectLst>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'Pivot Tables'!$A$17:$A$27</c:f>
              <c:strCache>
                <c:ptCount val="10"/>
                <c:pt idx="0">
                  <c:v>38</c:v>
                </c:pt>
                <c:pt idx="1">
                  <c:v>40</c:v>
                </c:pt>
                <c:pt idx="2">
                  <c:v>42</c:v>
                </c:pt>
                <c:pt idx="3">
                  <c:v>45</c:v>
                </c:pt>
                <c:pt idx="4">
                  <c:v>47</c:v>
                </c:pt>
                <c:pt idx="5">
                  <c:v>50</c:v>
                </c:pt>
                <c:pt idx="6">
                  <c:v>53</c:v>
                </c:pt>
                <c:pt idx="7">
                  <c:v>55</c:v>
                </c:pt>
                <c:pt idx="8">
                  <c:v>58</c:v>
                </c:pt>
                <c:pt idx="9">
                  <c:v>60</c:v>
                </c:pt>
              </c:strCache>
            </c:strRef>
          </c:cat>
          <c:val>
            <c:numRef>
              <c:f>'Pivot Tables'!$D$17:$D$27</c:f>
              <c:numCache>
                <c:formatCode>0.00</c:formatCode>
                <c:ptCount val="10"/>
                <c:pt idx="0">
                  <c:v>36.842105263157897</c:v>
                </c:pt>
                <c:pt idx="1">
                  <c:v>67.5</c:v>
                </c:pt>
                <c:pt idx="2">
                  <c:v>59.523809523809526</c:v>
                </c:pt>
                <c:pt idx="3">
                  <c:v>77.777777777777771</c:v>
                </c:pt>
                <c:pt idx="4">
                  <c:v>61.702127659574465</c:v>
                </c:pt>
                <c:pt idx="5">
                  <c:v>60</c:v>
                </c:pt>
                <c:pt idx="6">
                  <c:v>62.264150943396224</c:v>
                </c:pt>
                <c:pt idx="7">
                  <c:v>58.18181818181818</c:v>
                </c:pt>
                <c:pt idx="8">
                  <c:v>27.586206896551722</c:v>
                </c:pt>
                <c:pt idx="9">
                  <c:v>30</c:v>
                </c:pt>
              </c:numCache>
            </c:numRef>
          </c:val>
          <c:smooth val="0"/>
          <c:extLst>
            <c:ext xmlns:c16="http://schemas.microsoft.com/office/drawing/2014/chart" uri="{C3380CC4-5D6E-409C-BE32-E72D297353CC}">
              <c16:uniqueId val="{00000002-1762-4A30-A425-55AE450C3838}"/>
            </c:ext>
          </c:extLst>
        </c:ser>
        <c:dLbls>
          <c:showLegendKey val="0"/>
          <c:showVal val="0"/>
          <c:showCatName val="0"/>
          <c:showSerName val="0"/>
          <c:showPercent val="0"/>
          <c:showBubbleSize val="0"/>
        </c:dLbls>
        <c:marker val="1"/>
        <c:smooth val="0"/>
        <c:axId val="1782244976"/>
        <c:axId val="1782232016"/>
      </c:lineChart>
      <c:catAx>
        <c:axId val="1782244976"/>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82232016"/>
        <c:crosses val="autoZero"/>
        <c:auto val="1"/>
        <c:lblAlgn val="ctr"/>
        <c:lblOffset val="100"/>
        <c:noMultiLvlLbl val="0"/>
      </c:catAx>
      <c:valAx>
        <c:axId val="1782232016"/>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82244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[18.SEO_Keyword_Analysis.xlsx]Pivot Tables!PivotTable1</c:name>
    <c:fmtId val="5"/>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c:f>
              <c:strCache>
                <c:ptCount val="1"/>
                <c:pt idx="0">
                  <c:v>Sum of Search Volume</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 Tables'!$A$4:$A$14</c:f>
              <c:strCache>
                <c:ptCount val="10"/>
                <c:pt idx="0">
                  <c:v>Featured Snippet</c:v>
                </c:pt>
                <c:pt idx="1">
                  <c:v>Image Pack</c:v>
                </c:pt>
                <c:pt idx="2">
                  <c:v>Knowledge Panel</c:v>
                </c:pt>
                <c:pt idx="3">
                  <c:v>Local Pack</c:v>
                </c:pt>
                <c:pt idx="4">
                  <c:v>People Also Ask</c:v>
                </c:pt>
                <c:pt idx="5">
                  <c:v>Related Questions</c:v>
                </c:pt>
                <c:pt idx="6">
                  <c:v>Reviews</c:v>
                </c:pt>
                <c:pt idx="7">
                  <c:v>Site Links</c:v>
                </c:pt>
                <c:pt idx="8">
                  <c:v>Top Stories</c:v>
                </c:pt>
                <c:pt idx="9">
                  <c:v>Video</c:v>
                </c:pt>
              </c:strCache>
            </c:strRef>
          </c:cat>
          <c:val>
            <c:numRef>
              <c:f>'Pivot Tables'!$B$4:$B$14</c:f>
              <c:numCache>
                <c:formatCode>General</c:formatCode>
                <c:ptCount val="10"/>
                <c:pt idx="0">
                  <c:v>12000</c:v>
                </c:pt>
                <c:pt idx="1">
                  <c:v>10400</c:v>
                </c:pt>
                <c:pt idx="2">
                  <c:v>7200</c:v>
                </c:pt>
                <c:pt idx="3">
                  <c:v>5400</c:v>
                </c:pt>
                <c:pt idx="4">
                  <c:v>8500</c:v>
                </c:pt>
                <c:pt idx="5">
                  <c:v>4900</c:v>
                </c:pt>
                <c:pt idx="6">
                  <c:v>11100</c:v>
                </c:pt>
                <c:pt idx="7">
                  <c:v>8800</c:v>
                </c:pt>
                <c:pt idx="8">
                  <c:v>6300</c:v>
                </c:pt>
                <c:pt idx="9">
                  <c:v>9500</c:v>
                </c:pt>
              </c:numCache>
            </c:numRef>
          </c:val>
          <c:extLst>
            <c:ext xmlns:c16="http://schemas.microsoft.com/office/drawing/2014/chart" uri="{C3380CC4-5D6E-409C-BE32-E72D297353CC}">
              <c16:uniqueId val="{00000000-9046-4EB2-AFFA-19FF2D8827EC}"/>
            </c:ext>
          </c:extLst>
        </c:ser>
        <c:ser>
          <c:idx val="1"/>
          <c:order val="1"/>
          <c:tx>
            <c:strRef>
              <c:f>'Pivot Tables'!$C$3</c:f>
              <c:strCache>
                <c:ptCount val="1"/>
                <c:pt idx="0">
                  <c:v>Average of CTR</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 Tables'!$A$4:$A$14</c:f>
              <c:strCache>
                <c:ptCount val="10"/>
                <c:pt idx="0">
                  <c:v>Featured Snippet</c:v>
                </c:pt>
                <c:pt idx="1">
                  <c:v>Image Pack</c:v>
                </c:pt>
                <c:pt idx="2">
                  <c:v>Knowledge Panel</c:v>
                </c:pt>
                <c:pt idx="3">
                  <c:v>Local Pack</c:v>
                </c:pt>
                <c:pt idx="4">
                  <c:v>People Also Ask</c:v>
                </c:pt>
                <c:pt idx="5">
                  <c:v>Related Questions</c:v>
                </c:pt>
                <c:pt idx="6">
                  <c:v>Reviews</c:v>
                </c:pt>
                <c:pt idx="7">
                  <c:v>Site Links</c:v>
                </c:pt>
                <c:pt idx="8">
                  <c:v>Top Stories</c:v>
                </c:pt>
                <c:pt idx="9">
                  <c:v>Video</c:v>
                </c:pt>
              </c:strCache>
            </c:strRef>
          </c:cat>
          <c:val>
            <c:numRef>
              <c:f>'Pivot Tables'!$C$4:$C$14</c:f>
              <c:numCache>
                <c:formatCode>0.00</c:formatCode>
                <c:ptCount val="10"/>
                <c:pt idx="0">
                  <c:v>0.29166666666666669</c:v>
                </c:pt>
                <c:pt idx="1">
                  <c:v>0.30769230769230771</c:v>
                </c:pt>
                <c:pt idx="2">
                  <c:v>0.34722222222222221</c:v>
                </c:pt>
                <c:pt idx="3">
                  <c:v>0.29629629629629628</c:v>
                </c:pt>
                <c:pt idx="4">
                  <c:v>0.31764705882352939</c:v>
                </c:pt>
                <c:pt idx="5">
                  <c:v>0.2857142857142857</c:v>
                </c:pt>
                <c:pt idx="6">
                  <c:v>0.29729729729729731</c:v>
                </c:pt>
                <c:pt idx="7">
                  <c:v>0.32954545454545453</c:v>
                </c:pt>
                <c:pt idx="8">
                  <c:v>0.2857142857142857</c:v>
                </c:pt>
                <c:pt idx="9">
                  <c:v>0.31578947368421051</c:v>
                </c:pt>
              </c:numCache>
            </c:numRef>
          </c:val>
          <c:extLst>
            <c:ext xmlns:c16="http://schemas.microsoft.com/office/drawing/2014/chart" uri="{C3380CC4-5D6E-409C-BE32-E72D297353CC}">
              <c16:uniqueId val="{00000001-9046-4EB2-AFFA-19FF2D8827EC}"/>
            </c:ext>
          </c:extLst>
        </c:ser>
        <c:ser>
          <c:idx val="2"/>
          <c:order val="2"/>
          <c:tx>
            <c:strRef>
              <c:f>'Pivot Tables'!$D$3</c:f>
              <c:strCache>
                <c:ptCount val="1"/>
                <c:pt idx="0">
                  <c:v>Average of Action Score</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 Tables'!$A$4:$A$14</c:f>
              <c:strCache>
                <c:ptCount val="10"/>
                <c:pt idx="0">
                  <c:v>Featured Snippet</c:v>
                </c:pt>
                <c:pt idx="1">
                  <c:v>Image Pack</c:v>
                </c:pt>
                <c:pt idx="2">
                  <c:v>Knowledge Panel</c:v>
                </c:pt>
                <c:pt idx="3">
                  <c:v>Local Pack</c:v>
                </c:pt>
                <c:pt idx="4">
                  <c:v>People Also Ask</c:v>
                </c:pt>
                <c:pt idx="5">
                  <c:v>Related Questions</c:v>
                </c:pt>
                <c:pt idx="6">
                  <c:v>Reviews</c:v>
                </c:pt>
                <c:pt idx="7">
                  <c:v>Site Links</c:v>
                </c:pt>
                <c:pt idx="8">
                  <c:v>Top Stories</c:v>
                </c:pt>
                <c:pt idx="9">
                  <c:v>Video</c:v>
                </c:pt>
              </c:strCache>
            </c:strRef>
          </c:cat>
          <c:val>
            <c:numRef>
              <c:f>'Pivot Tables'!$D$4:$D$14</c:f>
              <c:numCache>
                <c:formatCode>0.00</c:formatCode>
                <c:ptCount val="10"/>
                <c:pt idx="0">
                  <c:v>77.777777777777771</c:v>
                </c:pt>
                <c:pt idx="1">
                  <c:v>58.18181818181818</c:v>
                </c:pt>
                <c:pt idx="2">
                  <c:v>59.523809523809526</c:v>
                </c:pt>
                <c:pt idx="3">
                  <c:v>27.586206896551722</c:v>
                </c:pt>
                <c:pt idx="4">
                  <c:v>67.5</c:v>
                </c:pt>
                <c:pt idx="5">
                  <c:v>36.842105263157897</c:v>
                </c:pt>
                <c:pt idx="6">
                  <c:v>62.264150943396224</c:v>
                </c:pt>
                <c:pt idx="7">
                  <c:v>61.702127659574465</c:v>
                </c:pt>
                <c:pt idx="8">
                  <c:v>30</c:v>
                </c:pt>
                <c:pt idx="9">
                  <c:v>60</c:v>
                </c:pt>
              </c:numCache>
            </c:numRef>
          </c:val>
          <c:extLst>
            <c:ext xmlns:c16="http://schemas.microsoft.com/office/drawing/2014/chart" uri="{C3380CC4-5D6E-409C-BE32-E72D297353CC}">
              <c16:uniqueId val="{00000002-9046-4EB2-AFFA-19FF2D8827EC}"/>
            </c:ext>
          </c:extLst>
        </c:ser>
        <c:dLbls>
          <c:showLegendKey val="0"/>
          <c:showVal val="0"/>
          <c:showCatName val="0"/>
          <c:showSerName val="0"/>
          <c:showPercent val="0"/>
          <c:showBubbleSize val="0"/>
        </c:dLbls>
        <c:gapWidth val="100"/>
        <c:overlap val="-24"/>
        <c:axId val="1782242096"/>
        <c:axId val="1782239696"/>
      </c:barChart>
      <c:catAx>
        <c:axId val="178224209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82239696"/>
        <c:crosses val="autoZero"/>
        <c:auto val="1"/>
        <c:lblAlgn val="ctr"/>
        <c:lblOffset val="100"/>
        <c:noMultiLvlLbl val="0"/>
      </c:catAx>
      <c:valAx>
        <c:axId val="178223969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82242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xdr:col>
      <xdr:colOff>247650</xdr:colOff>
      <xdr:row>1</xdr:row>
      <xdr:rowOff>180975</xdr:rowOff>
    </xdr:from>
    <xdr:to>
      <xdr:col>4</xdr:col>
      <xdr:colOff>581025</xdr:colOff>
      <xdr:row>12</xdr:row>
      <xdr:rowOff>9525</xdr:rowOff>
    </xdr:to>
    <mc:AlternateContent xmlns:mc="http://schemas.openxmlformats.org/markup-compatibility/2006" xmlns:a14="http://schemas.microsoft.com/office/drawing/2010/main">
      <mc:Choice Requires="a14">
        <xdr:graphicFrame macro="">
          <xdr:nvGraphicFramePr>
            <xdr:cNvPr id="2" name="SERP Features">
              <a:extLst>
                <a:ext uri="{FF2B5EF4-FFF2-40B4-BE49-F238E27FC236}">
                  <a16:creationId xmlns:a16="http://schemas.microsoft.com/office/drawing/2014/main" id="{AC373ECE-AA7C-4781-A8AE-132092D13C73}"/>
                </a:ext>
              </a:extLst>
            </xdr:cNvPr>
            <xdr:cNvGraphicFramePr/>
          </xdr:nvGraphicFramePr>
          <xdr:xfrm>
            <a:off x="0" y="0"/>
            <a:ext cx="0" cy="0"/>
          </xdr:xfrm>
          <a:graphic>
            <a:graphicData uri="http://schemas.microsoft.com/office/drawing/2010/slicer">
              <sle:slicer xmlns:sle="http://schemas.microsoft.com/office/drawing/2010/slicer" name="SERP Features"/>
            </a:graphicData>
          </a:graphic>
        </xdr:graphicFrame>
      </mc:Choice>
      <mc:Fallback xmlns="">
        <xdr:sp macro="" textlink="">
          <xdr:nvSpPr>
            <xdr:cNvPr id="0" name=""/>
            <xdr:cNvSpPr>
              <a:spLocks noTextEdit="1"/>
            </xdr:cNvSpPr>
          </xdr:nvSpPr>
          <xdr:spPr>
            <a:xfrm>
              <a:off x="1466850" y="542925"/>
              <a:ext cx="1552575" cy="1924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xdr:row>
      <xdr:rowOff>180975</xdr:rowOff>
    </xdr:from>
    <xdr:to>
      <xdr:col>2</xdr:col>
      <xdr:colOff>238125</xdr:colOff>
      <xdr:row>12</xdr:row>
      <xdr:rowOff>9525</xdr:rowOff>
    </xdr:to>
    <mc:AlternateContent xmlns:mc="http://schemas.openxmlformats.org/markup-compatibility/2006" xmlns:a14="http://schemas.microsoft.com/office/drawing/2010/main">
      <mc:Choice Requires="a14">
        <xdr:graphicFrame macro="">
          <xdr:nvGraphicFramePr>
            <xdr:cNvPr id="3" name="Current Rank">
              <a:extLst>
                <a:ext uri="{FF2B5EF4-FFF2-40B4-BE49-F238E27FC236}">
                  <a16:creationId xmlns:a16="http://schemas.microsoft.com/office/drawing/2014/main" id="{0B33E327-D196-40D3-A263-337F4A30FDAC}"/>
                </a:ext>
              </a:extLst>
            </xdr:cNvPr>
            <xdr:cNvGraphicFramePr/>
          </xdr:nvGraphicFramePr>
          <xdr:xfrm>
            <a:off x="0" y="0"/>
            <a:ext cx="0" cy="0"/>
          </xdr:xfrm>
          <a:graphic>
            <a:graphicData uri="http://schemas.microsoft.com/office/drawing/2010/slicer">
              <sle:slicer xmlns:sle="http://schemas.microsoft.com/office/drawing/2010/slicer" name="Current Rank"/>
            </a:graphicData>
          </a:graphic>
        </xdr:graphicFrame>
      </mc:Choice>
      <mc:Fallback xmlns="">
        <xdr:sp macro="" textlink="">
          <xdr:nvSpPr>
            <xdr:cNvPr id="0" name=""/>
            <xdr:cNvSpPr>
              <a:spLocks noTextEdit="1"/>
            </xdr:cNvSpPr>
          </xdr:nvSpPr>
          <xdr:spPr>
            <a:xfrm>
              <a:off x="0" y="542925"/>
              <a:ext cx="1457325" cy="1924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590550</xdr:colOff>
      <xdr:row>1</xdr:row>
      <xdr:rowOff>180976</xdr:rowOff>
    </xdr:from>
    <xdr:to>
      <xdr:col>7</xdr:col>
      <xdr:colOff>590550</xdr:colOff>
      <xdr:row>12</xdr:row>
      <xdr:rowOff>19050</xdr:rowOff>
    </xdr:to>
    <mc:AlternateContent xmlns:mc="http://schemas.openxmlformats.org/markup-compatibility/2006" xmlns:a14="http://schemas.microsoft.com/office/drawing/2010/main">
      <mc:Choice Requires="a14">
        <xdr:graphicFrame macro="">
          <xdr:nvGraphicFramePr>
            <xdr:cNvPr id="4" name="Keyword Difficulty">
              <a:extLst>
                <a:ext uri="{FF2B5EF4-FFF2-40B4-BE49-F238E27FC236}">
                  <a16:creationId xmlns:a16="http://schemas.microsoft.com/office/drawing/2014/main" id="{75D11D8D-EB0F-4919-8FDD-AB0EB42DF26B}"/>
                </a:ext>
              </a:extLst>
            </xdr:cNvPr>
            <xdr:cNvGraphicFramePr/>
          </xdr:nvGraphicFramePr>
          <xdr:xfrm>
            <a:off x="0" y="0"/>
            <a:ext cx="0" cy="0"/>
          </xdr:xfrm>
          <a:graphic>
            <a:graphicData uri="http://schemas.microsoft.com/office/drawing/2010/slicer">
              <sle:slicer xmlns:sle="http://schemas.microsoft.com/office/drawing/2010/slicer" name="Keyword Difficulty"/>
            </a:graphicData>
          </a:graphic>
        </xdr:graphicFrame>
      </mc:Choice>
      <mc:Fallback xmlns="">
        <xdr:sp macro="" textlink="">
          <xdr:nvSpPr>
            <xdr:cNvPr id="0" name=""/>
            <xdr:cNvSpPr>
              <a:spLocks noTextEdit="1"/>
            </xdr:cNvSpPr>
          </xdr:nvSpPr>
          <xdr:spPr>
            <a:xfrm>
              <a:off x="3028950" y="542926"/>
              <a:ext cx="1828800" cy="19335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0</xdr:colOff>
      <xdr:row>0</xdr:row>
      <xdr:rowOff>14287</xdr:rowOff>
    </xdr:from>
    <xdr:to>
      <xdr:col>20</xdr:col>
      <xdr:colOff>171450</xdr:colOff>
      <xdr:row>10</xdr:row>
      <xdr:rowOff>161925</xdr:rowOff>
    </xdr:to>
    <xdr:graphicFrame macro="">
      <xdr:nvGraphicFramePr>
        <xdr:cNvPr id="5" name="Chart 4">
          <a:extLst>
            <a:ext uri="{FF2B5EF4-FFF2-40B4-BE49-F238E27FC236}">
              <a16:creationId xmlns:a16="http://schemas.microsoft.com/office/drawing/2014/main" id="{44A45A9F-FAB7-42BA-B5A4-7938915C85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9524</xdr:colOff>
      <xdr:row>11</xdr:row>
      <xdr:rowOff>1</xdr:rowOff>
    </xdr:from>
    <xdr:to>
      <xdr:col>20</xdr:col>
      <xdr:colOff>171449</xdr:colOff>
      <xdr:row>25</xdr:row>
      <xdr:rowOff>9525</xdr:rowOff>
    </xdr:to>
    <xdr:graphicFrame macro="">
      <xdr:nvGraphicFramePr>
        <xdr:cNvPr id="6" name="Chart 5">
          <a:extLst>
            <a:ext uri="{FF2B5EF4-FFF2-40B4-BE49-F238E27FC236}">
              <a16:creationId xmlns:a16="http://schemas.microsoft.com/office/drawing/2014/main" id="{F6E13907-9253-4CEF-B095-6908DB09A6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19050</xdr:colOff>
      <xdr:row>13</xdr:row>
      <xdr:rowOff>19049</xdr:rowOff>
    </xdr:from>
    <xdr:to>
      <xdr:col>7</xdr:col>
      <xdr:colOff>590550</xdr:colOff>
      <xdr:row>23</xdr:row>
      <xdr:rowOff>180974</xdr:rowOff>
    </xdr:to>
    <xdr:sp macro="" textlink="">
      <xdr:nvSpPr>
        <xdr:cNvPr id="7" name="TextBox 6">
          <a:extLst>
            <a:ext uri="{FF2B5EF4-FFF2-40B4-BE49-F238E27FC236}">
              <a16:creationId xmlns:a16="http://schemas.microsoft.com/office/drawing/2014/main" id="{22B1FE16-FDB8-8F41-4BEB-B605EBAAAEC2}"/>
            </a:ext>
          </a:extLst>
        </xdr:cNvPr>
        <xdr:cNvSpPr txBox="1"/>
      </xdr:nvSpPr>
      <xdr:spPr>
        <a:xfrm>
          <a:off x="19050" y="2666999"/>
          <a:ext cx="4838700" cy="2066925"/>
        </a:xfrm>
        <a:prstGeom prst="rect">
          <a:avLst/>
        </a:prstGeom>
        <a:solidFill>
          <a:schemeClr val="bg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endParaRPr lang="en-US" sz="1100"/>
        </a:p>
        <a:p>
          <a:r>
            <a:rPr lang="en-US" b="1"/>
            <a:t>Top Keywords</a:t>
          </a:r>
          <a:r>
            <a:rPr lang="en-US"/>
            <a:t>: Keywords like </a:t>
          </a:r>
          <a:r>
            <a:rPr lang="en-US" b="1"/>
            <a:t>"digital marketing"</a:t>
          </a:r>
          <a:r>
            <a:rPr lang="en-US"/>
            <a:t> and </a:t>
          </a:r>
          <a:r>
            <a:rPr lang="en-US" b="1"/>
            <a:t>"SEO tips"</a:t>
          </a:r>
          <a:r>
            <a:rPr lang="en-US"/>
            <a:t> show strong </a:t>
          </a:r>
          <a:r>
            <a:rPr lang="en-US" b="1"/>
            <a:t>Action Scores</a:t>
          </a:r>
          <a:r>
            <a:rPr lang="en-US"/>
            <a:t> and </a:t>
          </a:r>
          <a:r>
            <a:rPr lang="en-US" b="1"/>
            <a:t>CTR</a:t>
          </a:r>
          <a:r>
            <a:rPr lang="en-US"/>
            <a:t>, suggesting they’re driving significant traffic. Prioritize </a:t>
          </a:r>
          <a:r>
            <a:rPr lang="en-US" b="1"/>
            <a:t>optimizing</a:t>
          </a:r>
          <a:r>
            <a:rPr lang="en-US"/>
            <a:t> these for better rankings.</a:t>
          </a:r>
        </a:p>
        <a:p>
          <a:r>
            <a:rPr lang="en-US" b="1"/>
            <a:t>Quick Wins</a:t>
          </a:r>
          <a:r>
            <a:rPr lang="en-US"/>
            <a:t>: </a:t>
          </a:r>
          <a:r>
            <a:rPr lang="en-US" b="1"/>
            <a:t>Low-difficulty</a:t>
          </a:r>
          <a:r>
            <a:rPr lang="en-US"/>
            <a:t>, high-volume keywords (e.g., </a:t>
          </a:r>
          <a:r>
            <a:rPr lang="en-US" b="1"/>
            <a:t>"content strategy"</a:t>
          </a:r>
          <a:r>
            <a:rPr lang="en-US"/>
            <a:t>) are ripe for fast ranking improvements.</a:t>
          </a:r>
        </a:p>
        <a:p>
          <a:r>
            <a:rPr lang="en-US" b="1"/>
            <a:t>Focus Areas</a:t>
          </a:r>
          <a:r>
            <a:rPr lang="en-US"/>
            <a:t>: Keywords with large </a:t>
          </a:r>
          <a:r>
            <a:rPr lang="en-US" b="1"/>
            <a:t>ranking gaps</a:t>
          </a:r>
          <a:r>
            <a:rPr lang="en-US"/>
            <a:t> need attention—consider </a:t>
          </a:r>
          <a:r>
            <a:rPr lang="en-US" b="1"/>
            <a:t>content updates</a:t>
          </a:r>
          <a:r>
            <a:rPr lang="en-US"/>
            <a:t> and </a:t>
          </a:r>
          <a:r>
            <a:rPr lang="en-US" b="1"/>
            <a:t>backlink building</a:t>
          </a:r>
          <a:r>
            <a:rPr lang="en-US"/>
            <a:t> for better results.</a:t>
          </a:r>
        </a:p>
        <a:p>
          <a:endParaRPr lang="en-US" sz="1100"/>
        </a:p>
      </xdr:txBody>
    </xdr:sp>
    <xdr:clientData/>
  </xdr:twoCellAnchor>
  <xdr:twoCellAnchor>
    <xdr:from>
      <xdr:col>3</xdr:col>
      <xdr:colOff>219075</xdr:colOff>
      <xdr:row>13</xdr:row>
      <xdr:rowOff>114300</xdr:rowOff>
    </xdr:from>
    <xdr:to>
      <xdr:col>5</xdr:col>
      <xdr:colOff>19050</xdr:colOff>
      <xdr:row>14</xdr:row>
      <xdr:rowOff>133350</xdr:rowOff>
    </xdr:to>
    <xdr:sp macro="" textlink="">
      <xdr:nvSpPr>
        <xdr:cNvPr id="9" name="TextBox 8">
          <a:extLst>
            <a:ext uri="{FF2B5EF4-FFF2-40B4-BE49-F238E27FC236}">
              <a16:creationId xmlns:a16="http://schemas.microsoft.com/office/drawing/2014/main" id="{23C15493-9368-F1E9-A620-AD0A8E76871C}"/>
            </a:ext>
          </a:extLst>
        </xdr:cNvPr>
        <xdr:cNvSpPr txBox="1"/>
      </xdr:nvSpPr>
      <xdr:spPr>
        <a:xfrm>
          <a:off x="2047875" y="2762250"/>
          <a:ext cx="1019175" cy="20955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Key insights: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hid Hassan" refreshedDate="45760.734983449074" createdVersion="8" refreshedVersion="8" minRefreshableVersion="3" recordCount="10" xr:uid="{6E7D1DB5-94EA-41E4-A120-AD601E9D4772}">
  <cacheSource type="worksheet">
    <worksheetSource ref="A1:L11" sheet="Data"/>
  </cacheSource>
  <cacheFields count="12">
    <cacheField name="Keyword" numFmtId="0">
      <sharedItems/>
    </cacheField>
    <cacheField name="Search Volume" numFmtId="0">
      <sharedItems containsSemiMixedTypes="0" containsString="0" containsNumber="1" containsInteger="1" minValue="4900" maxValue="12000"/>
    </cacheField>
    <cacheField name="Keyword Difficulty" numFmtId="0">
      <sharedItems containsSemiMixedTypes="0" containsString="0" containsNumber="1" containsInteger="1" minValue="38" maxValue="60" count="10">
        <n v="45"/>
        <n v="40"/>
        <n v="50"/>
        <n v="60"/>
        <n v="55"/>
        <n v="42"/>
        <n v="58"/>
        <n v="47"/>
        <n v="53"/>
        <n v="38"/>
      </sharedItems>
    </cacheField>
    <cacheField name="CPC ($)" numFmtId="0">
      <sharedItems containsSemiMixedTypes="0" containsString="0" containsNumber="1" minValue="1" maxValue="2"/>
    </cacheField>
    <cacheField name="Clicks" numFmtId="0">
      <sharedItems containsSemiMixedTypes="0" containsString="0" containsNumber="1" containsInteger="1" minValue="1400" maxValue="3500"/>
    </cacheField>
    <cacheField name="SERP Features" numFmtId="0">
      <sharedItems count="10">
        <s v="Featured Snippet"/>
        <s v="People Also Ask"/>
        <s v="Video"/>
        <s v="Top Stories"/>
        <s v="Image Pack"/>
        <s v="Knowledge Panel"/>
        <s v="Local Pack"/>
        <s v="Site Links"/>
        <s v="Reviews"/>
        <s v="Related Questions"/>
      </sharedItems>
    </cacheField>
    <cacheField name="Ranking URL" numFmtId="0">
      <sharedItems/>
    </cacheField>
    <cacheField name="Current Rank" numFmtId="0">
      <sharedItems containsSemiMixedTypes="0" containsString="0" containsNumber="1" containsInteger="1" minValue="2" maxValue="12" count="10">
        <n v="3"/>
        <n v="5"/>
        <n v="4"/>
        <n v="10"/>
        <n v="6"/>
        <n v="7"/>
        <n v="12"/>
        <n v="8"/>
        <n v="2"/>
        <n v="11"/>
      </sharedItems>
    </cacheField>
    <cacheField name="Target Rank" numFmtId="0">
      <sharedItems containsSemiMixedTypes="0" containsString="0" containsNumber="1" containsInteger="1" minValue="1" maxValue="5"/>
    </cacheField>
    <cacheField name="CTR" numFmtId="2">
      <sharedItems containsSemiMixedTypes="0" containsString="0" containsNumber="1" minValue="0.2857142857142857" maxValue="0.34722222222222221"/>
    </cacheField>
    <cacheField name="Ranking Gap" numFmtId="0">
      <sharedItems containsSemiMixedTypes="0" containsString="0" containsNumber="1" containsInteger="1" minValue="-8" maxValue="-1"/>
    </cacheField>
    <cacheField name="Action Score" numFmtId="2">
      <sharedItems containsSemiMixedTypes="0" containsString="0" containsNumber="1" minValue="27.586206896551722" maxValue="77.777777777777771"/>
    </cacheField>
  </cacheFields>
  <extLst>
    <ext xmlns:x14="http://schemas.microsoft.com/office/spreadsheetml/2009/9/main" uri="{725AE2AE-9491-48be-B2B4-4EB974FC3084}">
      <x14:pivotCacheDefinition pivotCacheId="2855348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digital marketing"/>
    <n v="12000"/>
    <x v="0"/>
    <n v="1.2"/>
    <n v="3500"/>
    <x v="0"/>
    <s v="site.com/digital-marketing"/>
    <x v="0"/>
    <n v="1"/>
    <n v="0.29166666666666669"/>
    <n v="-2"/>
    <n v="77.777777777777771"/>
  </r>
  <r>
    <s v="seo tips"/>
    <n v="8500"/>
    <x v="1"/>
    <n v="1.5"/>
    <n v="2700"/>
    <x v="1"/>
    <s v="site.com/seo-tips"/>
    <x v="1"/>
    <n v="3"/>
    <n v="0.31764705882352939"/>
    <n v="-2"/>
    <n v="67.5"/>
  </r>
  <r>
    <s v="content strategy"/>
    <n v="9500"/>
    <x v="2"/>
    <n v="1"/>
    <n v="3000"/>
    <x v="2"/>
    <s v="site.com/content-strategy"/>
    <x v="2"/>
    <n v="2"/>
    <n v="0.31578947368421051"/>
    <n v="-2"/>
    <n v="60"/>
  </r>
  <r>
    <s v="backlink building"/>
    <n v="6300"/>
    <x v="3"/>
    <n v="1.8"/>
    <n v="1800"/>
    <x v="3"/>
    <s v="site.com/backlink-building"/>
    <x v="3"/>
    <n v="5"/>
    <n v="0.2857142857142857"/>
    <n v="-5"/>
    <n v="30"/>
  </r>
  <r>
    <s v="keyword research"/>
    <n v="10400"/>
    <x v="4"/>
    <n v="1.4"/>
    <n v="3200"/>
    <x v="4"/>
    <s v="site.com/keyword-research"/>
    <x v="4"/>
    <n v="2"/>
    <n v="0.30769230769230771"/>
    <n v="-4"/>
    <n v="58.18181818181818"/>
  </r>
  <r>
    <s v="on-page seo"/>
    <n v="7200"/>
    <x v="5"/>
    <n v="1.3"/>
    <n v="2500"/>
    <x v="5"/>
    <s v="site.com/on-page-seo"/>
    <x v="5"/>
    <n v="3"/>
    <n v="0.34722222222222221"/>
    <n v="-4"/>
    <n v="59.523809523809526"/>
  </r>
  <r>
    <s v="technical seo"/>
    <n v="5400"/>
    <x v="6"/>
    <n v="1.6"/>
    <n v="1600"/>
    <x v="6"/>
    <s v="site.com/technical-seo"/>
    <x v="6"/>
    <n v="4"/>
    <n v="0.29629629629629628"/>
    <n v="-8"/>
    <n v="27.586206896551722"/>
  </r>
  <r>
    <s v="seo tools"/>
    <n v="8800"/>
    <x v="7"/>
    <n v="1.7"/>
    <n v="2900"/>
    <x v="7"/>
    <s v="site.com/seo-tools"/>
    <x v="7"/>
    <n v="3"/>
    <n v="0.32954545454545453"/>
    <n v="-5"/>
    <n v="61.702127659574465"/>
  </r>
  <r>
    <s v="google ranking"/>
    <n v="11100"/>
    <x v="8"/>
    <n v="2"/>
    <n v="3300"/>
    <x v="8"/>
    <s v="site.com/google-ranking"/>
    <x v="8"/>
    <n v="1"/>
    <n v="0.29729729729729731"/>
    <n v="-1"/>
    <n v="62.264150943396224"/>
  </r>
  <r>
    <s v="meta description"/>
    <n v="4900"/>
    <x v="9"/>
    <n v="1.1000000000000001"/>
    <n v="1400"/>
    <x v="9"/>
    <s v="site.com/meta-description"/>
    <x v="9"/>
    <n v="5"/>
    <n v="0.2857142857142857"/>
    <n v="-6"/>
    <n v="36.84210526315789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B25A76-AF64-43AE-B07D-1254E476D0B5}"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SERP Features">
  <location ref="A3:D14" firstHeaderRow="0" firstDataRow="1" firstDataCol="1"/>
  <pivotFields count="12">
    <pivotField showAll="0"/>
    <pivotField dataField="1" showAll="0"/>
    <pivotField showAll="0">
      <items count="11">
        <item x="9"/>
        <item x="1"/>
        <item x="5"/>
        <item x="0"/>
        <item x="7"/>
        <item x="2"/>
        <item x="8"/>
        <item x="4"/>
        <item x="6"/>
        <item x="3"/>
        <item t="default"/>
      </items>
    </pivotField>
    <pivotField showAll="0"/>
    <pivotField showAll="0"/>
    <pivotField axis="axisRow" showAll="0">
      <items count="11">
        <item x="0"/>
        <item x="4"/>
        <item x="5"/>
        <item x="6"/>
        <item x="1"/>
        <item x="9"/>
        <item x="8"/>
        <item x="7"/>
        <item x="3"/>
        <item x="2"/>
        <item t="default"/>
      </items>
    </pivotField>
    <pivotField showAll="0"/>
    <pivotField showAll="0">
      <items count="11">
        <item x="8"/>
        <item x="0"/>
        <item x="2"/>
        <item x="1"/>
        <item x="4"/>
        <item x="5"/>
        <item x="7"/>
        <item x="3"/>
        <item x="9"/>
        <item x="6"/>
        <item t="default"/>
      </items>
    </pivotField>
    <pivotField showAll="0"/>
    <pivotField dataField="1" numFmtId="2" showAll="0"/>
    <pivotField showAll="0"/>
    <pivotField dataField="1" numFmtId="2" showAll="0"/>
  </pivotFields>
  <rowFields count="1">
    <field x="5"/>
  </rowFields>
  <rowItems count="11">
    <i>
      <x/>
    </i>
    <i>
      <x v="1"/>
    </i>
    <i>
      <x v="2"/>
    </i>
    <i>
      <x v="3"/>
    </i>
    <i>
      <x v="4"/>
    </i>
    <i>
      <x v="5"/>
    </i>
    <i>
      <x v="6"/>
    </i>
    <i>
      <x v="7"/>
    </i>
    <i>
      <x v="8"/>
    </i>
    <i>
      <x v="9"/>
    </i>
    <i t="grand">
      <x/>
    </i>
  </rowItems>
  <colFields count="1">
    <field x="-2"/>
  </colFields>
  <colItems count="3">
    <i>
      <x/>
    </i>
    <i i="1">
      <x v="1"/>
    </i>
    <i i="2">
      <x v="2"/>
    </i>
  </colItems>
  <dataFields count="3">
    <dataField name="Sum of Search Volume" fld="1" baseField="0" baseItem="0"/>
    <dataField name="Average of CTR" fld="9" subtotal="average" baseField="5" baseItem="0" numFmtId="2"/>
    <dataField name="Average of Action Score" fld="11" subtotal="average" baseField="5" baseItem="0" numFmtId="2"/>
  </dataFields>
  <formats count="6">
    <format dxfId="11">
      <pivotArea type="all" dataOnly="0" outline="0" fieldPosition="0"/>
    </format>
    <format dxfId="10">
      <pivotArea outline="0" collapsedLevelsAreSubtotals="1" fieldPosition="0"/>
    </format>
    <format dxfId="9">
      <pivotArea field="5" type="button" dataOnly="0" labelOnly="1" outline="0" axis="axisRow" fieldPosition="0"/>
    </format>
    <format dxfId="8">
      <pivotArea dataOnly="0" labelOnly="1" fieldPosition="0">
        <references count="1">
          <reference field="5" count="0"/>
        </references>
      </pivotArea>
    </format>
    <format dxfId="7">
      <pivotArea dataOnly="0" labelOnly="1" grandRow="1" outline="0" fieldPosition="0"/>
    </format>
    <format dxfId="6">
      <pivotArea dataOnly="0" labelOnly="1" outline="0" fieldPosition="0">
        <references count="1">
          <reference field="4294967294" count="3">
            <x v="0"/>
            <x v="1"/>
            <x v="2"/>
          </reference>
        </references>
      </pivotArea>
    </format>
  </formats>
  <chartFormats count="9">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2" format="8"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1"/>
          </reference>
        </references>
      </pivotArea>
    </chartFormat>
    <chartFormat chart="2" format="10" series="1">
      <pivotArea type="data" outline="0" fieldPosition="0">
        <references count="1">
          <reference field="4294967294" count="1" selected="0">
            <x v="2"/>
          </reference>
        </references>
      </pivotArea>
    </chartFormat>
    <chartFormat chart="5" format="15" series="1">
      <pivotArea type="data" outline="0" fieldPosition="0">
        <references count="1">
          <reference field="4294967294" count="1" selected="0">
            <x v="0"/>
          </reference>
        </references>
      </pivotArea>
    </chartFormat>
    <chartFormat chart="5" format="16" series="1">
      <pivotArea type="data" outline="0" fieldPosition="0">
        <references count="1">
          <reference field="4294967294" count="1" selected="0">
            <x v="1"/>
          </reference>
        </references>
      </pivotArea>
    </chartFormat>
    <chartFormat chart="5" format="17"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8C35CE1-3498-4615-8E0C-0E66659AAE29}"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Keyword Difficulty">
  <location ref="A16:D27" firstHeaderRow="0" firstDataRow="1" firstDataCol="1"/>
  <pivotFields count="12">
    <pivotField showAll="0"/>
    <pivotField showAll="0"/>
    <pivotField axis="axisRow" showAll="0">
      <items count="11">
        <item x="9"/>
        <item x="1"/>
        <item x="5"/>
        <item x="0"/>
        <item x="7"/>
        <item x="2"/>
        <item x="8"/>
        <item x="4"/>
        <item x="6"/>
        <item x="3"/>
        <item t="default"/>
      </items>
    </pivotField>
    <pivotField showAll="0"/>
    <pivotField showAll="0"/>
    <pivotField showAll="0">
      <items count="11">
        <item x="0"/>
        <item x="4"/>
        <item x="5"/>
        <item x="6"/>
        <item x="1"/>
        <item x="9"/>
        <item x="8"/>
        <item x="7"/>
        <item x="3"/>
        <item x="2"/>
        <item t="default"/>
      </items>
    </pivotField>
    <pivotField showAll="0"/>
    <pivotField showAll="0">
      <items count="11">
        <item x="8"/>
        <item x="0"/>
        <item x="2"/>
        <item x="1"/>
        <item x="4"/>
        <item x="5"/>
        <item x="7"/>
        <item x="3"/>
        <item x="9"/>
        <item x="6"/>
        <item t="default"/>
      </items>
    </pivotField>
    <pivotField showAll="0"/>
    <pivotField dataField="1" numFmtId="2" showAll="0"/>
    <pivotField dataField="1" showAll="0"/>
    <pivotField dataField="1" numFmtId="2" showAll="0"/>
  </pivotFields>
  <rowFields count="1">
    <field x="2"/>
  </rowFields>
  <rowItems count="11">
    <i>
      <x/>
    </i>
    <i>
      <x v="1"/>
    </i>
    <i>
      <x v="2"/>
    </i>
    <i>
      <x v="3"/>
    </i>
    <i>
      <x v="4"/>
    </i>
    <i>
      <x v="5"/>
    </i>
    <i>
      <x v="6"/>
    </i>
    <i>
      <x v="7"/>
    </i>
    <i>
      <x v="8"/>
    </i>
    <i>
      <x v="9"/>
    </i>
    <i t="grand">
      <x/>
    </i>
  </rowItems>
  <colFields count="1">
    <field x="-2"/>
  </colFields>
  <colItems count="3">
    <i>
      <x/>
    </i>
    <i i="1">
      <x v="1"/>
    </i>
    <i i="2">
      <x v="2"/>
    </i>
  </colItems>
  <dataFields count="3">
    <dataField name="Average of CTR" fld="9" subtotal="average" baseField="2" baseItem="0" numFmtId="2"/>
    <dataField name="Average of Ranking Gap" fld="10" subtotal="average" baseField="2" baseItem="0"/>
    <dataField name="Average of Action Score" fld="11" subtotal="average" baseField="2" baseItem="0" numFmtId="2"/>
  </dataFields>
  <formats count="6">
    <format dxfId="5">
      <pivotArea type="all" dataOnly="0" outline="0" fieldPosition="0"/>
    </format>
    <format dxfId="4">
      <pivotArea outline="0" collapsedLevelsAreSubtotals="1" fieldPosition="0"/>
    </format>
    <format dxfId="3">
      <pivotArea field="2" type="button" dataOnly="0" labelOnly="1" outline="0" axis="axisRow" fieldPosition="0"/>
    </format>
    <format dxfId="2">
      <pivotArea dataOnly="0" labelOnly="1" fieldPosition="0">
        <references count="1">
          <reference field="2" count="0"/>
        </references>
      </pivotArea>
    </format>
    <format dxfId="1">
      <pivotArea dataOnly="0" labelOnly="1" grandRow="1" outline="0" fieldPosition="0"/>
    </format>
    <format dxfId="0">
      <pivotArea dataOnly="0" labelOnly="1" outline="0" fieldPosition="0">
        <references count="1">
          <reference field="4294967294" count="3">
            <x v="0"/>
            <x v="1"/>
            <x v="2"/>
          </reference>
        </references>
      </pivotArea>
    </format>
  </formats>
  <chartFormats count="9">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 chart="2" format="8" series="1">
      <pivotArea type="data" outline="0" fieldPosition="0">
        <references count="1">
          <reference field="4294967294" count="1" selected="0">
            <x v="2"/>
          </reference>
        </references>
      </pivotArea>
    </chartFormat>
    <chartFormat chart="4" format="12" series="1">
      <pivotArea type="data" outline="0" fieldPosition="0">
        <references count="1">
          <reference field="4294967294" count="1" selected="0">
            <x v="0"/>
          </reference>
        </references>
      </pivotArea>
    </chartFormat>
    <chartFormat chart="4" format="13" series="1">
      <pivotArea type="data" outline="0" fieldPosition="0">
        <references count="1">
          <reference field="4294967294" count="1" selected="0">
            <x v="1"/>
          </reference>
        </references>
      </pivotArea>
    </chartFormat>
    <chartFormat chart="4" format="14"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RP_Features" xr10:uid="{5168AB60-895C-4A2C-BBE4-FBF741A29CBC}" sourceName="SERP Features">
  <pivotTables>
    <pivotTable tabId="2" name="PivotTable1"/>
    <pivotTable tabId="2" name="PivotTable2"/>
  </pivotTables>
  <data>
    <tabular pivotCacheId="285534829">
      <items count="10">
        <i x="0" s="1"/>
        <i x="4" s="1"/>
        <i x="5" s="1"/>
        <i x="6" s="1"/>
        <i x="1" s="1"/>
        <i x="9" s="1"/>
        <i x="8" s="1"/>
        <i x="7" s="1"/>
        <i x="3"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t_Rank" xr10:uid="{45DBE7EF-CB20-465C-848E-DFD94B5A74F0}" sourceName="Current Rank">
  <pivotTables>
    <pivotTable tabId="2" name="PivotTable1"/>
    <pivotTable tabId="2" name="PivotTable2"/>
  </pivotTables>
  <data>
    <tabular pivotCacheId="285534829">
      <items count="10">
        <i x="8" s="1"/>
        <i x="0" s="1"/>
        <i x="2" s="1"/>
        <i x="1" s="1"/>
        <i x="4" s="1"/>
        <i x="5" s="1"/>
        <i x="7" s="1"/>
        <i x="3" s="1"/>
        <i x="9" s="1"/>
        <i x="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Keyword_Difficulty" xr10:uid="{7534321D-D19E-4EBB-B870-144075122B71}" sourceName="Keyword Difficulty">
  <pivotTables>
    <pivotTable tabId="2" name="PivotTable1"/>
    <pivotTable tabId="2" name="PivotTable2"/>
  </pivotTables>
  <data>
    <tabular pivotCacheId="285534829">
      <items count="10">
        <i x="9" s="1"/>
        <i x="1" s="1"/>
        <i x="5" s="1"/>
        <i x="0" s="1"/>
        <i x="7" s="1"/>
        <i x="2" s="1"/>
        <i x="8" s="1"/>
        <i x="4" s="1"/>
        <i x="6"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RP Features" xr10:uid="{DFDF0A1C-A090-4B9A-902A-F79E0ED61755}" cache="Slicer_SERP_Features" caption="SERP Features" rowHeight="241300"/>
  <slicer name="Current Rank" xr10:uid="{C5E3CC51-0F73-411B-AE31-7FF6A7AA3E0F}" cache="Slicer_Current_Rank" caption="Current Rank" rowHeight="241300"/>
  <slicer name="Keyword Difficulty" xr10:uid="{0FAEC66E-ABFB-46F3-9EAB-F329CDD39C53}" cache="Slicer_Keyword_Difficulty" caption="Keyword Difficulty"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L11"/>
  <sheetViews>
    <sheetView workbookViewId="0">
      <selection activeCell="F5" sqref="F5"/>
    </sheetView>
  </sheetViews>
  <sheetFormatPr defaultRowHeight="15" x14ac:dyDescent="0.25"/>
  <cols>
    <col min="1" max="1" width="16.85546875" bestFit="1" customWidth="1"/>
    <col min="2" max="2" width="14.42578125" bestFit="1" customWidth="1"/>
    <col min="3" max="3" width="17.7109375" bestFit="1" customWidth="1"/>
    <col min="4" max="4" width="7.28515625" bestFit="1" customWidth="1"/>
    <col min="5" max="5" width="6" bestFit="1" customWidth="1"/>
    <col min="6" max="6" width="17.5703125" bestFit="1" customWidth="1"/>
    <col min="7" max="7" width="26" bestFit="1" customWidth="1"/>
    <col min="8" max="8" width="12.42578125" bestFit="1" customWidth="1"/>
    <col min="9" max="9" width="11.28515625" bestFit="1" customWidth="1"/>
    <col min="10" max="10" width="4.5703125" bestFit="1" customWidth="1"/>
    <col min="11" max="11" width="11.85546875" bestFit="1" customWidth="1"/>
    <col min="12" max="12" width="12" bestFit="1" customWidth="1"/>
  </cols>
  <sheetData>
    <row r="1" spans="1:12" x14ac:dyDescent="0.25">
      <c r="A1" s="1" t="s">
        <v>0</v>
      </c>
      <c r="B1" s="1" t="s">
        <v>1</v>
      </c>
      <c r="C1" s="1" t="s">
        <v>2</v>
      </c>
      <c r="D1" s="1" t="s">
        <v>3</v>
      </c>
      <c r="E1" s="1" t="s">
        <v>4</v>
      </c>
      <c r="F1" s="1" t="s">
        <v>5</v>
      </c>
      <c r="G1" s="1" t="s">
        <v>6</v>
      </c>
      <c r="H1" s="1" t="s">
        <v>7</v>
      </c>
      <c r="I1" s="1" t="s">
        <v>8</v>
      </c>
      <c r="J1" s="2" t="s">
        <v>39</v>
      </c>
      <c r="K1" t="s">
        <v>40</v>
      </c>
      <c r="L1" t="s">
        <v>41</v>
      </c>
    </row>
    <row r="2" spans="1:12" x14ac:dyDescent="0.25">
      <c r="A2" t="s">
        <v>9</v>
      </c>
      <c r="B2">
        <v>12000</v>
      </c>
      <c r="C2">
        <v>45</v>
      </c>
      <c r="D2">
        <v>1.2</v>
      </c>
      <c r="E2">
        <v>3500</v>
      </c>
      <c r="F2" t="s">
        <v>19</v>
      </c>
      <c r="G2" t="s">
        <v>29</v>
      </c>
      <c r="H2">
        <v>3</v>
      </c>
      <c r="I2">
        <v>1</v>
      </c>
      <c r="J2" s="3">
        <f>E2/B2</f>
        <v>0.29166666666666669</v>
      </c>
      <c r="K2">
        <f>I2 - H2</f>
        <v>-2</v>
      </c>
      <c r="L2" s="3">
        <f>B2*(J2)/C2</f>
        <v>77.777777777777771</v>
      </c>
    </row>
    <row r="3" spans="1:12" x14ac:dyDescent="0.25">
      <c r="A3" t="s">
        <v>10</v>
      </c>
      <c r="B3">
        <v>8500</v>
      </c>
      <c r="C3">
        <v>40</v>
      </c>
      <c r="D3">
        <v>1.5</v>
      </c>
      <c r="E3">
        <v>2700</v>
      </c>
      <c r="F3" t="s">
        <v>20</v>
      </c>
      <c r="G3" t="s">
        <v>30</v>
      </c>
      <c r="H3">
        <v>5</v>
      </c>
      <c r="I3">
        <v>3</v>
      </c>
      <c r="J3" s="3">
        <f t="shared" ref="J3:J11" si="0">E3/B3</f>
        <v>0.31764705882352939</v>
      </c>
      <c r="K3">
        <f t="shared" ref="K3:K11" si="1">I3 - H3</f>
        <v>-2</v>
      </c>
      <c r="L3" s="3">
        <f t="shared" ref="L3:L11" si="2">B3*(J3)/C3</f>
        <v>67.5</v>
      </c>
    </row>
    <row r="4" spans="1:12" x14ac:dyDescent="0.25">
      <c r="A4" t="s">
        <v>11</v>
      </c>
      <c r="B4">
        <v>9500</v>
      </c>
      <c r="C4">
        <v>50</v>
      </c>
      <c r="D4">
        <v>1</v>
      </c>
      <c r="E4">
        <v>3000</v>
      </c>
      <c r="F4" t="s">
        <v>21</v>
      </c>
      <c r="G4" t="s">
        <v>31</v>
      </c>
      <c r="H4">
        <v>4</v>
      </c>
      <c r="I4">
        <v>2</v>
      </c>
      <c r="J4" s="3">
        <f t="shared" si="0"/>
        <v>0.31578947368421051</v>
      </c>
      <c r="K4">
        <f t="shared" si="1"/>
        <v>-2</v>
      </c>
      <c r="L4" s="3">
        <f t="shared" si="2"/>
        <v>60</v>
      </c>
    </row>
    <row r="5" spans="1:12" x14ac:dyDescent="0.25">
      <c r="A5" t="s">
        <v>12</v>
      </c>
      <c r="B5">
        <v>6300</v>
      </c>
      <c r="C5">
        <v>60</v>
      </c>
      <c r="D5">
        <v>1.8</v>
      </c>
      <c r="E5">
        <v>1800</v>
      </c>
      <c r="F5" t="s">
        <v>22</v>
      </c>
      <c r="G5" t="s">
        <v>32</v>
      </c>
      <c r="H5">
        <v>10</v>
      </c>
      <c r="I5">
        <v>5</v>
      </c>
      <c r="J5" s="3">
        <f t="shared" si="0"/>
        <v>0.2857142857142857</v>
      </c>
      <c r="K5">
        <f t="shared" si="1"/>
        <v>-5</v>
      </c>
      <c r="L5" s="3">
        <f t="shared" si="2"/>
        <v>30</v>
      </c>
    </row>
    <row r="6" spans="1:12" x14ac:dyDescent="0.25">
      <c r="A6" t="s">
        <v>13</v>
      </c>
      <c r="B6">
        <v>10400</v>
      </c>
      <c r="C6">
        <v>55</v>
      </c>
      <c r="D6">
        <v>1.4</v>
      </c>
      <c r="E6">
        <v>3200</v>
      </c>
      <c r="F6" t="s">
        <v>23</v>
      </c>
      <c r="G6" t="s">
        <v>33</v>
      </c>
      <c r="H6">
        <v>6</v>
      </c>
      <c r="I6">
        <v>2</v>
      </c>
      <c r="J6" s="3">
        <f t="shared" si="0"/>
        <v>0.30769230769230771</v>
      </c>
      <c r="K6">
        <f t="shared" si="1"/>
        <v>-4</v>
      </c>
      <c r="L6" s="3">
        <f t="shared" si="2"/>
        <v>58.18181818181818</v>
      </c>
    </row>
    <row r="7" spans="1:12" x14ac:dyDescent="0.25">
      <c r="A7" t="s">
        <v>14</v>
      </c>
      <c r="B7">
        <v>7200</v>
      </c>
      <c r="C7">
        <v>42</v>
      </c>
      <c r="D7">
        <v>1.3</v>
      </c>
      <c r="E7">
        <v>2500</v>
      </c>
      <c r="F7" t="s">
        <v>24</v>
      </c>
      <c r="G7" t="s">
        <v>34</v>
      </c>
      <c r="H7">
        <v>7</v>
      </c>
      <c r="I7">
        <v>3</v>
      </c>
      <c r="J7" s="3">
        <f t="shared" si="0"/>
        <v>0.34722222222222221</v>
      </c>
      <c r="K7">
        <f t="shared" si="1"/>
        <v>-4</v>
      </c>
      <c r="L7" s="3">
        <f t="shared" si="2"/>
        <v>59.523809523809526</v>
      </c>
    </row>
    <row r="8" spans="1:12" x14ac:dyDescent="0.25">
      <c r="A8" t="s">
        <v>15</v>
      </c>
      <c r="B8">
        <v>5400</v>
      </c>
      <c r="C8">
        <v>58</v>
      </c>
      <c r="D8">
        <v>1.6</v>
      </c>
      <c r="E8">
        <v>1600</v>
      </c>
      <c r="F8" t="s">
        <v>25</v>
      </c>
      <c r="G8" t="s">
        <v>35</v>
      </c>
      <c r="H8">
        <v>12</v>
      </c>
      <c r="I8">
        <v>4</v>
      </c>
      <c r="J8" s="3">
        <f t="shared" si="0"/>
        <v>0.29629629629629628</v>
      </c>
      <c r="K8">
        <f t="shared" si="1"/>
        <v>-8</v>
      </c>
      <c r="L8" s="3">
        <f t="shared" si="2"/>
        <v>27.586206896551722</v>
      </c>
    </row>
    <row r="9" spans="1:12" x14ac:dyDescent="0.25">
      <c r="A9" t="s">
        <v>16</v>
      </c>
      <c r="B9">
        <v>8800</v>
      </c>
      <c r="C9">
        <v>47</v>
      </c>
      <c r="D9">
        <v>1.7</v>
      </c>
      <c r="E9">
        <v>2900</v>
      </c>
      <c r="F9" t="s">
        <v>26</v>
      </c>
      <c r="G9" t="s">
        <v>36</v>
      </c>
      <c r="H9">
        <v>8</v>
      </c>
      <c r="I9">
        <v>3</v>
      </c>
      <c r="J9" s="3">
        <f t="shared" si="0"/>
        <v>0.32954545454545453</v>
      </c>
      <c r="K9">
        <f t="shared" si="1"/>
        <v>-5</v>
      </c>
      <c r="L9" s="3">
        <f t="shared" si="2"/>
        <v>61.702127659574465</v>
      </c>
    </row>
    <row r="10" spans="1:12" x14ac:dyDescent="0.25">
      <c r="A10" t="s">
        <v>17</v>
      </c>
      <c r="B10">
        <v>11100</v>
      </c>
      <c r="C10">
        <v>53</v>
      </c>
      <c r="D10">
        <v>2</v>
      </c>
      <c r="E10">
        <v>3300</v>
      </c>
      <c r="F10" t="s">
        <v>27</v>
      </c>
      <c r="G10" t="s">
        <v>37</v>
      </c>
      <c r="H10">
        <v>2</v>
      </c>
      <c r="I10">
        <v>1</v>
      </c>
      <c r="J10" s="3">
        <f t="shared" si="0"/>
        <v>0.29729729729729731</v>
      </c>
      <c r="K10">
        <f t="shared" si="1"/>
        <v>-1</v>
      </c>
      <c r="L10" s="3">
        <f t="shared" si="2"/>
        <v>62.264150943396224</v>
      </c>
    </row>
    <row r="11" spans="1:12" x14ac:dyDescent="0.25">
      <c r="A11" t="s">
        <v>18</v>
      </c>
      <c r="B11">
        <v>4900</v>
      </c>
      <c r="C11">
        <v>38</v>
      </c>
      <c r="D11">
        <v>1.1000000000000001</v>
      </c>
      <c r="E11">
        <v>1400</v>
      </c>
      <c r="F11" t="s">
        <v>28</v>
      </c>
      <c r="G11" t="s">
        <v>38</v>
      </c>
      <c r="H11">
        <v>11</v>
      </c>
      <c r="I11">
        <v>5</v>
      </c>
      <c r="J11" s="3">
        <f t="shared" si="0"/>
        <v>0.2857142857142857</v>
      </c>
      <c r="K11">
        <f t="shared" si="1"/>
        <v>-6</v>
      </c>
      <c r="L11" s="3">
        <f t="shared" si="2"/>
        <v>36.842105263157897</v>
      </c>
    </row>
  </sheetData>
  <conditionalFormatting sqref="J1:J1048576">
    <cfRule type="colorScale" priority="2">
      <colorScale>
        <cfvo type="min"/>
        <cfvo type="percentile" val="50"/>
        <cfvo type="max"/>
        <color rgb="FFF8696B"/>
        <color rgb="FFFFEB84"/>
        <color rgb="FF63BE7B"/>
      </colorScale>
    </cfRule>
  </conditionalFormatting>
  <conditionalFormatting sqref="K1:L1048576">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9044B-D4CD-428A-9A0E-1476A0D53230}">
  <sheetPr>
    <tabColor rgb="FF00B0F0"/>
  </sheetPr>
  <dimension ref="A3:D27"/>
  <sheetViews>
    <sheetView workbookViewId="0">
      <selection activeCell="A31" sqref="A31"/>
    </sheetView>
  </sheetViews>
  <sheetFormatPr defaultRowHeight="15" x14ac:dyDescent="0.25"/>
  <cols>
    <col min="1" max="1" width="17.7109375" bestFit="1" customWidth="1"/>
    <col min="2" max="2" width="21.140625" bestFit="1" customWidth="1"/>
    <col min="3" max="5" width="22.42578125" bestFit="1" customWidth="1"/>
  </cols>
  <sheetData>
    <row r="3" spans="1:4" x14ac:dyDescent="0.25">
      <c r="A3" s="6" t="s">
        <v>5</v>
      </c>
      <c r="B3" s="7" t="s">
        <v>43</v>
      </c>
      <c r="C3" s="7" t="s">
        <v>44</v>
      </c>
      <c r="D3" s="7" t="s">
        <v>45</v>
      </c>
    </row>
    <row r="4" spans="1:4" x14ac:dyDescent="0.25">
      <c r="A4" s="8" t="s">
        <v>19</v>
      </c>
      <c r="B4" s="7">
        <v>12000</v>
      </c>
      <c r="C4" s="9">
        <v>0.29166666666666669</v>
      </c>
      <c r="D4" s="9">
        <v>77.777777777777771</v>
      </c>
    </row>
    <row r="5" spans="1:4" x14ac:dyDescent="0.25">
      <c r="A5" s="8" t="s">
        <v>23</v>
      </c>
      <c r="B5" s="7">
        <v>10400</v>
      </c>
      <c r="C5" s="9">
        <v>0.30769230769230771</v>
      </c>
      <c r="D5" s="9">
        <v>58.18181818181818</v>
      </c>
    </row>
    <row r="6" spans="1:4" x14ac:dyDescent="0.25">
      <c r="A6" s="8" t="s">
        <v>24</v>
      </c>
      <c r="B6" s="7">
        <v>7200</v>
      </c>
      <c r="C6" s="9">
        <v>0.34722222222222221</v>
      </c>
      <c r="D6" s="9">
        <v>59.523809523809526</v>
      </c>
    </row>
    <row r="7" spans="1:4" x14ac:dyDescent="0.25">
      <c r="A7" s="8" t="s">
        <v>25</v>
      </c>
      <c r="B7" s="7">
        <v>5400</v>
      </c>
      <c r="C7" s="9">
        <v>0.29629629629629628</v>
      </c>
      <c r="D7" s="9">
        <v>27.586206896551722</v>
      </c>
    </row>
    <row r="8" spans="1:4" x14ac:dyDescent="0.25">
      <c r="A8" s="8" t="s">
        <v>20</v>
      </c>
      <c r="B8" s="7">
        <v>8500</v>
      </c>
      <c r="C8" s="9">
        <v>0.31764705882352939</v>
      </c>
      <c r="D8" s="9">
        <v>67.5</v>
      </c>
    </row>
    <row r="9" spans="1:4" x14ac:dyDescent="0.25">
      <c r="A9" s="8" t="s">
        <v>28</v>
      </c>
      <c r="B9" s="7">
        <v>4900</v>
      </c>
      <c r="C9" s="9">
        <v>0.2857142857142857</v>
      </c>
      <c r="D9" s="9">
        <v>36.842105263157897</v>
      </c>
    </row>
    <row r="10" spans="1:4" x14ac:dyDescent="0.25">
      <c r="A10" s="8" t="s">
        <v>27</v>
      </c>
      <c r="B10" s="7">
        <v>11100</v>
      </c>
      <c r="C10" s="9">
        <v>0.29729729729729731</v>
      </c>
      <c r="D10" s="9">
        <v>62.264150943396224</v>
      </c>
    </row>
    <row r="11" spans="1:4" x14ac:dyDescent="0.25">
      <c r="A11" s="8" t="s">
        <v>26</v>
      </c>
      <c r="B11" s="7">
        <v>8800</v>
      </c>
      <c r="C11" s="9">
        <v>0.32954545454545453</v>
      </c>
      <c r="D11" s="9">
        <v>61.702127659574465</v>
      </c>
    </row>
    <row r="12" spans="1:4" x14ac:dyDescent="0.25">
      <c r="A12" s="8" t="s">
        <v>22</v>
      </c>
      <c r="B12" s="7">
        <v>6300</v>
      </c>
      <c r="C12" s="9">
        <v>0.2857142857142857</v>
      </c>
      <c r="D12" s="9">
        <v>30</v>
      </c>
    </row>
    <row r="13" spans="1:4" x14ac:dyDescent="0.25">
      <c r="A13" s="8" t="s">
        <v>21</v>
      </c>
      <c r="B13" s="7">
        <v>9500</v>
      </c>
      <c r="C13" s="9">
        <v>0.31578947368421051</v>
      </c>
      <c r="D13" s="9">
        <v>60</v>
      </c>
    </row>
    <row r="14" spans="1:4" x14ac:dyDescent="0.25">
      <c r="A14" s="8" t="s">
        <v>42</v>
      </c>
      <c r="B14" s="7">
        <v>84100</v>
      </c>
      <c r="C14" s="9">
        <v>0.30745853486565566</v>
      </c>
      <c r="D14" s="9">
        <v>54.137799624608576</v>
      </c>
    </row>
    <row r="16" spans="1:4" x14ac:dyDescent="0.25">
      <c r="A16" s="6" t="s">
        <v>2</v>
      </c>
      <c r="B16" s="7" t="s">
        <v>44</v>
      </c>
      <c r="C16" s="7" t="s">
        <v>46</v>
      </c>
      <c r="D16" s="7" t="s">
        <v>45</v>
      </c>
    </row>
    <row r="17" spans="1:4" x14ac:dyDescent="0.25">
      <c r="A17" s="8">
        <v>38</v>
      </c>
      <c r="B17" s="9">
        <v>0.2857142857142857</v>
      </c>
      <c r="C17" s="7">
        <v>-6</v>
      </c>
      <c r="D17" s="9">
        <v>36.842105263157897</v>
      </c>
    </row>
    <row r="18" spans="1:4" x14ac:dyDescent="0.25">
      <c r="A18" s="8">
        <v>40</v>
      </c>
      <c r="B18" s="9">
        <v>0.31764705882352939</v>
      </c>
      <c r="C18" s="7">
        <v>-2</v>
      </c>
      <c r="D18" s="9">
        <v>67.5</v>
      </c>
    </row>
    <row r="19" spans="1:4" x14ac:dyDescent="0.25">
      <c r="A19" s="8">
        <v>42</v>
      </c>
      <c r="B19" s="9">
        <v>0.34722222222222221</v>
      </c>
      <c r="C19" s="7">
        <v>-4</v>
      </c>
      <c r="D19" s="9">
        <v>59.523809523809526</v>
      </c>
    </row>
    <row r="20" spans="1:4" x14ac:dyDescent="0.25">
      <c r="A20" s="8">
        <v>45</v>
      </c>
      <c r="B20" s="9">
        <v>0.29166666666666669</v>
      </c>
      <c r="C20" s="7">
        <v>-2</v>
      </c>
      <c r="D20" s="9">
        <v>77.777777777777771</v>
      </c>
    </row>
    <row r="21" spans="1:4" x14ac:dyDescent="0.25">
      <c r="A21" s="8">
        <v>47</v>
      </c>
      <c r="B21" s="9">
        <v>0.32954545454545453</v>
      </c>
      <c r="C21" s="7">
        <v>-5</v>
      </c>
      <c r="D21" s="9">
        <v>61.702127659574465</v>
      </c>
    </row>
    <row r="22" spans="1:4" x14ac:dyDescent="0.25">
      <c r="A22" s="8">
        <v>50</v>
      </c>
      <c r="B22" s="9">
        <v>0.31578947368421051</v>
      </c>
      <c r="C22" s="7">
        <v>-2</v>
      </c>
      <c r="D22" s="9">
        <v>60</v>
      </c>
    </row>
    <row r="23" spans="1:4" x14ac:dyDescent="0.25">
      <c r="A23" s="8">
        <v>53</v>
      </c>
      <c r="B23" s="9">
        <v>0.29729729729729731</v>
      </c>
      <c r="C23" s="7">
        <v>-1</v>
      </c>
      <c r="D23" s="9">
        <v>62.264150943396224</v>
      </c>
    </row>
    <row r="24" spans="1:4" x14ac:dyDescent="0.25">
      <c r="A24" s="8">
        <v>55</v>
      </c>
      <c r="B24" s="9">
        <v>0.30769230769230771</v>
      </c>
      <c r="C24" s="7">
        <v>-4</v>
      </c>
      <c r="D24" s="9">
        <v>58.18181818181818</v>
      </c>
    </row>
    <row r="25" spans="1:4" x14ac:dyDescent="0.25">
      <c r="A25" s="8">
        <v>58</v>
      </c>
      <c r="B25" s="9">
        <v>0.29629629629629628</v>
      </c>
      <c r="C25" s="7">
        <v>-8</v>
      </c>
      <c r="D25" s="9">
        <v>27.586206896551722</v>
      </c>
    </row>
    <row r="26" spans="1:4" x14ac:dyDescent="0.25">
      <c r="A26" s="8">
        <v>60</v>
      </c>
      <c r="B26" s="9">
        <v>0.2857142857142857</v>
      </c>
      <c r="C26" s="7">
        <v>-5</v>
      </c>
      <c r="D26" s="9">
        <v>30</v>
      </c>
    </row>
    <row r="27" spans="1:4" x14ac:dyDescent="0.25">
      <c r="A27" s="8" t="s">
        <v>42</v>
      </c>
      <c r="B27" s="9">
        <v>0.30745853486565566</v>
      </c>
      <c r="C27" s="7">
        <v>-3.9</v>
      </c>
      <c r="D27" s="9">
        <v>54.137799624608576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A5300-F861-4A12-B118-6B658A2DF123}">
  <sheetPr>
    <tabColor theme="3"/>
  </sheetPr>
  <dimension ref="A1:H1"/>
  <sheetViews>
    <sheetView tabSelected="1" workbookViewId="0">
      <selection activeCell="G13" sqref="G13"/>
    </sheetView>
  </sheetViews>
  <sheetFormatPr defaultRowHeight="15" x14ac:dyDescent="0.25"/>
  <cols>
    <col min="1" max="16384" width="9.140625" style="4"/>
  </cols>
  <sheetData>
    <row r="1" spans="1:8" ht="28.5" x14ac:dyDescent="0.45">
      <c r="A1" s="5" t="s">
        <v>47</v>
      </c>
      <c r="B1" s="5"/>
      <c r="C1" s="5"/>
      <c r="D1" s="5"/>
      <c r="E1" s="5"/>
      <c r="F1" s="5"/>
      <c r="G1" s="5"/>
      <c r="H1" s="5"/>
    </row>
  </sheetData>
  <mergeCells count="1">
    <mergeCell ref="A1:H1"/>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Shahid Hassan</cp:lastModifiedBy>
  <dcterms:created xsi:type="dcterms:W3CDTF">2025-04-13T11:30:14Z</dcterms:created>
  <dcterms:modified xsi:type="dcterms:W3CDTF">2025-04-25T05:08:04Z</dcterms:modified>
</cp:coreProperties>
</file>