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https://d.docs.live.net/dbc3f8f36733a918/Desktop/"/>
    </mc:Choice>
  </mc:AlternateContent>
  <xr:revisionPtr revIDLastSave="170" documentId="8_{E4DBCB6D-E319-4F06-BC3C-96AC10E1CCB5}" xr6:coauthVersionLast="45" xr6:coauthVersionMax="45" xr10:uidLastSave="{4750A776-68F7-4714-85AD-D3BBCF7644EB}"/>
  <bookViews>
    <workbookView xWindow="-120" yWindow="-120" windowWidth="29040" windowHeight="15840" tabRatio="682" activeTab="4" xr2:uid="{FB39D00E-8ADD-420D-8737-FEEB0B0B563D}"/>
  </bookViews>
  <sheets>
    <sheet name="Service" sheetId="23" r:id="rId1"/>
    <sheet name="CR_Exp" sheetId="22" r:id="rId2"/>
    <sheet name="Driver_Perf" sheetId="21" r:id="rId3"/>
    <sheet name="Price" sheetId="20" r:id="rId4"/>
    <sheet name="Safety" sheetId="18" r:id="rId5"/>
    <sheet name="Calculation" sheetId="30" r:id="rId6"/>
    <sheet name="Graph" sheetId="31" r:id="rId7"/>
    <sheet name="Scoring_Criteria" sheetId="24" r:id="rId8"/>
    <sheet name="Word_Count" sheetId="29" r:id="rId9"/>
    <sheet name="Data" sheetId="25" r:id="rId10"/>
  </sheets>
  <definedNames>
    <definedName name="_xlchart.v1.0" hidden="1">Calculation!$L$3</definedName>
    <definedName name="_xlchart.v1.1" hidden="1">Calculation!$L$4</definedName>
    <definedName name="_xlchart.v1.10" hidden="1">Calculation!$L$5</definedName>
    <definedName name="_xlchart.v1.11" hidden="1">Calculation!$L$6</definedName>
    <definedName name="_xlchart.v1.12" hidden="1">Calculation!$M$3:$Q$3</definedName>
    <definedName name="_xlchart.v1.13" hidden="1">Calculation!$M$4:$Q$4</definedName>
    <definedName name="_xlchart.v1.14" hidden="1">Calculation!$M$5:$Q$5</definedName>
    <definedName name="_xlchart.v1.15" hidden="1">Calculation!$M$6:$Q$6</definedName>
    <definedName name="_xlchart.v1.16" hidden="1">Calculation!$L$3</definedName>
    <definedName name="_xlchart.v1.17" hidden="1">Calculation!$L$4</definedName>
    <definedName name="_xlchart.v1.18" hidden="1">Calculation!$L$5</definedName>
    <definedName name="_xlchart.v1.19" hidden="1">Calculation!$L$6</definedName>
    <definedName name="_xlchart.v1.2" hidden="1">Calculation!$L$5</definedName>
    <definedName name="_xlchart.v1.20" hidden="1">Calculation!$M$2:$Q$2</definedName>
    <definedName name="_xlchart.v1.21" hidden="1">Calculation!$M$3:$Q$3</definedName>
    <definedName name="_xlchart.v1.22" hidden="1">Calculation!$M$4:$Q$4</definedName>
    <definedName name="_xlchart.v1.23" hidden="1">Calculation!$M$5:$Q$5</definedName>
    <definedName name="_xlchart.v1.24" hidden="1">Calculation!$M$6:$Q$6</definedName>
    <definedName name="_xlchart.v1.25" hidden="1">Calculation!$L$3</definedName>
    <definedName name="_xlchart.v1.26" hidden="1">Calculation!$L$4</definedName>
    <definedName name="_xlchart.v1.27" hidden="1">Calculation!$L$5</definedName>
    <definedName name="_xlchart.v1.28" hidden="1">Calculation!$L$6</definedName>
    <definedName name="_xlchart.v1.29" hidden="1">Calculation!$M$3:$Q$3</definedName>
    <definedName name="_xlchart.v1.3" hidden="1">Calculation!$L$6</definedName>
    <definedName name="_xlchart.v1.30" hidden="1">Calculation!$M$4:$Q$4</definedName>
    <definedName name="_xlchart.v1.31" hidden="1">Calculation!$M$5:$Q$5</definedName>
    <definedName name="_xlchart.v1.32" hidden="1">Calculation!$M$6:$Q$6</definedName>
    <definedName name="_xlchart.v1.33" hidden="1">Calculation!$L$3</definedName>
    <definedName name="_xlchart.v1.34" hidden="1">Calculation!$L$4</definedName>
    <definedName name="_xlchart.v1.35" hidden="1">Calculation!$L$5</definedName>
    <definedName name="_xlchart.v1.36" hidden="1">Calculation!$L$6</definedName>
    <definedName name="_xlchart.v1.37" hidden="1">Calculation!$M$3:$Q$3</definedName>
    <definedName name="_xlchart.v1.38" hidden="1">Calculation!$M$4:$Q$4</definedName>
    <definedName name="_xlchart.v1.39" hidden="1">Calculation!$M$5:$Q$5</definedName>
    <definedName name="_xlchart.v1.4" hidden="1">Calculation!$M$3:$Q$3</definedName>
    <definedName name="_xlchart.v1.40" hidden="1">Calculation!$M$6:$Q$6</definedName>
    <definedName name="_xlchart.v1.5" hidden="1">Calculation!$M$4:$Q$4</definedName>
    <definedName name="_xlchart.v1.6" hidden="1">Calculation!$M$5:$Q$5</definedName>
    <definedName name="_xlchart.v1.7" hidden="1">Calculation!$M$6:$Q$6</definedName>
    <definedName name="_xlchart.v1.8" hidden="1">Calculation!$L$3</definedName>
    <definedName name="_xlchart.v1.9" hidden="1">Calculation!$L$4</definedName>
    <definedName name="Application">#REF!</definedName>
    <definedName name="cat">#REF!</definedName>
    <definedName name="category">#REF!</definedName>
    <definedName name="driver">#REF!</definedName>
    <definedName name="Driver_performance">#REF!</definedName>
    <definedName name="ExternalData_2" localSheetId="1" hidden="1">CR_Exp!$A$1:$D$50</definedName>
    <definedName name="ExternalData_2" localSheetId="9" hidden="1">Data!$A$1:$D$246</definedName>
    <definedName name="ExternalData_2" localSheetId="2" hidden="1">Driver_Perf!$A$1:$D$50</definedName>
    <definedName name="ExternalData_2" localSheetId="3" hidden="1">Price!$A$1:$D$50</definedName>
    <definedName name="ExternalData_2" localSheetId="4" hidden="1">Safety!$A$1:$D$50</definedName>
    <definedName name="ExternalData_2" localSheetId="0" hidden="1">Service!$A$1:$D$50</definedName>
    <definedName name="ExternalData_4" localSheetId="8" hidden="1">Word_Count!$A$1:$J$861</definedName>
    <definedName name="key">#REF!</definedName>
    <definedName name="Price">#REF!</definedName>
    <definedName name="Safety">#REF!</definedName>
    <definedName name="Serv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18" l="1"/>
  <c r="E54" i="18"/>
  <c r="E55" i="20"/>
  <c r="E54" i="20"/>
  <c r="E55" i="21"/>
  <c r="E54" i="21"/>
  <c r="E55" i="22"/>
  <c r="E54" i="22"/>
  <c r="E54" i="23"/>
  <c r="E53" i="23"/>
  <c r="C3" i="30" l="1"/>
  <c r="E52" i="23"/>
  <c r="E52" i="18" l="1"/>
  <c r="E53" i="20"/>
  <c r="E52" i="20"/>
  <c r="E52" i="21"/>
  <c r="E52" i="22"/>
  <c r="E51" i="23"/>
  <c r="E53" i="18"/>
  <c r="E53" i="21"/>
  <c r="E53" i="22" l="1"/>
  <c r="C4" i="30" l="1"/>
  <c r="C5" i="30"/>
  <c r="C6" i="30"/>
  <c r="C7" i="30"/>
  <c r="E247" i="2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681CF4-1D40-4CCB-B20A-AAAE0DBCD923}" keepAlive="1" name="Query - filter" description="Connection to the 'filter' query in the workbook." type="5" refreshedVersion="0" background="1">
    <dbPr connection="Provider=Microsoft.Mashup.OleDb.1;Data Source=$Workbook$;Location=filter;Extended Properties=&quot;&quot;" command="SELECT * FROM [filter]"/>
  </connection>
  <connection id="2" xr16:uid="{88BACD38-2D98-4B37-987A-D9AA72DBF1B3}" keepAlive="1" name="Query - Services" description="Connection to the 'Services' query in the workbook." type="5" refreshedVersion="6" background="1" saveData="1">
    <dbPr connection="Provider=Microsoft.Mashup.OleDb.1;Data Source=$Workbook$;Location=Services;Extended Properties=&quot;&quot;" command="SELECT * FROM [Services]"/>
  </connection>
  <connection id="3" xr16:uid="{4C9FAAE8-27BC-432C-AE84-423467390727}" keepAlive="1" name="Query - Services (2)" description="Connection to the 'Services (2)' query in the workbook." type="5" refreshedVersion="6" background="1" saveData="1">
    <dbPr connection="Provider=Microsoft.Mashup.OleDb.1;Data Source=$Workbook$;Location=&quot;Services (2)&quot;;Extended Properties=&quot;&quot;" command="SELECT * FROM [Services (2)]"/>
  </connection>
  <connection id="4" xr16:uid="{AFE493CB-FA4B-470F-B5A7-502D5204FADF}"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5" xr16:uid="{9344C86B-AF9A-4AB9-8473-E2130B44429A}"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<sst xmlns="http://schemas.openxmlformats.org/spreadsheetml/2006/main" count="4523" uniqueCount="567">
  <si>
    <t>THE DRIVERS ARE WELL TRAINED,WELL DISCIPLINED AND HOSPITABLE.THE CARS ARE WELL DECORATED AND MAINTAINED.SAVES TIME TOO.</t>
  </si>
  <si>
    <t>I've used Uber in various countries this year and service was good. Perhaps they should enhance their customer service.</t>
  </si>
  <si>
    <t>On Thursday 27/06/19 I lost my wallet with a significant amount of cash and important identity cards and ATMs. Tried to call Uber. There are no customer helplines. Uber allows to connect to drivers but the driver had picked other rides and so that leaves me knowing that the next rider might have taken up the wallet but I can't do anything about it.</t>
  </si>
  <si>
    <t>And where have all the good drivers gone? Maybe to Lyft?  Driver nearly an hourlate,did not rely to text or answer phone. Left my elderly mom.  She tried o contact uber safety and got a recording</t>
  </si>
  <si>
    <t>I have been charged several time for wait time fees. These are fraudulent charges. The 2 charges Uber refunded and now I have another one and they will not refund. How do we get to stop charging fraudulently for a service not received?</t>
  </si>
  <si>
    <t>the drivers around nyc are awesome !! the service of the app is very decent but still its not the perfect app out there...</t>
  </si>
  <si>
    <t>I used Uber in 3 countries recently and service was totally good. They should work a bit their customer relationship</t>
  </si>
  <si>
    <t>I have used Uber in a couple of cities, Boston and Las Vegas. Drivers were courteous and conscientious. Some more friendly than others, but always a good experience.</t>
  </si>
  <si>
    <t>The driver was late and he smelled badly. He was rude and a bit disconcerting. I considered not staying in the car, but I was going to be late if I waited for another ride. I wish I had done that.</t>
  </si>
  <si>
    <t>It is such a convenience and safety is a definite. They are very professional and they just make things a whole lot easier. They also have like discounts at times. App is great, timing is great. Their prices are just right and fair.</t>
  </si>
  <si>
    <t>I don't like taxi, but I trust only this company. The price is ok and their drivers are always polite.</t>
  </si>
  <si>
    <t>I've wasted several hours of my time trying to register for this app. It's a scam. The support desk is completely incompetent, too.</t>
  </si>
  <si>
    <t>...but it is not Lyft.  Lyft pays better and quicker.  I am trying to change up my driving profile and they hassle you with constant emails.</t>
  </si>
  <si>
    <t>We use one credit card for Uber. We do not use this credit card for any other transactions. Our credit card was hacked last night. Thanks Uber for your outstanding anti-credit card theft program! Not!!!</t>
  </si>
  <si>
    <t>Uber you really got a good job , but i have an issue that the price in higher. If possible then provide my some offers and discounts.</t>
  </si>
  <si>
    <t>Very pleasant drivers, very clean cars, great price too. Overall excellent experience. I will use again and recommend my family and friends to use Uber.</t>
  </si>
  <si>
    <t>I love using Uber. Sometimes the price is higher than the cab service and that sucks. If they were a bit cheaper I would use Uber all the time!</t>
  </si>
  <si>
    <t>Used Uber when we were attending a wedding in CA and they were prompt and the driver was good. Driving on CA highways can be stressful but the driver knew where he was going.</t>
  </si>
  <si>
    <t>Was a little nervous to use but after I did, I found that I felt very safe each time, very polite drivers, clean cars and felt very comfortable. I was impressed.</t>
  </si>
  <si>
    <t>I've only used Uber once but I had a good experience. They arrived on time, took the shortest route and got me to my destination. He was very pleasant and friendly.</t>
  </si>
  <si>
    <t>The service is great! I trust my children riding with Uber. And the benefit to the community is not measurable, I'm confident the service has saved many accidents and damages to persons and property.</t>
  </si>
  <si>
    <t>Uber is easier to use than a taxi. Instead of trying to find a cab, I just ordered a Uber from my phone and the driver found me. The car was clean and the driver was courteous.</t>
  </si>
  <si>
    <t>The vehicles were all clean over our recent trip to Washington DC. The drivers were all kind and friendly... Overall, it was a much nicer experience than the cab rides.</t>
  </si>
  <si>
    <t>Always quick to confirm a ride no matter the time of day of the location making it very convenient. Use them often to and from the airport, very dependable.</t>
  </si>
  <si>
    <t>Usually excellent. The one time I had a driver who went 2 hours out of the way (while I fell asleep) the charge was enormous. Uber credited me back within 2 days.</t>
  </si>
  <si>
    <t>I used Uber for travel to and from airports. It is a great way to get to my planes or final destination that is often a good distance from the airports.</t>
  </si>
  <si>
    <t>Not a regular user of Uber but the five times. Uber it was convenient, safe, and reasonable priced. Much less than a DUI and paying for airport parking.</t>
  </si>
  <si>
    <t>Ease of use is great, being able to not have money change hands and can tip online is a huge plus. The cars are clean and the drivers are respectful. Never have had to wait more than ten minutes.</t>
  </si>
  <si>
    <t>Convenience, on-time performance, easy to hail a ride, competitive pricing with a regular taxicab. Helpful drivers too. App also makes it super easy to find a ride in minutes.</t>
  </si>
  <si>
    <t>Both of my Uber drivers were prompt. The conversation was great! They made my ride very pleasant and enjoyable. Also my car was down at the time and they were a big help!</t>
  </si>
  <si>
    <t>They found me just fine. Only had one time where they couldn't find me, but someone else found me. And I got home just fine. And he waited until I got inside. He made me feel very comfortable.</t>
  </si>
  <si>
    <t>The app and the information it provides are invaluable. I know how much my fare will be, who is picking me up, where they are and the actual route they are taking me. What's not to love?</t>
  </si>
  <si>
    <t>I have had at least 2 drivers come on to me in a sexual manner. Another kept calling me at home to go out with him. Don't know how he got my number. Will never use Uber again. Only Lyft.</t>
  </si>
  <si>
    <t>Every time I have used this service I have had a great experience. I have met wonderful drivers who are always friendly and polite. Rates are far better than taxis and much more convenient.</t>
  </si>
  <si>
    <t>We used Uber to and from the airport in Philadelphia in December. It was quick and convenient. But this is my only experience with them. I went with my boyfriend. I'm not sure if I'd feel as secure if I'd been alone. I don't feel like they do a thorough background check on drivers. I've heard too many stories where the passenger is harassed or hurt.</t>
  </si>
  <si>
    <t>A very convenient service. The cab industry got out-maneuvered. They could have/should have started the same type of service using their cabbies. Uber is also relatively inexpensive to use.</t>
  </si>
  <si>
    <t>Uber is easy, less expensive and they don't stink. Always on time, never sultry or obnoxious. Taxis are obsolete and the only time I would take a taxi is if I could not find an Uber ride.</t>
  </si>
  <si>
    <t>Am so grateful to have Uber. But wish they had a phone number. The drivers have been great. Cars have been clean and comfortable. I don't drive and will use Uber fairly often.</t>
  </si>
  <si>
    <t>Overall my experience with Uber is wonderful with the exception of my 1st attempt, while I was trying to figure out the app, and got charged for a trip I cancelled within 3 MIN!</t>
  </si>
  <si>
    <t>Although it may be a perception it seems safer. Most of the drivers I have met seem like nice likable people. Cars are much cleaner, not like cabs in Chicago.</t>
  </si>
  <si>
    <t>I have had very successfully rides with Uber. Very dependable and safe drivers. Downloaded app is very easy to use. Responsibly priced and would definitely use them again.</t>
  </si>
  <si>
    <t>Awesome for going out with friends and no one wants to drive because we're drinking. Show you the driver's face and make of the car so you know exactly who's picking you up.</t>
  </si>
  <si>
    <t>The driver was very knowledgeable about the area, great conversation. The car was clean and had a nice scent. He was on time, opened the door and even offered mints.</t>
  </si>
  <si>
    <t>I took Uber to the airport but on the return trip the app wouldn't work â€” I finally deleted it and added Lyft and took them home. I was really angry after arriving and exhausted.</t>
  </si>
  <si>
    <t>Had problems with Uber app. Driver was great, friendly, courteous and on time, he but had the wrong directions. I wonder if I was overcharged. Have no idea how much I was charged.</t>
  </si>
  <si>
    <t>I didn't order rideshare but I was charged. My bank refunded my money but I will never use Uber's rideshare app again. There isn't a live person to talk to only email.</t>
  </si>
  <si>
    <t>tried to sign up, this is what happened, not sure why they have banned me :-) the post is quite funny and you can find it here https://goo.gl/gNALhT</t>
  </si>
  <si>
    <t>Very useful, took several short trips, drivers very willing to help, tracking info on smartphone really great, drivers offered to charge my phone, give directions too.</t>
  </si>
  <si>
    <t>Rudest, most ignorant and have had 3 or 4 that drive past &amp; LEAVE you stranded particularly IF it IS A RIDE SHARE. THOSE ARE the most economical however some drivers don't want to take them.</t>
  </si>
  <si>
    <t>My grandson who is 19, took care of the computer/iPad stuff in Texas, smooth as clockwork, priced very fair. Both from Houston to Dallas and round trip.</t>
  </si>
  <si>
    <t>We took it for our first time in Chicago and always were accommodated with the size of our group. They were very prompt, maybe sometimes too prompt but excellent service.</t>
  </si>
  <si>
    <t>The driver got lost and we ended up late for our meeting but we did receive a refund for three detour. Otherwise service is good and cost was below what a taxi would have charged.</t>
  </si>
  <si>
    <t>The driver I had was professional, friendly, and personable. He made sure we were safe in his car, got to our destination safely. I would definitely use this car service again.</t>
  </si>
  <si>
    <t>Our drivers, two different ones, were very polite, helpful and interesting. Now I love Uber! We had quite a bit of luggage and three people. Loaded everything in comfortably.</t>
  </si>
  <si>
    <t>The driver didn't speak when I got in the car, he was very disrespectful. I went out one night and had on one of my good outfits and when he saw me he said something smart about what I had on.</t>
  </si>
  <si>
    <t>The drivers are intentionally nice because a tip is involved, but I like that they are nice and many of them pay attention to where they are going.</t>
  </si>
  <si>
    <t>App was great. Driver responded immediately and came on time. Early am. Respected my need to wake up. Quiet ride and easy arrival at airport.</t>
  </si>
  <si>
    <t>You can't check price before you book... I signed in, requested a price for the NEXT DAY (airport to hotel) and they charged me $5 for no show.</t>
  </si>
  <si>
    <t>The driver never showed up even though he messaged me he would be here in 25 min. I had to search the site and hours later it said driver cancelled. They are a joke of a business.</t>
  </si>
  <si>
    <t>Ive been using Uber for a few weeks and I noticed several charges to my credit card for Uber trips Ive never taken.  Now my account has been frozen while my credit card companys fraud department investigates.  Uber literally has NO customer service.</t>
  </si>
  <si>
    <t>On Friday, February 23rd I requested a pick up from a doctor's office back to the office for a conference call. The Uber driver arrived (based on my phone tracking display) then canceled my ride (not sure why -- but can speculate that he saw my race and didn't want me in his vehicle. It took 10 minutes to get another Uber driver and I was late for my call.</t>
  </si>
  <si>
    <t>In Salt Lake City my destination was changed after I  entered uber car. I confirmed with uber driver my requested destination at my pickup location.  Then again when he passed the street I going to.  He took me to the location on app that I had not requested.  I jumped out of the car fearing for my life. Do not drive off with any car service without seeing your requested destination on their app.</t>
  </si>
  <si>
    <t>Uber driver said we caused damage to his car. He charged us 170.00 for a 10 min ride. We did not cause damage to his car. The ride home consisted of my parents and 2 friends. We sat quietly on the way home and he accused of us damage that we have no idea what he is talking about. Very sad, because you can't trust Uber.</t>
  </si>
  <si>
    <t>UBER treats their drivers with disrespect and essentially scams drivers into investing more time and money than the company pays. Much better driving companies out there</t>
  </si>
  <si>
    <t>In fact, lately I haven't used any other service because Uber is just so effective and affordable, especially when going out socially, because drinking and driving is not an option.</t>
  </si>
  <si>
    <t>This guy is the worst Uber driver I have ever met he doesn't even show up when asked to be picked up do not let him drive you anywhere</t>
  </si>
  <si>
    <t>The navigation system is great but in India the driver selection is not good, if there are any issues with bills or rates or promos the customer care does not respond quickly.</t>
  </si>
  <si>
    <t>Uber rides have always been convenient, plentiful and prompt. All rides have been with good and friendly drivers. Always been impressed with the cleanliness and newness of the vehicles I've ridden in.</t>
  </si>
  <si>
    <t>I have had a positive experience with Uber and it's the company that I contact when I need fast service. When it mattered they were there and always on time and I am thankful for that.</t>
  </si>
  <si>
    <t>I've had limited but really optimal experiences. I only use the service occasionally like three times in the last two years, but nice cars, good people, short wait, very low prices.</t>
  </si>
  <si>
    <t>Used Uber 4 times in Miami in January. Twice the drivers were good, one a little lost, and one couldn't find his butt with both hands.</t>
  </si>
  <si>
    <t>In fairness these 2 don't play fair. Yes, fairness is important to many of us. Their ID is sketchy, no car safety checks and they don't pay taxes and fees that taxis do.</t>
  </si>
  <si>
    <t>Uber has done a great job to provide us an alternative transportation for people who don't want to use bus or taxis. It provides security and privacy for the customers.</t>
  </si>
  <si>
    <t>This was very convenient and inexpensive. I used it with some friends to make a trip out on the town to celebrate a birthday. It was awesome, fast service both going and returning.</t>
  </si>
  <si>
    <t>I wonder how thoroughly the company's background check on prospective drivers really is. My concern comes from reports in the news on some drivers who have mental or otherwise criminal behavior.</t>
  </si>
  <si>
    <t>We used Uber for the first time to attend a wedding reception in Portland and we loved it. The ease of using it was awesome. The people that picked us up were professional, clean and friendly.</t>
  </si>
  <si>
    <t>I have used Uber 3 times. Once the driver got lost, causing me to miss my bus and costing me $60 extra fare. The other times were ok but I believe way overpriced. Sorry, not a fan.</t>
  </si>
  <si>
    <t>Quick and efficient service, clean cars, and polite staff. Sets the standard our local cab services should aspire to. All this at half the price.</t>
  </si>
  <si>
    <t>I am not sure how to reach out to Uber if I have a unique question for example airport pickups or gated community pickups, car seat issues etc., so I will opt out and not use them in those instances.</t>
  </si>
  <si>
    <t>Uber is so much better in urban areas than my car. A local that knows the route, burn less gas, does not need to park, and gives us an explanation of town is a joy.</t>
  </si>
  <si>
    <t>I have used Uber many times and I have had good experiences 99% of the time. I like the convenience of the automatic payment and most of the drivers are great as well.</t>
  </si>
  <si>
    <t>My first experience with Uber was taken from Seattle Airport. The vehicle was really clean and the driver was very courteous, safe driver and professional.</t>
  </si>
  <si>
    <t>Uber to LGB airport on June 6, 2017 should be about $14.00-$15.00 but instead it was $21.50. She took the long way and got lost on the freeway then had to backtrack.</t>
  </si>
  <si>
    <t>Originally a wonderful, less expensive and convenient alternative to cabs but it has become more awkward and expensive as popularity has grown.</t>
  </si>
  <si>
    <t>Warning uber is a scam and there is no customer service and there drivers are drunks and drug addicts and sexual harassment</t>
  </si>
  <si>
    <t>I've always found Uber reliable and professional nationwide. They are my go-to choice for transportation when I travel for business or pleasure.</t>
  </si>
  <si>
    <t>PROS: Really easy to use and fast arrival time of the car. CONS: Background check doubtful and sometimes car description is not accurate.</t>
  </si>
  <si>
    <t>My driver was personable, and made me feel safe. It was good to come across a patriot rather than the grunts and groans one usually encounters with car service drivers.</t>
  </si>
  <si>
    <t>I hear about Uber from friends that used it. They all say the same thing about this company and that is the ease of getting the service 24 hours a day and the price which is better than a taxi.</t>
  </si>
  <si>
    <t>I used Uber services when I was going to a family get together. The driver was on time, polite and had good everyday conversation with me and the children.</t>
  </si>
  <si>
    <t>Not a real frequent user, but every experience the same. Close by, on time, good drivers, nice conversation if we initiate, safe to destination, no problem at the end of the ride.</t>
  </si>
  <si>
    <t>It's an economic and convenient service. I like the convenience of the app and being able to track just where my driver is. I've never had any situations that I felt were unsafe or threatening.</t>
  </si>
  <si>
    <t>There were two representatives for Uber at Westfield mall in Escondido yesterday, one ** one **. The ** man was staring at women's behind as they walked by! That was offensive for me to see and I let the ** man know it. He said "Thank you" and he would take care of it but man come on!!! What do you think he is like when he is alone with female passengers!!!</t>
  </si>
  <si>
    <t>Uber began as a very reputable alternative to other livery services, however, that has changed. Rates are quoted as one amount and billed higher. The drivers are miserable, some of them actually hit their female customers. Uber's customer service is literally non-existent and with the exception of booking a car, all of their online services are at best horrible.</t>
  </si>
  <si>
    <t>Uber sucks big time and simply laugh at all complaints. They only care about making money, at the expense of the drivers and riders. Uber should be put out of business permanently.</t>
  </si>
  <si>
    <t>Same of your drivers have different things in their car. All drivers should care some extra things but I have always been happy with the service.</t>
  </si>
  <si>
    <t>Both Uber vehicles were not clean, old and uncomfortable. Although no tip was required I offered and they accepted. Not overly pleased with the rides.</t>
  </si>
  <si>
    <t>The first time I used Uber was in SF. Several times they were fantastic, then NYC that was not as great but still very good. Just took longer in NYC and not as friendly.</t>
  </si>
  <si>
    <t>Uber is a scam and a pyramid scheme! They always find new and ingenious ways to rip off their drivers, riders and even their own employees. I hope they crash and burn.</t>
  </si>
  <si>
    <t>For the most part, Uber is convenient and fast. Need a way to tip. 1 driver with road rage, but very much the exception. Still way better vetting than taxis.</t>
  </si>
  <si>
    <t>This was one old, small, worn out Uber vehicle for an hour trip to the airport. Ft Collins to Denver airport. But the driver was friendly and drove safely.</t>
  </si>
  <si>
    <t>Used Uber while in Boston MA. Driver was excellent and knew his way around during peak driving time after work. We used Uber 3 times and always got to our destination on time.</t>
  </si>
  <si>
    <t>I have used Uber many times, and each time I have been exceedingly pleased. The drivers were prompt, courteous, and professional. I highly recommend Uber.</t>
  </si>
  <si>
    <t>Car went to wrong address. Was filthy. Charged me 3 x the estimate!!!!!! Never again. Crap, crap, crap, crap.</t>
  </si>
  <si>
    <t>She continually amazed me with her skill and expertise on the road. She was very kind and courteous and knew every possible avenue of travel. Props to Uber for their fine selection.</t>
  </si>
  <si>
    <t>Uber is like a dream come true! yes nice and comfortable ride which picks you right from your house no need to go to the main road to catch a taxi! thumbs up to uber !</t>
  </si>
  <si>
    <t>Uber is $#*! and crooked !!!!!!!!!!!!!!!!!!!!!!!!!!!!!!!!!!!!!!!!!!!!!!!!!!!!!!!!!!!!!!!!!!!!!!!!!!!!!!!!!!!!!</t>
  </si>
  <si>
    <t>I cannot access my uber account. Give the suggestion... Problem is mobile is already existing it shows. It's made  me angry...and there is no solution in your web page</t>
  </si>
  <si>
    <t>I have never used UBER and never will after reading reviews and stories on the news. If enough people stop using them they will be forced to fix the problem or go out of business.</t>
  </si>
  <si>
    <t>I had a wonderful driver in Chicago.  Hyder was gracious, thoughtful, friendly and he went out of his way to make my ride enjoyable.</t>
  </si>
  <si>
    <t>Uber/Lyft drivers need to know all the facts about doing this work. Hardly anyone is making money. Uber is preying on</t>
  </si>
  <si>
    <t>I requested 4 different ubers and every uber canceled on me. Uber is a joke. If you were smart you would use lift.</t>
  </si>
  <si>
    <t>My 13 year old child was able to independently create an account and be provided services. It is against the law and supposedly the company rules of service unaccompanied minors. This happened in the past with my daughter. It is scary for me as a mom and hope the company will modify their registration process to ensure that clients are 18 and over or have parental consent to waive that requirement. So sad.</t>
  </si>
  <si>
    <t>Poor driving and texting / address look up while driving and getting into accidents with no care for others</t>
  </si>
  <si>
    <t>Had good experiences with Uber of late.  The website and app are wicked.  Easy to use, customer journey is great and the cabs are on time and all the drivers so far have been brilliant.  THanks Uber</t>
  </si>
  <si>
    <t>Had to walk, why would I ever try and contact Uber again?  I'm happy for the people who use and save money instead of a taxi. Stupid.</t>
  </si>
  <si>
    <t>Simple, easy and I love the app. I can't live without it. Much easier than trying to find a normal cab.</t>
  </si>
  <si>
    <t>Anti gay bully,  told me,  faggot fck ur self with mcd frappe u loser faggots should die. If uber ever sends him to better find a request another driver</t>
  </si>
  <si>
    <t>Why the driver have to give to Uber personal information of private bank account ,l my sure they don't give company bank account information</t>
  </si>
  <si>
    <t>Uber has wonderful drivers who speak English fluently, they're always around so I don't have to wait long and I've never been in a car that wasn't sparkling clean.</t>
  </si>
  <si>
    <t>Requestrd a Uber lift in Santa Monica via their app and waitrd outside Hotel. No driver to be seen. Driver cancelled and chargeme 5 dollars via PayPal.  A scam!</t>
  </si>
  <si>
    <t>I left my holiday present in the Uber ride and Elaine brought to back to me. Hooray for Uber and Elaine!!!</t>
  </si>
  <si>
    <t>They lie to you, cheat and steal. Do not drive for them. They will not honor what they say or owe you.</t>
  </si>
  <si>
    <t>We tried getting an Uber THREE time and they canceled on us each time and waited until the last minute to cancel on us. This is terrible customer service. It's honestly unbelievable. DONT USE UBER.</t>
  </si>
  <si>
    <t>Uber has proven itself to be a reliable source of door-to-door service for when one does not have one's own mode of transportation.</t>
  </si>
  <si>
    <t>Drivers are allowed to cancel for no reason and the customer is charged a cancellation fee. Is this Ubers new scam?</t>
  </si>
  <si>
    <t>Uber tries very hard to give the rider a great rideshare experience. I have taken Uber many times and have met some wonderful drivers. Always on time. Car/SUV always clean.</t>
  </si>
  <si>
    <t>Overpriced for going small distances, treats employees awful, let's underage children order rides. Find better service they just f$#@ people all day</t>
  </si>
  <si>
    <t>AWFUL experience... fro OHare  to home in double time! Didn't know that pool gives them the right to drive all other towns!  Will not use them against!</t>
  </si>
  <si>
    <t>I got quoted for $45 and ended up paying $64. The driver purposely drove through a $#*! ton of tolls! Stay away from Uber..esp. from DFW.</t>
  </si>
  <si>
    <t>Some of the drivers are creepy. Some of the passengers are rude. I don't like the surges as a passenger but it's cool for the drivers.</t>
  </si>
  <si>
    <t>I've only used Uber and it's generally very good. But on 2 occasion (out of 10) either never showed or couldn't find my location which is very inconvenient. I had to find alternate method.</t>
  </si>
  <si>
    <t>I used Uber last weekend for the first time and both my drivers were amazing. I felt very comfortable and safe. Found the experience very good.</t>
  </si>
  <si>
    <t>The service was really quick and professional! I liked it and I will definitely recommend it to my friends!</t>
  </si>
  <si>
    <t>The service and availability is good but they put exorbitant fare almost every day. Practically useless for daily commuters.</t>
  </si>
  <si>
    <t>I used  Uber a few days ago, 3 x going to the same address an get charged different prices.</t>
  </si>
  <si>
    <t>Cut driver fees want them to drive more put more wear and tear on for less ,Won't add a tipping to App . Its not worth it ,stay away people.</t>
  </si>
  <si>
    <t>Just wasted 90 minutes after a 49ers game waiting for Uber drivers which never showed.  For major events these folks are absolutely incompetent.</t>
  </si>
  <si>
    <t>My friend and I called for an UBER to pick us up and take us back to my friend's place which was about 3 miles away. First he was 15 minutes late, I had to get the security guard to get on the phone with him to locate him as he could not find us. We walked to his car once he arrived, I noticed he was taking us on a longer route, as we had taken an Uber to get to the same place before a simpler much shorter route.</t>
  </si>
  <si>
    <t>Same thing asLyft. First ride is supposed to be discounted and it wouldn't work. At least with Lucy you can talk to somebody</t>
  </si>
  <si>
    <t>I was using Uber for a while. I needed to get to work. 2 drivers canceled on me. You cannot reach any customer service officer. I will try my luck with Lyft.</t>
  </si>
  <si>
    <t xml:space="preserve">First day using Uber, great experience. Retired Marine drives us ~5 miles, </t>
  </si>
  <si>
    <t>We were in Fox Lake IL. We locked keys in our car. There was a Uber driver available to get us home.</t>
  </si>
  <si>
    <t>Customer service guys have nice word and trying to chat as very friendly team, but they do not have any solution. They just play a game.</t>
  </si>
  <si>
    <t>Map is not working! I had to call both the passenger and driver to track them! When you have children riding in Uber you better have a working map!</t>
  </si>
  <si>
    <t>I got an estimate fare which said my journey would've between £23-£31 but got charged £53. I complained and got nowhere</t>
  </si>
  <si>
    <t>Never could get a confirmation.  My G.P.S. was floating.  They said my phone was not valid.   In Chicago, it's not worth the delay.   NEVER again, this has been disgusting.</t>
  </si>
  <si>
    <t>The surge pricing is a huge scam! I was charged $93 for a $45 ride in a car that was falling apart! I could have had a limo for $85.</t>
  </si>
  <si>
    <t>They will fail eventually. Few years from now, Uber will be a case study in business classes for bad execution.</t>
  </si>
  <si>
    <t>I am trying to get paid the $156.00 dollars they owe me.   This is only part of the $3,000.00 they have cost me with hype and misrepresentions.         Clayton Blehm 84 yrs old</t>
  </si>
  <si>
    <t>I used this once in America, I was advised to get the app which I did. 10 months later they have taken nearky £300 out my bank account.!!!. I'm. In touch with the fraud team now it's stress I can do without...</t>
  </si>
  <si>
    <t>Uber is totally taking advantage and overcharging! They charged me over $100 for 10mile ride! Ridiculous!</t>
  </si>
  <si>
    <t xml:space="preserve">This co. charges for locations that the rider never went to. When you complain the cust serv is about 15 people answering you and no one has a clue what the other is saying. </t>
  </si>
  <si>
    <t>I was over charged TWICE in one day! still waiting for a respond ! This was a month ago.. Very disappointed thought I found a good service....Aracelis*******562</t>
  </si>
  <si>
    <t>I have travelled with ola cabs was never cheated like this the driver made us pay the airport fee by cash 110 when it was alredy included in the.the bill was 286+110=396.when we paid 506=396+110</t>
  </si>
  <si>
    <t>I hate this album ap more than any other. It so often ends up in the wrong pick up address then the call driver function fails. I hate it!</t>
  </si>
  <si>
    <t>DC:  requested UberX and was Automatically slotted to UberPool without a chance to decline. 30 minutes late for a business meeting. Switched to Lyft</t>
  </si>
  <si>
    <t>I have a worst experience in UBER. Most Cheated company, worst drivers, rash driving. Never ever think to book this cab.  I am not getting the option of negative rating.</t>
  </si>
  <si>
    <t>It took 3 days in London &amp; numerous tries to finally get a ride. The online demo looked so simple. Not so!</t>
  </si>
  <si>
    <t>Driver never showed up and I was charge twice.</t>
  </si>
  <si>
    <t>I have the app and they estimated an amount that was from $15.00 to $59.50. The difference is very big. I will not use this AGAIN!!</t>
  </si>
  <si>
    <t>I reported someone  who stole my debit card and stole over $200.00 from my account.  They did absolutely  nothing.  Someone told me via email someone has to pay for them to get around. I couldn't even speak to anyone.</t>
  </si>
  <si>
    <t>The customer service will drive you to insanity. Ive been attempting to get assistance now for 12 HOURS since their uberpool option isnt showing up on my viewer and the help system is automated.</t>
  </si>
  <si>
    <t>My Uber driver took me 20 minutes out of the way, causing my fare to be $36 instead of $18. I complained to Uber, but to no avail. What a crappy company.</t>
  </si>
  <si>
    <t>The driver drove me a distance of what would have been a $10 cab ride and charged $35.00 and that's not the worst part.  He tried to charge my credit card $1850.00 and $1200.00. Luckily Discover card caught it, flagged it and denied it.  The charge was attempted through a company called Lavish Limos.</t>
  </si>
  <si>
    <t>I have been using random uber ride for a year now. Mostly to get my drunk butt home from the bar. never ran into a problem and always been well taken care of.</t>
  </si>
  <si>
    <t>uber is nothing but a fraudulent piece of shi t low life mother$#*!in thieving dog$#*! useless leach sucking peoples money dry $#*!I EM</t>
  </si>
  <si>
    <t>Uber is not good for the country because they are taking off the marker  traditional taxis which we need in the London. We are better off without uber and use our black taxis like we use.</t>
  </si>
  <si>
    <t>My account was hacked and my card was charged twice. When I tried to dispute the charges I couldn't get through by phone and I didn't get an email back. I had to call my bank and they disputed the charges but still could not get in contact with Uber. I will never trust them again.</t>
  </si>
  <si>
    <t>I am a Cr England truck driver my truck needed service, and I was stranded uber driver picked me up and got me to my yard safty for a reasonable price thank you be safe out there drivers.</t>
  </si>
  <si>
    <t>Makes it near impossible to find a contact option and no number is available. Recently switched their payment method so that PayPal credit is not available. PayPal charged my directly because of Uber.</t>
  </si>
  <si>
    <t>not too friendly. not a good source of money. no respect. a definite "no".</t>
  </si>
  <si>
    <t>I took 30 kms trip in Hyderabad, Telangana on 14th Feb 2016. I was charged 15 kms extra. When I asked for fare review they have put surcharge and reduced marginal amount. They are not transparent.</t>
  </si>
  <si>
    <t>Urber is awful to work for. A  US Army veteran had his job taken from him because of a bad rating what the heck is that ? DO NOT WORK FOR JIVE TIME UBER</t>
  </si>
  <si>
    <t>24 charges to my card by Uber technologies, none of them on my Uber account, no "ghost rides", but $1,200 of bogus charges to Uber.  USAA notified me, cancelled card.</t>
  </si>
  <si>
    <t>Unfortunately though, I recently had a bad experience with a driver   service was worse...</t>
  </si>
  <si>
    <t>I am receiving notifications of $20 off first ride for Uber rides. This is unfair to NYC taxi competition. I received this in relation to rides to the Jacob Javits Center this weekend.</t>
  </si>
  <si>
    <t>Price gouging in NYC. Prices more than triple the fare on a winter day after a 30 inches snow blizzard.</t>
  </si>
  <si>
    <t>No action is being taken on tricky deceitful drivers sucking the passengers</t>
  </si>
  <si>
    <t>Can uber driver park in front of britomart station or not .... driver name was Sid and Car number 63  Can I get immediately update on his $#*! response .... otherwise I will find other way</t>
  </si>
  <si>
    <t>My  man Charles!! He is the best driver of uber!! He knows where to go and is a very safe driver!! Very sociable and kind!! Thank you Charles for your safe driving and making sure we get home safely!!!</t>
  </si>
  <si>
    <t>Not happy when fare to sarasota from TPA increased by $27 on the return to TPA  I'm heading to Lyft.</t>
  </si>
  <si>
    <t>Uber doesn't care about the drivers ,they lowe the fare n we make money for them buy our own gas n put our life at risk for you don't know who you are carrying around</t>
  </si>
  <si>
    <t>Uber's app told me a short trip in the rain would be $10. The driver drive past me and when I walked in the rain to get in, she ended up taking me to the wrong place, stranding me in the rain.</t>
  </si>
  <si>
    <t>billed $285 for a $33 quote. NEVER will use again</t>
  </si>
  <si>
    <t>Took uber to club $22 took uber back home from same place 8.9 miles $115.00.  How can they get away with this? They should be ashamed of themselves!  Spread the word</t>
  </si>
  <si>
    <t>$300 TRIP HOME, WAS QUOTED $60. Such a rip off, taxi fare is usually only $40</t>
  </si>
  <si>
    <t>Is there any way to get this info to our legislators?  My son didn't know about the surge ripoff factor and got took for a $117 6 mile ride on New year's eve!</t>
  </si>
  <si>
    <t>Uber charged me 159.00 to take me 7 miles down the road on 12/31/15. Price quote was 41.00. I will NEVER use their service again!!</t>
  </si>
  <si>
    <t>I was billed for a ride on Uber I didn't take. I changed credit cards on the Uber account and my second credit card was compromised as well for the same fraudulent charge.</t>
  </si>
  <si>
    <t>This is the worst company I ever had to deal with. They give you one price and charge your card another. BEWARE OF THIS COMPANY, TAKE A TAXI...</t>
  </si>
  <si>
    <t>This Uber driver in the Arcadia CA area in a black Lexus license plates 7HLN158 instead of making a right turn on a right turn only lane  almost hit my car and started honking at me flick me off so I took a pic of his plate then he followed me into a shopping center to verbally attack me and he did all this with passengers in his car be careful if you get him as a driver his an aggressive and dangers driver.</t>
  </si>
  <si>
    <t>Thanks for not picking us or returning phone calls. Thank goodness for 444-4444.</t>
  </si>
  <si>
    <t>They are trying to rip the customers off. I will never use it again. Bad experience.</t>
  </si>
  <si>
    <t>price surcharging, once rare, is now the norm. beware of the scam. they will charge you far more than a regular cab</t>
  </si>
  <si>
    <t>Uber doesn't pay 18.00. It's more like 8.00 after gas, etc.</t>
  </si>
  <si>
    <t>I left a bag. It took a long time to answer my call. Their computers were down. Left my number. No call back. I just want my bag. No response. $#*!s.</t>
  </si>
  <si>
    <t>Thay will try to suck u in with a little cheap rates thin one waaaam got charged 1000 dollars for the same ride beware of this app</t>
  </si>
  <si>
    <t>I waited 40 mins and no taxi, I had to get another but uber still charged me for a ride  never took. they are thieves</t>
  </si>
  <si>
    <t>I will never use Uber again! I got charged 50$ for a 8 minute ride!!! Hidden charges are part of Uber. DO NOT USE!</t>
  </si>
  <si>
    <t>I never used UBER in Florida or anywhere... but somehow... they charge recurring charges on my debit card in California... go figure... This UBER is pure SCAM.</t>
  </si>
  <si>
    <t>While sitting at home in North Carolina, I received two Uber receipts for taxi rides in New York. The larger 998.13.   Now the support site is unavailable. I have canceled the credit card.</t>
  </si>
  <si>
    <t>Uber went from 5% commission - 25% and now they have raised the safety fee to $1 60 per ride. So all in all if you done about $100 worth of work with Uber you are looking at about 60 bucks.</t>
  </si>
  <si>
    <t>Cheaper than owning a car in a city!</t>
  </si>
  <si>
    <t>Look out for an older gentleman in the Palm Desert area named Robert in a white nissan versa</t>
  </si>
  <si>
    <t>They charged $180 for a pickup of less than 20 miles.  Exorbitant cost. Estimated cost prior to pick up at $80 and charged $180. NEVER AGAIN</t>
  </si>
  <si>
    <t>Liars, cheats and thieves. They treat employees so badly and constantly make mistakes with payments. Not surprisingly, the mistakes are ALWAYS in Uber's favor. Did I mention they are liars, cheats and thieves.</t>
  </si>
  <si>
    <t>I have comment about the rating system its not fare and its not based on fixed points and work is not stable with uber</t>
  </si>
  <si>
    <t>They rip off customers riding from NJ to NY with a 20$ surcharge and don't bother to let them know in advance. Screw uber!</t>
  </si>
  <si>
    <t>it is unfair ilegal ,unsafe for 100 percent ,annoying inefficent stupid customer service staff in toronto. these are people who are purchasing laws to operate.must be regulated legally.</t>
  </si>
  <si>
    <t>I went 12 miles and they charged me $95.00!!!  WOW, I must have been on a chariot of gold and didnt realize.... wtf.</t>
  </si>
  <si>
    <t>Drivers were nice and receptive to directions and much cheaper than a taxi! If you wanna try Uber for free use promo code RACHILLRUE and your first ride is on me!</t>
  </si>
  <si>
    <t>I am happy that I did not use your service this past Wednesday, as your past Users (Feedback) shows that your Company is a Scam, abusing the Users Credit Cards with your continuous multiple Credit Billings to their Credit Cards.</t>
  </si>
  <si>
    <t>They have fraudulently charged my card 8 times before I could cancel card. Can't get anyone at uber to talk to... email only. My personal opinion is it's a c/c scam company.</t>
  </si>
  <si>
    <t>US Department of Justice is launching a criminal investigation on credit card abuse and other fraudulent cases on the U ber corporation</t>
  </si>
  <si>
    <t>The City of Dallas is supporting fraud companies like Uber and Lyft, Shame on you City of Dallas!!!:(</t>
  </si>
  <si>
    <t>This is the U.S. Who want to do business with a company based here that uses cars from Japan? Import buyers have destroyed out country.</t>
  </si>
  <si>
    <t>My uber driver was on his phone, driving very slow, incompetent of following directions. It was almost as if he didn't care (he most likely doesn't care with these rules of habits) over all I'm never using this service again unless its on someone else's dime!!!</t>
  </si>
  <si>
    <t>uber is the worst service as my account has been breached and is being used by other people to get free rides never give your credit card details to anybody long term</t>
  </si>
  <si>
    <t>The company has been working well for me.</t>
  </si>
  <si>
    <t>UBER app and website have failed me AGAIN.  Won't let me login, won't let change or retrieve password.   And there is absolutely no customer service.   Never again.</t>
  </si>
  <si>
    <t>what a crock of a company   they can not afford a phone?  my credit card has fraud charges from their drivers yet I can not call them   but hope someone replies to my emails  I will hold my breath</t>
  </si>
  <si>
    <t>beware the gift card policy it sucks.  even though I have a credit of $100 via gift card I still have to use my personal debit information to request a car.  no good faith in their consumer</t>
  </si>
  <si>
    <t>Uber locked my account while I was traveling and refused to unlock it without me sending them a photocopy of my Drivers License and my credit card.  So I canceled my account</t>
  </si>
  <si>
    <t>Rape culture. Enough said.</t>
  </si>
  <si>
    <t>I think their app needs some work. Used service 2 times in FL both times hard to work app. Also think I got bed bugs from their vehicle. Do not use Uber</t>
  </si>
  <si>
    <t>Uber is always jacking up the prices. It drives me crazy. I'd rather take a Lyft.</t>
  </si>
  <si>
    <t>I am driver for Uber, and they suck, they charge lots of fees leaving you with little pay</t>
  </si>
  <si>
    <t>Uber is a rip off. Don't get in the car. Driver will complain about their broke life and charge you three times the correct amount.</t>
  </si>
  <si>
    <t>Uber is an illegal operation. Uber disobeys governmental laws, rules and regulations and soon will be shut down by FBI and Homeland Security.</t>
  </si>
  <si>
    <t>Uber drivers are a really mixed bag. Some are good an others don't know where they are going. They should get better training.</t>
  </si>
  <si>
    <t>never seen a small company give itself so may positive reviews on yelp. they do not even try to make them look real</t>
  </si>
  <si>
    <t>Uber sucks this company is poor management.Don't work with Uber and ride with it.This company practicing racism.RATING ZERO</t>
  </si>
  <si>
    <t>Category</t>
  </si>
  <si>
    <t>Driver got lost , could not find us. He was dressed like a junkie, Made U turns, drove us unsafely in an old, dirty car. In the end we were overcharged. _x005F_x000D_Next time we were in Chicago, we just booked through a local limo company with great service and reasonable prices</t>
  </si>
  <si>
    <t>You can close this business and search for better one._x005F_x000D_Free Ride concept is also fraud......_x005F_x000D_You cannot stand in good possession._x005F_x000D_We all IT peoples are hate UBER.............</t>
  </si>
  <si>
    <t>the meager savings you get are not worth the hassle of trying to use this stupid system._x005F_x000D_Take a real cab or shuttle.</t>
  </si>
  <si>
    <t>Well done,fast the way of treatement is respectful and smart love it_x005F_x000D_Hope for more like that_x005F_x000D_Easy ,smart,comfortable ,pricless and always improve themselves in many ways ,</t>
  </si>
  <si>
    <t>uber app like to steal your money then claim they refunded you this why I prefer Lyft_x005F_x000D_uber app like to steal your money then claim they refunded you this why I prefer Lyft</t>
  </si>
  <si>
    <t>7/29/2018_x005F_x000D_Have you as a driver tried to get app support when urgently needed.....forget it!!!!_x005F_x000D_At least lyft has phone support that can be accessed within minutes.</t>
  </si>
  <si>
    <t>I got a 7 mile ride. They charged me £32. In the past 15 yrs the most I have ever paid is £12. _x005F_x000D_The guys are modern day criminals.</t>
  </si>
  <si>
    <t>I was charged $80 for a 10 minute drive which would have cost me no more than $30 by taxi. _x005F_x000D_I will not use uber anymore.</t>
  </si>
  <si>
    <t>I see there are four cabs near my home still 2x surge !!! Switching to Ola._x005F_x000D_If this continues uber will shut down soon.</t>
  </si>
  <si>
    <t>UBER consistently let you down at Laguardia_x005F_x000D_The drivers cancel your ride for no reason then you get charged</t>
  </si>
  <si>
    <t>Phrase_Length</t>
  </si>
  <si>
    <t>Phrase</t>
  </si>
  <si>
    <t>Post_date</t>
  </si>
  <si>
    <t>Star_rating_by_customer</t>
  </si>
  <si>
    <t>Score</t>
  </si>
  <si>
    <t>Safety</t>
  </si>
  <si>
    <t>Driver performance</t>
  </si>
  <si>
    <t>Price</t>
  </si>
  <si>
    <t>Service</t>
  </si>
  <si>
    <t>Customer experience</t>
  </si>
  <si>
    <t>The service was great, the driver was appropriately friendly, cost was good too. The car was clean as well. I appreciated the service. I have recommended the service and would use again myself.DR</t>
  </si>
  <si>
    <t>Driver Performance</t>
  </si>
  <si>
    <t>Excellent/Professional/Love it/Super</t>
  </si>
  <si>
    <t>Okay/good/nice</t>
  </si>
  <si>
    <t>bad/unconvenient/uncomfortable</t>
  </si>
  <si>
    <t>SCORING CRITERIA</t>
  </si>
  <si>
    <t>AVG SCORE:</t>
  </si>
  <si>
    <t>uber treats their drivers with disrespect and essentially scams drivers into investing more time and money than the company pays. much better driving companies out there</t>
  </si>
  <si>
    <t>i hear about uber from friends that used it. they all say the same thing about this company and that is the ease of getting the service 24 hours a day and the price which is better than a taxi.</t>
  </si>
  <si>
    <t>i have never used uber and never will after reading reviews and stories on the news. if enough people stop using them they will be forced to fix the problem or go out of business.</t>
  </si>
  <si>
    <t>i was using uber for a while. i needed to get to work. 2 drivers canceled on me. you cannot reach any customer service officer. i will try my luck with lyft.</t>
  </si>
  <si>
    <t>this co. charges for locations that the rider never went to. when you complain the cust serv is about 15 people answering you and no one has a clue what the other is saying.</t>
  </si>
  <si>
    <t>the customer service will drive you to insanity. ive been attempting to get assistance now for 12 hours since their uberpool option isnt showing up on my viewer and the help system is automated.</t>
  </si>
  <si>
    <t>uber is not good for the country because they are taking off the marker  traditional taxis which we need in the london. we are better off without uber and use our black taxis like we use.</t>
  </si>
  <si>
    <t>makes it near impossible to find a contact option and no number is available. recently switched their payment method so that paypal credit is not available. paypal charged my directly because of uber.</t>
  </si>
  <si>
    <t>i used uber in 3 countries recently and service was totally good. they should work a bit their customer relationship</t>
  </si>
  <si>
    <t>i used uber for travel to and from airports. it is a great way to get to my planes or final destination that is often a good distance from the airports.</t>
  </si>
  <si>
    <t>every time i have used this service i have had a great experience. i have met wonderful drivers who are always friendly and polite. rates are far better than taxis and much more convenient.</t>
  </si>
  <si>
    <t>i have had very successfully rides with uber. very dependable and safe drivers. downloaded app is very easy to use. responsibly priced and would definitely use them again.</t>
  </si>
  <si>
    <t>i have used uber many times and i have had good experiences 99% of the time. i like the convenience of the automatic payment and most of the drivers are great as well.</t>
  </si>
  <si>
    <t>i requested 4 different ubers and every uber canceled on me. uber is a joke. if you were smart you would use lift.</t>
  </si>
  <si>
    <t>just wasted 90 minutes after a 49ers game waiting for uber drivers which never showed.  for major events these folks are absolutely incompetent.</t>
  </si>
  <si>
    <t>i have been using random uber ride for a year now. mostly to get my drunk butt home from the bar. never ran into a problem and always been well taken care of.</t>
  </si>
  <si>
    <t>they are trying to rip the customers off. i will never use it again. bad experience.</t>
  </si>
  <si>
    <t>i have comment about the rating system its not fare and its not based on fixed points and work is not stable with uber</t>
  </si>
  <si>
    <t>the company has been working well for me.</t>
  </si>
  <si>
    <t>uber locked my account while i was traveling and refused to unlock it without me sending them a photocopy of my drivers license and my credit card.  so i canceled my account</t>
  </si>
  <si>
    <t>i think their app needs some work. used service 2 times in fl both times hard to work app. also think i got bed bugs from their vehicle. do not use uber</t>
  </si>
  <si>
    <t>used uber when we were attending a wedding in ca and they were prompt and the driver was good. driving on ca highways can be stressful but the driver knew where he was going.</t>
  </si>
  <si>
    <t>the driver got lost and we ended up late for our meeting but we did receive a refund for three detour. otherwise service is good and cost was below what a taxi would have charged.</t>
  </si>
  <si>
    <t>app was great. driver responded immediately and came on time. early am. respected my need to wake up. quiet ride and easy arrival at airport.</t>
  </si>
  <si>
    <t>the driver never showed up even though he messaged me he would be here in 25 min. i had to search the site and hours later it said driver cancelled. they are a joke of a business.</t>
  </si>
  <si>
    <t>same of your drivers have different things in their car. all drivers should care some extra things but i have always been happy with the service.</t>
  </si>
  <si>
    <t>used uber while in boston ma. driver was excellent and knew his way around during peak driving time after work. we used uber 3 times and always got to our destination on time.</t>
  </si>
  <si>
    <t>she continually amazed me with her skill and expertise on the road. she was very kind and courteous and knew every possible avenue of travel. props to uber for their fine selection.</t>
  </si>
  <si>
    <t>we were in fox lake il. we locked keys in our car. there was a uber driver available to get us home.</t>
  </si>
  <si>
    <t>driver never showed up and i was charge twice.</t>
  </si>
  <si>
    <t>the service and availability is good but they put exorbitant fare almost every day. practically useless for daily commuters.</t>
  </si>
  <si>
    <t>i have travelled with ola cabs was never cheated like this the driver made us pay the airport fee by cash 110 when it was alredy included in the.the bill was 286+110=396.when we paid 506=396+110</t>
  </si>
  <si>
    <t>price gouging in nyc. prices more than triple the fare on a winter day after a 30 inches snow blizzard.</t>
  </si>
  <si>
    <t>thay will try to suck u in with a little cheap rates thin one waaaam got charged 1000 dollars for the same ride beware of this app</t>
  </si>
  <si>
    <t>ive been using uber for a few weeks and i noticed several charges to my credit card for uber trips ive never taken.  now my account has been frozen while my credit card companys fraud department investigates.  uber literally has no customer service.</t>
  </si>
  <si>
    <t>in salt lake city my destination was changed after i  entered uber car. i confirmed with uber driver my requested destination at my pickup location.  then again when he passed the street i going to.  he took me to the location on app that i had not requested.  i jumped out of the car fearing for my life. do not drive off with any car service without seeing your requested destination on their app.</t>
  </si>
  <si>
    <t>warning uber is a scam and there is no customer service and there drivers are drunks and drug addicts and sexual harassment</t>
  </si>
  <si>
    <t>my 13 year old child was able to independently create an account and be provided services. it is against the law and supposedly the company rules of service unaccompanied minors. this happened in the past with my daughter. it is scary for me as a mom and hope the company will modify their registration process to ensure that clients are 18 and over or have parental consent to waive that requirement. so sad.</t>
  </si>
  <si>
    <t>i used uber last weekend for the first time and both my drivers were amazing. i felt very comfortable and safe. found the experience very good.</t>
  </si>
  <si>
    <t>no action is being taken on tricky deceitful drivers sucking the passengers</t>
  </si>
  <si>
    <t>this uber driver in the arcadia ca area in a black lexus license plates 7hln158 instead of making a right turn on a right turn only lane  almost hit my car and started honking at me flick me off so i took a pic of his plate then he followed me into a shopping center to verbally attack me and he did all this with passengers in his car be careful if you get him as a driver his an aggressive and dangers driver.</t>
  </si>
  <si>
    <t>us department of justice is launching a criminal investigation on credit card abuse and other fraudulent cases on the u ber corporation</t>
  </si>
  <si>
    <t>app</t>
  </si>
  <si>
    <t>experience</t>
  </si>
  <si>
    <t>convenient</t>
  </si>
  <si>
    <t>ride</t>
  </si>
  <si>
    <t>friendly</t>
  </si>
  <si>
    <t>uber</t>
  </si>
  <si>
    <t>prompt</t>
  </si>
  <si>
    <t>customer</t>
  </si>
  <si>
    <t>clean</t>
  </si>
  <si>
    <t>great</t>
  </si>
  <si>
    <t>service</t>
  </si>
  <si>
    <t>wonderful</t>
  </si>
  <si>
    <t>driver</t>
  </si>
  <si>
    <t>professional</t>
  </si>
  <si>
    <t>good</t>
  </si>
  <si>
    <t>account</t>
  </si>
  <si>
    <t>drivers</t>
  </si>
  <si>
    <t>driver got lost  could not find us. he was dressed like a junkie made u turns drove us unsafely in an old dirty car. in the end we were overcharged. x005fx000dnext time we were in chicago we just booked through a local limo company with great service and reasonable prices</t>
  </si>
  <si>
    <t>my uber driver took me 20 minutes out of the way causing my fare to be 36 instead of 18. i complained to uber but to no avail. what a crappy company.</t>
  </si>
  <si>
    <t>i used this once in america i was advised to get the app which i did. 10 months later they have taken nearky £300 out my bank account.. im. in touch with the fraud team now its stress i can do without</t>
  </si>
  <si>
    <t>ive used uber in various countries this year and service was good. perhaps they should enhance their customer service.</t>
  </si>
  <si>
    <t xml:space="preserve">well donefast the way of treatement is respectful and smart love itx005fx000dhope for more like thatx005fx000deasy smartcomfortable pricless and always improve themselves in many ways </t>
  </si>
  <si>
    <t>unfortunately though i recently had a bad experience with a driver   service was worse</t>
  </si>
  <si>
    <t>it is unfair ilegal unsafe for 100 percent annoying inefficent stupid customer service staff in toronto. these are people who are purchasing laws to operate.must be regulated legally.</t>
  </si>
  <si>
    <t>not too friendly. not a good source of money. no respect. a definite no.</t>
  </si>
  <si>
    <t>some of the drivers are creepy. some of the passengers are rude. i dont like the surges as a passenger but its cool for the drivers.</t>
  </si>
  <si>
    <t>i reported someone  who stole my debit card and stole over 200.00 from my account.  they did absolutely  nothing.  someone told me via email someone has to pay for them to get around. i couldnt even speak to anyone.</t>
  </si>
  <si>
    <t>i dont like taxi but i trust only this company. the price is ok and their drivers are always polite.</t>
  </si>
  <si>
    <t>i got quoted for 45 and ended up paying 64. the driver purposely drove through a * ton of tolls stay away from uber..esp. from dfw.</t>
  </si>
  <si>
    <t>first day using uber great experience. retired marine drives us ~5 miles</t>
  </si>
  <si>
    <t>uber drivers are a really mixed bag. some are good an others dont know where they are going. they should get better training.</t>
  </si>
  <si>
    <t>uber is a rip off. dont get in the car. driver will complain about their broke life and charge you three times the correct amount.</t>
  </si>
  <si>
    <t>you can close this business and search for better one.x005fx000dfree ride concept is also fraudx005fx000dyou cannot stand in good possession.x005fx000dwe all it peoples are hate uber.</t>
  </si>
  <si>
    <t>uber you really got a good job  but i have an issue that the price in higher. if possible then provide my some offers and discounts.</t>
  </si>
  <si>
    <t>i am happy that i did not use your service this past wednesday as your past users feedback shows that your company is a scam abusing the users credit cards with your continuous multiple credit billings to their credit cards.</t>
  </si>
  <si>
    <t>beware the gift card policy it sucks.  even though i have a credit of 100 via gift card i still have to use my personal debit information to request a car.  no good faith in their consumer</t>
  </si>
  <si>
    <t>ubers app told me a short trip in the rain would be 10. the driver drive past me and when i walked in the rain to get in she ended up taking me to the wrong place stranding me in the rain.</t>
  </si>
  <si>
    <t>my  man charles he is the best driver of uber he knows where to go and is a very safe driver very sociable and kind thank you charles for your safe driving and making sure we get home safely</t>
  </si>
  <si>
    <t>uber consistently let you down at laguardiax005fx000dthe drivers cancel your ride for no reason then you get charged</t>
  </si>
  <si>
    <t>the service was great the driver was appropriately friendly cost was good too. the car was clean as well. i appreciated the service. i have recommended the service and would use again myself.dr</t>
  </si>
  <si>
    <t>anti gay bully  told me  faggot fck ur self with mcd frappe u loser faggots should die. if uber ever sends him to better find a request another driver</t>
  </si>
  <si>
    <t>i had a wonderful driver in chicago.  hyder was gracious thoughtful friendly and he went out of his way to make my ride enjoyable.</t>
  </si>
  <si>
    <t>pay</t>
  </si>
  <si>
    <t>overall my experience with uber is wonderful with the exception of my 1st attempt while i was trying to figure out the app and got charged for a trip i cancelled within 3 min</t>
  </si>
  <si>
    <t>this was one old small worn out uber vehicle for an hour trip to the airport. ft collins to denver airport. but the driver was friendly and drove safely.</t>
  </si>
  <si>
    <t>i wonder how thoroughly the companys background check on prospective drivers really is. my concern comes from reports in the news on some drivers who have mental or otherwise criminal behavior.</t>
  </si>
  <si>
    <t>requestrd a uber lift in santa monica via their app and waitrd outside hotel. no driver to be seen. driver cancelled and chargeme 5 dollars via paypal.  a scam</t>
  </si>
  <si>
    <t>very pleasant drivers very clean cars great price too. overall excellent experience. i will use again and recommend my family and friends to use uber.</t>
  </si>
  <si>
    <t>uber has wonderful drivers who speak english fluently theyre always around so i dont have to wait long and ive never been in a car that wasnt sparkling clean.</t>
  </si>
  <si>
    <t>liars cheats and thieves. they treat employees so badly and constantly make mistakes with payments. not surprisingly the mistakes are always in ubers favor. did i mention they are liars cheats and thieves.</t>
  </si>
  <si>
    <t>but it is not lyft.  lyft pays better and quicker.  i am trying to change up my driving profile and they hassle you with constant emails.</t>
  </si>
  <si>
    <t>why the driver have to give to uber personal information of private bank account l my sure they dont give company bank account information</t>
  </si>
  <si>
    <t>poor driving and texting  address look up while driving and getting into accidents with no care for others</t>
  </si>
  <si>
    <t>customer service guys have nice word and trying to chat as very friendly team but they do not have any solution. they just play a game.</t>
  </si>
  <si>
    <t>map is not working i had to call both the passenger and driver to track them when you have children riding in uber you better have a working map</t>
  </si>
  <si>
    <t>i got an estimate fare which said my journey wouldve between £23£31 but got charged £53. i complained and got nowhere</t>
  </si>
  <si>
    <t>i used  uber a few days ago 3 x going to the same address an get charged different prices.</t>
  </si>
  <si>
    <t>uber to lgb airport on june 6 2017 should be about 14.0015.00 but instead it was 21.50. she took the long way and got lost on the freeway then had to backtrack.</t>
  </si>
  <si>
    <t>i have used uber 3 times. once the driver got lost causing me to miss my bus and costing me 60 extra fare. the other times were ok but i believe way overpriced. sorry not a fan.</t>
  </si>
  <si>
    <t>my driver was personable and made me feel safe. it was good to come across a patriot rather than the grunts and groans one usually encounters with car service drivers.</t>
  </si>
  <si>
    <t>dc  requested uberx and was automatically slotted to uberpool without a chance to decline. 30 minutes late for a business meeting. switched to lyft</t>
  </si>
  <si>
    <t>i see there are four cabs near my home still 2x surge  switching to ola.x005fx000dif this continues uber will shut down soon.</t>
  </si>
  <si>
    <t>i hate this album ap more than any other. it so often ends up in the wrong pick up address then the call driver function fails. i hate it</t>
  </si>
  <si>
    <t>overpriced for going small distances treats employees awful lets underage children order rides. find better service they just f people all day</t>
  </si>
  <si>
    <t>i am trying to get paid the 156.00 dollars they owe me.   this is only part of the 3000.00 they have cost me with hype and misrepresentions.         clayton blehm 84 yrs old</t>
  </si>
  <si>
    <t>drivers are allowed to cancel for no reason and the customer is charged a cancellation fee. is this ubers new scam</t>
  </si>
  <si>
    <t>uber is totally taking advantage and overcharging they charged me over 100 for 10mile ride ridiculous</t>
  </si>
  <si>
    <t>uber tries very hard to give the rider a great rideshare experience. i have taken uber many times and have met some wonderful drivers. always on time. carsuv always clean.</t>
  </si>
  <si>
    <t>i was over charged twice in one day still waiting for a respond  this was a month ago.. very disappointed thought i found a good service.aracelis*******562</t>
  </si>
  <si>
    <t>my friend and i called for an uber to pick us up and take us back to my friends place which was about 3 miles away. first he was 15 minutes late i had to get the security guard to get on the phone with him to locate him as he could not find us. we walked to his car once he arrived i noticed he was taking us on a longer route as we had taken an uber to get to the same place before a simpler much shorter route.</t>
  </si>
  <si>
    <t>uber has proven itself to be a reliable source of doortodoor service for when one does not have ones own mode of transportation.</t>
  </si>
  <si>
    <t>awesome for going out with friends and no one wants to drive because were drinking. show you the drivers face and make of the car so you know exactly whos picking you up.</t>
  </si>
  <si>
    <t>cut driver fees want them to drive more put more wear and tear on for less wont add a tipping to app . its not worth it stay away people.</t>
  </si>
  <si>
    <t>the surge pricing is a huge scam i was charged 93 for a 45 ride in a car that was falling apart i could have had a limo for 85.</t>
  </si>
  <si>
    <t>urber is awful to work for. a  us army veteran had his job taken from him because of a bad rating what the heck is that  do not work for jive time uber</t>
  </si>
  <si>
    <t>had problems with uber app. driver was great friendly courteous and on time he but had the wrong directions. i wonder if i was overcharged. have no idea how much i was charged.</t>
  </si>
  <si>
    <t>i was charged 80 for a 10 minute drive which would have cost me no more than 30 by taxi. x005fx000di will not use uber anymore.</t>
  </si>
  <si>
    <t>uber doesnt care about the drivers they lowe the fare n we make money for them buy our own gas n put our life at risk for you dont know who you are carrying around</t>
  </si>
  <si>
    <t>i love using uber. sometimes the price is higher than the cab service and that sucks. if they were a bit cheaper i would use uber all the time</t>
  </si>
  <si>
    <t>this was very convenient and inexpensive. i used it with some friends to make a trip out on the town to celebrate a birthday. it was awesome fast service both going and returning.</t>
  </si>
  <si>
    <t>you cant check price before you book i signed in requested a price for the next day airport to hotel and they charged me 5 for no show.</t>
  </si>
  <si>
    <t>i didnt order rideshare but i was charged. my bank refunded my money but i will never use ubers rideshare app again. there isnt a live person to talk to only email.</t>
  </si>
  <si>
    <t>can uber driver park in front of britomart station or not . driver name was sid and car number 63  can i get immediately update on his * response . otherwise i will find other way</t>
  </si>
  <si>
    <t>uber driver said we caused damage to his car. he charged us 170.00 for a 10 min ride. we did not cause damage to his car. the ride home consisted of my parents and 2 friends. we sat quietly on the way home and he accused of us damage that we have no idea what he is talking about. very sad because you cant trust uber.</t>
  </si>
  <si>
    <t>was a little nervous to use but after i did i found that i felt very safe each time very polite drivers clean cars and felt very comfortable. i was impressed.</t>
  </si>
  <si>
    <t>ive only used uber once but i had a good experience. they arrived on time took the shortest route and got me to my destination. he was very pleasant and friendly.</t>
  </si>
  <si>
    <t>my account was hacked and my card was charged twice. when i tried to dispute the charges i couldnt get through by phone and i didnt get an email back. i had to call my bank and they disputed the charges but still could not get in contact with uber. i will never trust them again.</t>
  </si>
  <si>
    <t>ive only used uber and its generally very good. but on 2 occasion out of 10 either never showed or couldnt find my location which is very inconvenient. i had to find alternate method.</t>
  </si>
  <si>
    <t>the service was really quick and professional i liked it and i will definitely recommend it to my friends</t>
  </si>
  <si>
    <t>never could get a confirmation.  my g.p.s. was floating.  they said my phone was not valid.   in chicago its not worth the delay.   never again this has been disgusting.</t>
  </si>
  <si>
    <t>same thing aslyft. first ride is supposed to be discounted and it wouldnt work. at least with lucy you can talk to somebody</t>
  </si>
  <si>
    <t>the driver was late and he smelled badly. he was rude and a bit disconcerting. i considered not staying in the car but i was going to be late if i waited for another ride. i wish i had done that.</t>
  </si>
  <si>
    <t>simple easy and i love the app. i cant live without it. much easier than trying to find a normal cab.</t>
  </si>
  <si>
    <t>ease of use is great being able to not have money change hands and can tip online is a huge plus. the cars are clean and the drivers are respectful. never have had to wait more than ten minutes.</t>
  </si>
  <si>
    <t>had to walk why would i ever try and contact uber again  im happy for the people who use and save money instead of a taxi. stupid.</t>
  </si>
  <si>
    <t>both of my uber drivers were prompt. the conversation was great they made my ride very pleasant and enjoyable. also my car was down at the time and they were a big help</t>
  </si>
  <si>
    <t>i left my holiday present in the uber ride and elaine brought to back to me. hooray for uber and elaine</t>
  </si>
  <si>
    <t>usually excellent. the one time i had a driver who went 2 hours out of the way while i fell asleep the charge was enormous. uber credited me back within 2 days.</t>
  </si>
  <si>
    <t>awful experience fro ohare  to home in double time didnt know that pool gives them the right to drive all other towns  will not use them against</t>
  </si>
  <si>
    <t>i am a cr england truck driver my truck needed service and i was stranded uber driver picked me up and got me to my yard safty for a reasonable price thank you be safe out there drivers.</t>
  </si>
  <si>
    <t>uber app and website have failed me again.  wont let me login wont let change or retrieve password.   and there is absolutely no customer service.   never again.</t>
  </si>
  <si>
    <t>they will fail eventually. few years from now uber will be a case study in business classes for bad execution.</t>
  </si>
  <si>
    <t>i have used uber in a couple of cities boston and las vegas. drivers were courteous and conscientious. some more friendly than others but always a good experience.</t>
  </si>
  <si>
    <t>it took 3 days in london &amp; numerous tries to finally get a ride. the online demo looked so simple. not so</t>
  </si>
  <si>
    <t>and where have all the good drivers gone maybe to lyft  driver nearly an hourlatedid not rely to text or answer phone. left my elderly mom.  she tried o contact uber safety and got a recording</t>
  </si>
  <si>
    <t>i have a worst experience in uber. most cheated company worst drivers rash driving. never ever think to book this cab.  i am not getting the option of negative rating.</t>
  </si>
  <si>
    <t>the drivers are intentionally nice because a tip is involved but i like that they are nice and many of them pay attention to where they are going.</t>
  </si>
  <si>
    <t>uber has done a great job to provide us an alternative transportation for people who dont want to use bus or taxis. it provides security and privacy for the customers.</t>
  </si>
  <si>
    <t>in fairness these 2 dont play fair. yes fairness is important to many of us. their id is sketchy no car safety checks and they dont pay taxes and fees that taxis do.</t>
  </si>
  <si>
    <t>used uber 4 times in miami in january. twice the drivers were good one a little lost and one couldnt find his butt with both hands.</t>
  </si>
  <si>
    <t>ive had limited but really optimal experiences. i only use the service occasionally like three times in the last two years but nice cars good people short wait very low prices.</t>
  </si>
  <si>
    <t>the driver didnt speak when i got in the car he was very disrespectful. i went out one night and had on one of my good outfits and when he saw me he said something smart about what i had on.</t>
  </si>
  <si>
    <t>on friday february 23rd i requested a pick up from a doctors office back to the office for a conference call. the uber driver arrived based on my phone tracking display then canceled my ride not sure why  but can speculate that he saw my race and didnt want me in his vehicle. it took 10 minutes to get another uber driver and i was late for my call.</t>
  </si>
  <si>
    <t>our drivers two different ones were very polite helpful and interesting. now i love uber we had quite a bit of luggage and three people. loaded everything in comfortably.</t>
  </si>
  <si>
    <t>uber is so much better in urban areas than my car. a local that knows the route burn less gas does not need to park and gives us an explanation of town is a joy.</t>
  </si>
  <si>
    <t>the driver drove me a distance of what would have been a 10 cab ride and charged 35.00 and thats not the worst part.  he tried to charge my credit card 1850.00 and 1200.00. luckily discover card caught it flagged it and denied it.  the charge was attempted through a company called lavish limos.</t>
  </si>
  <si>
    <t>i used uber services when i was going to a family get together. the driver was on time polite and had good everyday conversation with me and the children.</t>
  </si>
  <si>
    <t>in fact lately i havent used any other service because uber is just so effective and affordable especially when going out socially because drinking and driving is not an option.</t>
  </si>
  <si>
    <t>i have had a positive experience with uber and its the company that i contact when i need fast service. when it mattered they were there and always on time and i am thankful for that.</t>
  </si>
  <si>
    <t>my first experience with uber was taken from seattle airport. the vehicle was really clean and the driver was very courteous safe driver and professional.</t>
  </si>
  <si>
    <t>this guy is the worst uber driver i have ever met he doesnt even show up when asked to be picked up do not let him drive you anywhere</t>
  </si>
  <si>
    <t>we used uber for the first time to attend a wedding reception in portland and we loved it. the ease of using it was awesome. the people that picked us up were professional clean and friendly.</t>
  </si>
  <si>
    <t>car went to wrong address. was filthy. charged me 3 x the estimate never again. crap crap crap crap.</t>
  </si>
  <si>
    <t>the driver was very knowledgeable about the area great conversation. the car was clean and had a nice scent. he was on time opened the door and even offered mints.</t>
  </si>
  <si>
    <t>uber is nothing but a fraudulent piece of shi t low life mother*in thieving dog* useless leach sucking peoples money dry *i em</t>
  </si>
  <si>
    <t>for the most part uber is convenient and fast. need a way to tip. 1 driver with road rage but very much the exception. still way better vetting than taxis.</t>
  </si>
  <si>
    <t>rudest most ignorant and have had 3 or 4 that drive past &amp; leave you stranded particularly if it is a ride share. those are the most economical however some drivers dont want to take them.</t>
  </si>
  <si>
    <t>very useful took several short trips drivers very willing to help tracking info on smartphone really great drivers offered to charge my phone give directions too.</t>
  </si>
  <si>
    <t xml:space="preserve">uber is like a dream come true yes nice and comfortable ride which picks you right from your house no need to go to the main road to catch a taxi thumbs up to uber </t>
  </si>
  <si>
    <t>had good experiences with uber of late.  the website and app are wicked.  easy to use customer journey is great and the cabs are on time and all the drivers so far have been brilliant.  thanks uber</t>
  </si>
  <si>
    <t>am so grateful to have uber. but wish they had a phone number. the drivers have been great. cars have been clean and comfortable. i dont drive and will use uber fairly often.</t>
  </si>
  <si>
    <t>although it may be a perception it seems safer. most of the drivers i have met seem like nice likable people. cars are much cleaner not like cabs in chicago.</t>
  </si>
  <si>
    <t>ive always found uber reliable and professional nationwide. they are my goto choice for transportation when i travel for business or pleasure.</t>
  </si>
  <si>
    <t>the driver i had was professional friendly and personable. he made sure we were safe in his car got to our destination safely. i would definitely use this car service again.</t>
  </si>
  <si>
    <t>not a real frequent user but every experience the same. close by on time good drivers nice conversation if we initiate safe to destination no problem at the end of the ride.</t>
  </si>
  <si>
    <t>uber is a scam and a pyramid scheme they always find new and ingenious ways to rip off their drivers riders and even their own employees. i hope they crash and burn.</t>
  </si>
  <si>
    <t>i was billed for a ride on uber i didnt take. i changed credit cards on the uber account and my second credit card was compromised as well for the same fraudulent charge.</t>
  </si>
  <si>
    <t>on thursday 270619 i lost my wallet with a significant amount of cash and important identity cards and atms. tried to call uber. there are no customer helplines. uber allows to connect to drivers but the driver had picked other rides and so that leaves me knowing that the next rider might have taken up the wallet but i cant do anything about it.</t>
  </si>
  <si>
    <t>always quick to confirm a ride no matter the time of day of the location making it very convenient. use them often to and from the airport very dependable.</t>
  </si>
  <si>
    <t>what a crock of a company   they can not afford a phone  my credit card has fraud charges from their drivers yet i can not call them   but hope someone replies to my emails  i will hold my breath</t>
  </si>
  <si>
    <t>i have had at least 2 drivers come on to me in a sexual manner. another kept calling me at home to go out with him. dont know how he got my number. will never use uber again. only lyft.</t>
  </si>
  <si>
    <t>uber charged me 159.00 to take me 7 miles down the road on 123115. price quote was 41.00. i will never use their service again</t>
  </si>
  <si>
    <t>the vehicles were all clean over our recent trip to washington dc. the drivers were all kind and friendly overall it was a much nicer experience than the cab rides.</t>
  </si>
  <si>
    <t>its an economic and convenient service. i like the convenience of the app and being able to track just where my driver is. ive never had any situations that i felt were unsafe or threatening.</t>
  </si>
  <si>
    <t>my uber driver was on his phone driving very slow incompetent of following directions. it was almost as if he didnt care he most likely doesnt care with these rules of habits over all im never using this service again unless its on someone elses dime</t>
  </si>
  <si>
    <t>convenience ontime performance easy to hail a ride competitive pricing with a regular taxicab. helpful drivers too. app also makes it super easy to find a ride in minutes.</t>
  </si>
  <si>
    <t>i am not sure how to reach out to uber if i have a unique question for example airport pickups or gated community pickups car seat issues etc. so i will opt out and not use them in those instances.</t>
  </si>
  <si>
    <t>price surcharging once rare is now the norm. beware of the scam. they will charge you far more than a regular cab</t>
  </si>
  <si>
    <t>uber doesnt pay 18.00. its more like 8.00 after gas etc.</t>
  </si>
  <si>
    <t>uber began as a very reputable alternative to other livery services however that has changed. rates are quoted as one amount and billed higher. the drivers are miserable some of them actually hit their female customers. ubers customer service is literally nonexistent and with the exception of booking a car all of their online services are at best horrible.</t>
  </si>
  <si>
    <t>there were two representatives for uber at westfield mall in escondido yesterday one ** one **. the ** man was staring at womens behind as they walked by that was offensive for me to see and i let the ** man know it. he said thank you and he would take care of it but man come on what do you think he is like when he is alone with female passengers</t>
  </si>
  <si>
    <t>this is the worst company i ever had to deal with. they give you one price and charge your card another. beware of this company take a taxi</t>
  </si>
  <si>
    <t>originally a wonderful less expensive and convenient alternative to cabs but it has become more awkward and expensive as popularity has grown.</t>
  </si>
  <si>
    <t>i am driver for uber and they suck they charge lots of fees leaving you with little pay</t>
  </si>
  <si>
    <t>both uber vehicles were not clean old and uncomfortable. although no tip was required i offered and they accepted. not overly pleased with the rides.</t>
  </si>
  <si>
    <t>took uber to club 22 took uber back home from same place 8.9 miles 115.00.  how can they get away with this they should be ashamed of themselves  spread the word</t>
  </si>
  <si>
    <t>we used uber to and from the airport in philadelphia in december. it was quick and convenient. but this is my only experience with them. i went with my boyfriend. im not sure if id feel as secure if id been alone. i dont feel like they do a thorough background check on drivers. ive heard too many stories where the passenger is harassed or hurt.</t>
  </si>
  <si>
    <t>uber sucks big time and simply laugh at all complaints. they only care about making money at the expense of the drivers and riders. uber should be put out of business permanently.</t>
  </si>
  <si>
    <t>i have been charged several time for wait time fees. these are fraudulent charges. the 2 charges uber refunded and now i have another one and they will not refund. how do we get to stop charging fraudulently for a service not received</t>
  </si>
  <si>
    <t>is there any way to get this info to our legislators  my son didnt know about the surge ripoff factor and got took for a 117 6 mile ride on new years eve</t>
  </si>
  <si>
    <t>uber is easier to use than a taxi. instead of trying to find a cab i just ordered a uber from my phone and the driver found me. the car was clean and the driver was courteous.</t>
  </si>
  <si>
    <t>billed 285 for a 33 quote. never will use again</t>
  </si>
  <si>
    <t>the first time i used uber was in sf. several times they were fantastic then nyc that was not as great but still very good. just took longer in nyc and not as friendly.</t>
  </si>
  <si>
    <t>300 trip home was quoted 60. such a rip off taxi fare is usually only 40</t>
  </si>
  <si>
    <t>uber is easy less expensive and they dont stink. always on time never sultry or obnoxious. taxis are obsolete and the only time i would take a taxi is if i could not find an uber ride.</t>
  </si>
  <si>
    <t>they rip off customers riding from nj to ny with a 20 surcharge and dont bother to let them know in advance. screw uber</t>
  </si>
  <si>
    <t>uber went from 5% commission  25% and now they have raised the safety fee to 1 60 per ride. so all in all if you done about 100 worth of work with uber you are looking at about 60 bucks.</t>
  </si>
  <si>
    <t>while sitting at home in north carolina i received two uber receipts for taxi rides in new york. the larger 998.13.   now the support site is unavailable. i have canceled the credit card.</t>
  </si>
  <si>
    <t>i took uber to the airport but on the return trip the app wouldnt work â€” i finally deleted it and added lyft and took them home. i was really angry after arriving and exhausted.</t>
  </si>
  <si>
    <t>we took it for our first time in chicago and always were accommodated with the size of our group. they were very prompt maybe sometimes too prompt but excellent service.</t>
  </si>
  <si>
    <t>i will never use uber again i got charged 50 for a 8 minute ride hidden charges are part of uber. do not use</t>
  </si>
  <si>
    <t>a very convenient service. the cab industry got outmaneuvered. they could haveshould have started the same type of service using their cabbies. uber is also relatively inexpensive to use.</t>
  </si>
  <si>
    <t>i went 12 miles and they charged me 95.00  wow i must have been on a chariot of gold and didnt realize. wtf.</t>
  </si>
  <si>
    <t>i got a 7 mile ride. they charged me £32. in the past 15 yrs the most i have ever paid is £12. x005fx000dthe guys are modern day criminals.</t>
  </si>
  <si>
    <t>they lie to you cheat and steal. do not drive for them. they will not honor what they say or owe you.</t>
  </si>
  <si>
    <t>they charged 180 for a pickup of less than 20 miles.  exorbitant cost. estimated cost prior to pick up at 80 and charged 180. never again</t>
  </si>
  <si>
    <t>the navigation system is great but in india the driver selection is not good if there are any issues with bills or rates or promos the customer care does not respond quickly.</t>
  </si>
  <si>
    <t>the app and the information it provides are invaluable. i know how much my fare will be who is picking me up where they are and the actual route they are taking me. whats not to love</t>
  </si>
  <si>
    <t>they have fraudulently charged my card 8 times before i could cancel card. cant get anyone at uber to talk to email only. my personal opinion is its a cc scam company.</t>
  </si>
  <si>
    <t>uber rides have always been convenient plentiful and prompt. all rides have been with good and friendly drivers. always been impressed with the cleanliness and newness of the vehicles ive ridden in.</t>
  </si>
  <si>
    <t>quick and efficient service clean cars and polite staff. sets the standard our local cab services should aspire to. all this at half the price.</t>
  </si>
  <si>
    <t>drivers were nice and receptive to directions and much cheaper than a taxi if you wanna try uber for free use promo code rachillrue and your first ride is on me</t>
  </si>
  <si>
    <t>i waited 40 mins and no taxi i had to get another but uber still charged me for a ride  never took. they are thieves</t>
  </si>
  <si>
    <t>i never used uber in florida or anywhere but somehow they charge recurring charges on my debit card in california go figure this uber is pure scam.</t>
  </si>
  <si>
    <t>the service is great i trust my children riding with uber. and the benefit to the community is not measurable im confident the service has saved many accidents and damages to persons and property.</t>
  </si>
  <si>
    <t>i cannot access my uber account. give the suggestion problem is mobile is already existing it shows. its made  me angryand there is no solution in your web page</t>
  </si>
  <si>
    <t>we use one credit card for uber. we do not use this credit card for any other transactions. our credit card was hacked last night. thanks uber for your outstanding anticredit card theft program not</t>
  </si>
  <si>
    <t>i am receiving notifications of 20 off first ride for uber rides. this is unfair to nyc taxi competition. i received this in relation to rides to the jacob javits center this weekend.</t>
  </si>
  <si>
    <t>ive wasted several hours of my time trying to register for this app. its a scam. the support desk is completely incompetent too.</t>
  </si>
  <si>
    <t>i have the app and they estimated an amount that was from 15.00 to 59.50. the difference is very big. i will not use this again</t>
  </si>
  <si>
    <t>the drivers around nyc are awesome  the service of the app is very decent but still its not the perfect app out there</t>
  </si>
  <si>
    <t>uber app like to steal your money then claim they refunded you this why i prefer lyftx005fx000duber app like to steal your money then claim they refunded you this why i prefer lyft</t>
  </si>
  <si>
    <t>it is such a convenience and safety is a definite. they are very professional and they just make things a whole lot easier. they also have like discounts at times. app is great timing is great. their prices are just right and fair.</t>
  </si>
  <si>
    <t>uber is an illegal operation. uber disobeys governmental laws rules and regulations and soon will be shut down by fbi and homeland security.</t>
  </si>
  <si>
    <t>we tried getting an uber three time and they canceled on us each time and waited until the last minute to cancel on us. this is terrible customer service. its honestly unbelievable. dont use uber.</t>
  </si>
  <si>
    <t>not a regular user of uber but the five times. uber it was convenient safe and reasonable priced. much less than a dui and paying for airport parking.</t>
  </si>
  <si>
    <t>i took 30 kms trip in hyderabad telangana on 14th feb 2016. i was charged 15 kms extra. when i asked for fare review they have put surcharge and reduced marginal amount. they are not transparent.</t>
  </si>
  <si>
    <t>uberlyft drivers need to know all the facts about doing this work. hardly anyone is making money. uber is preying on</t>
  </si>
  <si>
    <t>the drivers are well trainedwell disciplined and hospitable.the cars are well decorated and maintained.saves time too.</t>
  </si>
  <si>
    <t>24 charges to my card by uber technologies none of them on my uber account no ghost rides but 1200 of bogus charges to uber.  usaa notified me cancelled card.</t>
  </si>
  <si>
    <t>not happy when fare to sarasota from tpa increased by 27 on the return to tpa  im heading to lyft.</t>
  </si>
  <si>
    <t>7292018x005fx000dhave you as a driver tried to get app support when urgently needed..forget itx005fx000dat least lyft has phone support that can be accessed within minutes.</t>
  </si>
  <si>
    <t>lost</t>
  </si>
  <si>
    <t>nice</t>
  </si>
  <si>
    <t>late</t>
  </si>
  <si>
    <t>like</t>
  </si>
  <si>
    <t>fare</t>
  </si>
  <si>
    <t>safe</t>
  </si>
  <si>
    <t>cost</t>
  </si>
  <si>
    <t>well</t>
  </si>
  <si>
    <t>less</t>
  </si>
  <si>
    <t>uber is always jacking up the prices. it drives me crazy. id rather take a lyft.</t>
  </si>
  <si>
    <t>scam</t>
  </si>
  <si>
    <t>word</t>
  </si>
  <si>
    <t>i have used uber many times and each time i have been exceedingly pleased. the drivers were prompt courteous and professional. i highly recommend uber.</t>
  </si>
  <si>
    <t>the city of dallas is supporting fraud companies like uber and lyft shame on you city of dallas</t>
  </si>
  <si>
    <t>uber sucks this company is poor management.dont work with uber and ride with it.this company practicing racism.rating zero</t>
  </si>
  <si>
    <t xml:space="preserve">uber is * and crooked </t>
  </si>
  <si>
    <t>drive</t>
  </si>
  <si>
    <t>price</t>
  </si>
  <si>
    <t>never</t>
  </si>
  <si>
    <t>rides</t>
  </si>
  <si>
    <t>money</t>
  </si>
  <si>
    <t>worst</t>
  </si>
  <si>
    <t>ubers</t>
  </si>
  <si>
    <t>charge</t>
  </si>
  <si>
    <t>credit</t>
  </si>
  <si>
    <t>polite</t>
  </si>
  <si>
    <t>better</t>
  </si>
  <si>
    <t>prices</t>
  </si>
  <si>
    <t>charged</t>
  </si>
  <si>
    <t>charges</t>
  </si>
  <si>
    <t>driving</t>
  </si>
  <si>
    <t>canceled</t>
  </si>
  <si>
    <t>courteous</t>
  </si>
  <si>
    <t>filter.Post_date</t>
  </si>
  <si>
    <t>filter.Star_rating_by_customer</t>
  </si>
  <si>
    <t>filter.Phrase_Length</t>
  </si>
  <si>
    <t>filter.Score</t>
  </si>
  <si>
    <t>filter.Category</t>
  </si>
  <si>
    <t>filter.Phrase</t>
  </si>
  <si>
    <t>filter.word</t>
  </si>
  <si>
    <t>filter.Len</t>
  </si>
  <si>
    <t>Count</t>
  </si>
  <si>
    <t>BUZZ</t>
  </si>
  <si>
    <t>BUZZ %</t>
  </si>
  <si>
    <t>Sentiment</t>
  </si>
  <si>
    <t>STDV</t>
  </si>
  <si>
    <t>STANDARD DEV:</t>
  </si>
  <si>
    <t>CATEGORY</t>
  </si>
  <si>
    <t>SENT. STDV</t>
  </si>
  <si>
    <t>SENTIMENT. AVG</t>
  </si>
  <si>
    <t>Crime/harassment/very rude/unfair/worst</t>
  </si>
  <si>
    <t>dirty/rude/unprofessional/very bad/unacceptable</t>
  </si>
  <si>
    <t>Very good/Comfortable/Convenient</t>
  </si>
  <si>
    <t>Min:</t>
  </si>
  <si>
    <t>Max:</t>
  </si>
  <si>
    <t>Summary Statistics</t>
  </si>
  <si>
    <t>Mean</t>
  </si>
  <si>
    <t>Standard Dev.</t>
  </si>
  <si>
    <t>Min</t>
  </si>
  <si>
    <t>Max</t>
  </si>
  <si>
    <t>Crs. Exp.</t>
  </si>
  <si>
    <t>Driver Perf.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</si>
</sst>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Red]#,##0"/>
  </numFmts>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b/>
      <sz val="11"/>
      <color rgb="FFFA7D00"/>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thin">
        <color rgb="FF7F7F7F"/>
      </bottom>
      <diagonal/>
    </border>
    <border>
      <left/>
      <right/>
      <top/>
      <bottom style="thin">
        <color indexed="64"/>
      </bottom>
      <diagonal/>
    </border>
  </borders>
  <cellStyleXfs count="2">
    <xf numFmtId="0" fontId="0" fillId="0" borderId="0"/>
    <xf numFmtId="0" fontId="4" fillId="3" borderId="1" applyNumberFormat="0" applyAlignment="0" applyProtection="0"/>
  </cellStyleXfs>
  <cellXfs count="27">
    <xf numFmtId="0" fontId="0" fillId="0" borderId="0" xfId="0"/>
    <xf numFmtId="14" fontId="0" fillId="0" borderId="0" xfId="0" applyNumberFormat="1"/>
    <xf numFmtId="0" fontId="0" fillId="0" borderId="0" xfId="0" applyAlignment="1">
      <alignment wrapText="1"/>
    </xf>
    <xf numFmtId="0" fontId="2" fillId="0" borderId="0" xfId="0" applyNumberFormat="1" applyFont="1" applyAlignment="1">
      <alignment wrapText="1"/>
    </xf>
    <xf numFmtId="0" fontId="3" fillId="0" borderId="0" xfId="0" applyNumberFormat="1" applyFont="1" applyAlignment="1">
      <alignment wrapText="1"/>
    </xf>
    <xf numFmtId="14" fontId="0" fillId="0" borderId="0" xfId="0" applyNumberFormat="1" applyFill="1" applyBorder="1"/>
    <xf numFmtId="0" fontId="0" fillId="0" borderId="0" xfId="0" applyFill="1" applyBorder="1"/>
    <xf numFmtId="0" fontId="0" fillId="0" borderId="0" xfId="0" applyFill="1" applyBorder="1" applyAlignment="1"/>
    <xf numFmtId="0" fontId="2" fillId="0" borderId="0" xfId="0" applyNumberFormat="1" applyFont="1" applyFill="1" applyBorder="1" applyAlignment="1">
      <alignment wrapText="1"/>
    </xf>
    <xf numFmtId="0" fontId="2" fillId="0" borderId="0" xfId="0" applyFont="1" applyFill="1" applyBorder="1" applyAlignment="1">
      <alignment wrapText="1"/>
    </xf>
    <xf numFmtId="0" fontId="3" fillId="0" borderId="0" xfId="0" applyNumberFormat="1" applyFont="1" applyFill="1" applyBorder="1" applyAlignment="1">
      <alignment wrapText="1"/>
    </xf>
    <xf numFmtId="0" fontId="1" fillId="2" borderId="0" xfId="0" applyFont="1" applyFill="1" applyAlignment="1">
      <alignment wrapText="1"/>
    </xf>
    <xf numFmtId="0" fontId="1" fillId="0" borderId="0" xfId="0" applyFont="1" applyAlignment="1">
      <alignment wrapText="1"/>
    </xf>
    <xf numFmtId="0" fontId="4" fillId="3" borderId="1" xfId="1"/>
    <xf numFmtId="0" fontId="0" fillId="0" borderId="0" xfId="0" applyNumberFormat="1" applyAlignment="1">
      <alignment wrapText="1"/>
    </xf>
    <xf numFmtId="0" fontId="1" fillId="0" borderId="0" xfId="0" applyFont="1"/>
    <xf numFmtId="2" fontId="1" fillId="0" borderId="0" xfId="0" applyNumberFormat="1" applyFont="1"/>
    <xf numFmtId="0" fontId="0" fillId="0" borderId="0" xfId="0" applyNumberFormat="1"/>
    <xf numFmtId="10" fontId="0" fillId="0" borderId="0" xfId="0" applyNumberFormat="1"/>
    <xf numFmtId="164" fontId="0" fillId="0" borderId="0" xfId="0" applyNumberFormat="1"/>
    <xf numFmtId="164" fontId="1" fillId="0" borderId="0" xfId="0" applyNumberFormat="1" applyFont="1"/>
    <xf numFmtId="0" fontId="1" fillId="0" borderId="3" xfId="0" applyFont="1" applyBorder="1" applyAlignment="1">
      <alignment horizontal="center"/>
    </xf>
    <xf numFmtId="0" fontId="1" fillId="0" borderId="2" xfId="0" applyFont="1" applyBorder="1" applyAlignment="1">
      <alignment horizontal="center"/>
    </xf>
    <xf numFmtId="0" fontId="1" fillId="0" borderId="3" xfId="0" applyFont="1" applyFill="1" applyBorder="1" applyAlignment="1">
      <alignment horizontal="center"/>
    </xf>
    <xf numFmtId="2" fontId="0" fillId="0" borderId="0" xfId="0" applyNumberFormat="1"/>
    <xf numFmtId="1" fontId="0" fillId="0" borderId="0" xfId="0" applyNumberFormat="1"/>
    <xf numFmtId="169" fontId="1" fillId="0" borderId="0" xfId="0" applyNumberFormat="1" applyFont="1"/>
  </cellXfs>
  <cellStyles count="2">
    <cellStyle name="Calculation" xfId="1" builtinId="22"/>
    <cellStyle name="Normal" xfId="0" builtinId="0"/>
  </cellStyles>
  <dxfs count="35">
    <dxf>
      <font>
        <b/>
        <i val="0"/>
        <strike val="0"/>
        <condense val="0"/>
        <extend val="0"/>
        <outline val="0"/>
        <shadow val="0"/>
        <u val="none"/>
        <vertAlign val="baseline"/>
        <sz val="11"/>
        <color theme="1"/>
        <name val="Calibri"/>
        <family val="2"/>
        <scheme val="minor"/>
      </font>
      <numFmt numFmtId="2" formatCode="0.00"/>
    </dxf>
    <dxf>
      <font>
        <b/>
        <i val="0"/>
        <strike val="0"/>
        <condense val="0"/>
        <extend val="0"/>
        <outline val="0"/>
        <shadow val="0"/>
        <u val="none"/>
        <vertAlign val="baseline"/>
        <sz val="11"/>
        <color theme="1"/>
        <name val="Calibri"/>
        <family val="2"/>
        <scheme val="minor"/>
      </font>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dxf>
    <dxf>
      <numFmt numFmtId="19" formatCode="m/d/yyyy"/>
    </dxf>
    <dxf>
      <font>
        <b/>
      </font>
      <fill>
        <patternFill patternType="solid">
          <fgColor indexed="64"/>
          <bgColor rgb="FFFFFF00"/>
        </patternFill>
      </fill>
      <alignment horizontal="general" vertical="bottom" textRotation="0" wrapText="1" indent="0" justifyLastLine="0" shrinkToFit="0" readingOrder="0"/>
    </dxf>
    <dxf>
      <numFmt numFmtId="0" formatCode="General"/>
    </dxf>
    <dxf>
      <numFmt numFmtId="14" formatCode="0.00%"/>
    </dxf>
    <dxf>
      <numFmt numFmtId="14" formatCode="0.00%"/>
    </dxf>
    <dxf>
      <font>
        <b/>
        <i val="0"/>
        <strike val="0"/>
        <condense val="0"/>
        <extend val="0"/>
        <outline val="0"/>
        <shadow val="0"/>
        <u val="none"/>
        <vertAlign val="baseline"/>
        <sz val="11"/>
        <color theme="1"/>
        <name val="Calibri"/>
        <family val="2"/>
        <scheme val="minor"/>
      </font>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bgColor auto="1"/>
        </patternFill>
      </fill>
      <alignment horizontal="general" vertical="bottom" textRotation="0" wrapText="1" indent="0" justifyLastLine="0" shrinkToFit="0" readingOrder="0"/>
    </dxf>
    <dxf>
      <fill>
        <patternFill patternType="none">
          <bgColor auto="1"/>
        </patternFill>
      </fill>
    </dxf>
    <dxf>
      <numFmt numFmtId="19" formatCode="m/d/yyyy"/>
      <fill>
        <patternFill patternType="none">
          <bgColor auto="1"/>
        </patternFill>
      </fill>
    </dxf>
    <dxf>
      <fill>
        <patternFill patternType="none">
          <bgColor auto="1"/>
        </patternFill>
      </fill>
    </dxf>
    <dxf>
      <font>
        <b/>
      </font>
      <fill>
        <patternFill patternType="solid">
          <fgColor indexed="64"/>
          <bgColor rgb="FFFFFF0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dxf>
    <dxf>
      <font>
        <b/>
      </font>
      <fill>
        <patternFill patternType="solid">
          <fgColor indexed="64"/>
          <bgColor rgb="FFFFFF0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dxf>
    <dxf>
      <font>
        <b/>
      </font>
      <fill>
        <patternFill patternType="solid">
          <fgColor indexed="64"/>
          <bgColor rgb="FFFFFF00"/>
        </patternFill>
      </fil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dxf>
    <dxf>
      <font>
        <b/>
      </font>
      <fill>
        <patternFill patternType="solid">
          <fgColor indexed="64"/>
          <bgColor rgb="FFFFFF00"/>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numFmt numFmtId="2" formatCode="0.00"/>
    </dxf>
    <dxf>
      <font>
        <b/>
        <i val="0"/>
        <strike val="0"/>
        <condense val="0"/>
        <extend val="0"/>
        <outline val="0"/>
        <shadow val="0"/>
        <u val="none"/>
        <vertAlign val="baseline"/>
        <sz val="11"/>
        <color theme="1"/>
        <name val="Calibri"/>
        <family val="2"/>
        <scheme val="minor"/>
      </font>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9" formatCode="m/d/yyyy"/>
    </dxf>
    <dxf>
      <numFmt numFmtId="19" formatCode="m/d/yyyy"/>
    </dxf>
    <dxf>
      <font>
        <b/>
      </font>
      <fill>
        <patternFill patternType="solid">
          <fgColor indexed="64"/>
          <bgColor rgb="FFFFFF0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Graph!$B$2</c:f>
              <c:strCache>
                <c:ptCount val="1"/>
                <c:pt idx="0">
                  <c:v>BUZZ</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3F-4907-B3C7-1208435256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3F-4907-B3C7-1208435256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3F-4907-B3C7-1208435256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3F-4907-B3C7-1208435256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3F-4907-B3C7-1208435256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Graph!$A$3:$A$7</c:f>
              <c:strCache>
                <c:ptCount val="5"/>
                <c:pt idx="0">
                  <c:v>Customer experience</c:v>
                </c:pt>
                <c:pt idx="1">
                  <c:v>Driver Performance</c:v>
                </c:pt>
                <c:pt idx="2">
                  <c:v>Price</c:v>
                </c:pt>
                <c:pt idx="3">
                  <c:v>Service</c:v>
                </c:pt>
                <c:pt idx="4">
                  <c:v>Safety</c:v>
                </c:pt>
              </c:strCache>
            </c:strRef>
          </c:cat>
          <c:val>
            <c:numRef>
              <c:f>Graph!$B$3:$B$7</c:f>
              <c:numCache>
                <c:formatCode>0.00%</c:formatCode>
                <c:ptCount val="5"/>
                <c:pt idx="0">
                  <c:v>0.20116279069767443</c:v>
                </c:pt>
                <c:pt idx="1">
                  <c:v>0.22441860465116278</c:v>
                </c:pt>
                <c:pt idx="2">
                  <c:v>0.17906976744186046</c:v>
                </c:pt>
                <c:pt idx="3">
                  <c:v>0.19534883720930232</c:v>
                </c:pt>
                <c:pt idx="4">
                  <c:v>0.2</c:v>
                </c:pt>
              </c:numCache>
            </c:numRef>
          </c:val>
          <c:extLst>
            <c:ext xmlns:c16="http://schemas.microsoft.com/office/drawing/2014/chart" uri="{C3380CC4-5D6E-409C-BE32-E72D297353CC}">
              <c16:uniqueId val="{0000000A-123F-4907-B3C7-1208435256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Summary Statistics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Calculation!$L$3</c:f>
              <c:strCache>
                <c:ptCount val="1"/>
                <c:pt idx="0">
                  <c:v>Mean</c:v>
                </c:pt>
              </c:strCache>
            </c:strRef>
          </c:tx>
          <c:spPr>
            <a:solidFill>
              <a:schemeClr val="accent1"/>
            </a:solidFill>
            <a:ln>
              <a:noFill/>
            </a:ln>
            <a:effectLst/>
          </c:spPr>
          <c:invertIfNegative val="0"/>
          <c:cat>
            <c:strRef>
              <c:f>Calculation!$A$3:$A$7</c:f>
              <c:strCache>
                <c:ptCount val="5"/>
                <c:pt idx="0">
                  <c:v>Customer experience</c:v>
                </c:pt>
                <c:pt idx="1">
                  <c:v>Driver Performance</c:v>
                </c:pt>
                <c:pt idx="2">
                  <c:v>Price</c:v>
                </c:pt>
                <c:pt idx="3">
                  <c:v>Service</c:v>
                </c:pt>
                <c:pt idx="4">
                  <c:v>Safety</c:v>
                </c:pt>
              </c:strCache>
            </c:strRef>
          </c:cat>
          <c:val>
            <c:numRef>
              <c:f>Calculation!$M$3:$Q$3</c:f>
              <c:numCache>
                <c:formatCode>0.00</c:formatCode>
                <c:ptCount val="5"/>
                <c:pt idx="0" formatCode="General">
                  <c:v>0.27</c:v>
                </c:pt>
                <c:pt idx="1">
                  <c:v>0.35</c:v>
                </c:pt>
                <c:pt idx="2" formatCode="General">
                  <c:v>-1.43</c:v>
                </c:pt>
                <c:pt idx="3" formatCode="General">
                  <c:v>-0.61</c:v>
                </c:pt>
                <c:pt idx="4" formatCode="General">
                  <c:v>-1.35</c:v>
                </c:pt>
              </c:numCache>
            </c:numRef>
          </c:val>
          <c:extLst>
            <c:ext xmlns:c16="http://schemas.microsoft.com/office/drawing/2014/chart" uri="{C3380CC4-5D6E-409C-BE32-E72D297353CC}">
              <c16:uniqueId val="{00000000-C866-420C-8BD2-361A0254D33C}"/>
            </c:ext>
          </c:extLst>
        </c:ser>
        <c:ser>
          <c:idx val="1"/>
          <c:order val="1"/>
          <c:tx>
            <c:strRef>
              <c:f>Calculation!$L$4</c:f>
              <c:strCache>
                <c:ptCount val="1"/>
                <c:pt idx="0">
                  <c:v>Standard Dev.</c:v>
                </c:pt>
              </c:strCache>
            </c:strRef>
          </c:tx>
          <c:spPr>
            <a:solidFill>
              <a:schemeClr val="accent2"/>
            </a:solidFill>
            <a:ln>
              <a:noFill/>
            </a:ln>
            <a:effectLst/>
          </c:spPr>
          <c:invertIfNegative val="0"/>
          <c:cat>
            <c:strRef>
              <c:f>Calculation!$A$3:$A$7</c:f>
              <c:strCache>
                <c:ptCount val="5"/>
                <c:pt idx="0">
                  <c:v>Customer experience</c:v>
                </c:pt>
                <c:pt idx="1">
                  <c:v>Driver Performance</c:v>
                </c:pt>
                <c:pt idx="2">
                  <c:v>Price</c:v>
                </c:pt>
                <c:pt idx="3">
                  <c:v>Service</c:v>
                </c:pt>
                <c:pt idx="4">
                  <c:v>Safety</c:v>
                </c:pt>
              </c:strCache>
            </c:strRef>
          </c:cat>
          <c:val>
            <c:numRef>
              <c:f>Calculation!$M$4:$Q$4</c:f>
              <c:numCache>
                <c:formatCode>0.0</c:formatCode>
                <c:ptCount val="5"/>
                <c:pt idx="0" formatCode="General">
                  <c:v>1.9</c:v>
                </c:pt>
                <c:pt idx="1">
                  <c:v>2</c:v>
                </c:pt>
                <c:pt idx="2" formatCode="General">
                  <c:v>1.1000000000000001</c:v>
                </c:pt>
                <c:pt idx="3" formatCode="0.00">
                  <c:v>1.83</c:v>
                </c:pt>
                <c:pt idx="4" formatCode="General">
                  <c:v>1.5</c:v>
                </c:pt>
              </c:numCache>
            </c:numRef>
          </c:val>
          <c:extLst>
            <c:ext xmlns:c16="http://schemas.microsoft.com/office/drawing/2014/chart" uri="{C3380CC4-5D6E-409C-BE32-E72D297353CC}">
              <c16:uniqueId val="{00000001-C866-420C-8BD2-361A0254D33C}"/>
            </c:ext>
          </c:extLst>
        </c:ser>
        <c:ser>
          <c:idx val="2"/>
          <c:order val="2"/>
          <c:tx>
            <c:strRef>
              <c:f>Calculation!$L$5</c:f>
              <c:strCache>
                <c:ptCount val="1"/>
                <c:pt idx="0">
                  <c:v>Min</c:v>
                </c:pt>
              </c:strCache>
            </c:strRef>
          </c:tx>
          <c:spPr>
            <a:solidFill>
              <a:schemeClr val="accent3"/>
            </a:solidFill>
            <a:ln>
              <a:noFill/>
            </a:ln>
            <a:effectLst/>
          </c:spPr>
          <c:invertIfNegative val="0"/>
          <c:cat>
            <c:strRef>
              <c:f>Calculation!$A$3:$A$7</c:f>
              <c:strCache>
                <c:ptCount val="5"/>
                <c:pt idx="0">
                  <c:v>Customer experience</c:v>
                </c:pt>
                <c:pt idx="1">
                  <c:v>Driver Performance</c:v>
                </c:pt>
                <c:pt idx="2">
                  <c:v>Price</c:v>
                </c:pt>
                <c:pt idx="3">
                  <c:v>Service</c:v>
                </c:pt>
                <c:pt idx="4">
                  <c:v>Safety</c:v>
                </c:pt>
              </c:strCache>
            </c:strRef>
          </c:cat>
          <c:val>
            <c:numRef>
              <c:f>Calculation!$M$5:$Q$5</c:f>
              <c:numCache>
                <c:formatCode>0</c:formatCode>
                <c:ptCount val="5"/>
                <c:pt idx="0" formatCode="General">
                  <c:v>-3</c:v>
                </c:pt>
                <c:pt idx="1">
                  <c:v>-3</c:v>
                </c:pt>
                <c:pt idx="2" formatCode="General">
                  <c:v>-3</c:v>
                </c:pt>
                <c:pt idx="3" formatCode="General">
                  <c:v>-3</c:v>
                </c:pt>
                <c:pt idx="4" formatCode="General">
                  <c:v>-3</c:v>
                </c:pt>
              </c:numCache>
            </c:numRef>
          </c:val>
          <c:extLst>
            <c:ext xmlns:c16="http://schemas.microsoft.com/office/drawing/2014/chart" uri="{C3380CC4-5D6E-409C-BE32-E72D297353CC}">
              <c16:uniqueId val="{00000002-C866-420C-8BD2-361A0254D33C}"/>
            </c:ext>
          </c:extLst>
        </c:ser>
        <c:ser>
          <c:idx val="3"/>
          <c:order val="3"/>
          <c:tx>
            <c:strRef>
              <c:f>Calculation!$L$6</c:f>
              <c:strCache>
                <c:ptCount val="1"/>
                <c:pt idx="0">
                  <c:v>Max</c:v>
                </c:pt>
              </c:strCache>
            </c:strRef>
          </c:tx>
          <c:spPr>
            <a:solidFill>
              <a:schemeClr val="accent4"/>
            </a:solidFill>
            <a:ln>
              <a:noFill/>
            </a:ln>
            <a:effectLst/>
          </c:spPr>
          <c:invertIfNegative val="0"/>
          <c:cat>
            <c:strRef>
              <c:f>Calculation!$A$3:$A$7</c:f>
              <c:strCache>
                <c:ptCount val="5"/>
                <c:pt idx="0">
                  <c:v>Customer experience</c:v>
                </c:pt>
                <c:pt idx="1">
                  <c:v>Driver Performance</c:v>
                </c:pt>
                <c:pt idx="2">
                  <c:v>Price</c:v>
                </c:pt>
                <c:pt idx="3">
                  <c:v>Service</c:v>
                </c:pt>
                <c:pt idx="4">
                  <c:v>Safety</c:v>
                </c:pt>
              </c:strCache>
            </c:strRef>
          </c:cat>
          <c:val>
            <c:numRef>
              <c:f>Calculation!$M$6:$Q$6</c:f>
              <c:numCache>
                <c:formatCode>0</c:formatCode>
                <c:ptCount val="5"/>
                <c:pt idx="0" formatCode="General">
                  <c:v>3</c:v>
                </c:pt>
                <c:pt idx="1">
                  <c:v>3</c:v>
                </c:pt>
                <c:pt idx="2" formatCode="General">
                  <c:v>3</c:v>
                </c:pt>
                <c:pt idx="3" formatCode="General">
                  <c:v>2</c:v>
                </c:pt>
                <c:pt idx="4" formatCode="General">
                  <c:v>2</c:v>
                </c:pt>
              </c:numCache>
            </c:numRef>
          </c:val>
          <c:extLst>
            <c:ext xmlns:c16="http://schemas.microsoft.com/office/drawing/2014/chart" uri="{C3380CC4-5D6E-409C-BE32-E72D297353CC}">
              <c16:uniqueId val="{00000003-C866-420C-8BD2-361A0254D33C}"/>
            </c:ext>
          </c:extLst>
        </c:ser>
        <c:dLbls>
          <c:showLegendKey val="0"/>
          <c:showVal val="0"/>
          <c:showCatName val="0"/>
          <c:showSerName val="0"/>
          <c:showPercent val="0"/>
          <c:showBubbleSize val="0"/>
        </c:dLbls>
        <c:gapWidth val="219"/>
        <c:overlap val="100"/>
        <c:axId val="10230831"/>
        <c:axId val="13227855"/>
      </c:barChart>
      <c:catAx>
        <c:axId val="1023083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7855"/>
        <c:crosses val="autoZero"/>
        <c:auto val="1"/>
        <c:lblAlgn val="ctr"/>
        <c:lblOffset val="100"/>
        <c:noMultiLvlLbl val="0"/>
      </c:catAx>
      <c:valAx>
        <c:axId val="1322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0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91391260945273"/>
          <c:y val="0.12224385318796144"/>
          <c:w val="0.82575918635170609"/>
          <c:h val="0.55194036940278057"/>
        </c:manualLayout>
      </c:layout>
      <c:barChart>
        <c:barDir val="col"/>
        <c:grouping val="percentStacked"/>
        <c:varyColors val="0"/>
        <c:ser>
          <c:idx val="0"/>
          <c:order val="0"/>
          <c:tx>
            <c:strRef>
              <c:f>Graph!$B$2</c:f>
              <c:strCache>
                <c:ptCount val="1"/>
                <c:pt idx="0">
                  <c:v>BUZZ</c:v>
                </c:pt>
              </c:strCache>
            </c:strRef>
          </c:tx>
          <c:spPr>
            <a:solidFill>
              <a:srgbClr val="ED7D31">
                <a:alpha val="84706"/>
              </a:srgbClr>
            </a:solidFill>
            <a:ln w="0" cap="rnd" cmpd="sng" algn="ctr">
              <a:solidFill>
                <a:schemeClr val="lt1">
                  <a:alpha val="50000"/>
                </a:schemeClr>
              </a:solidFill>
              <a:miter lim="800000"/>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Graph!$A$3:$A$7</c:f>
              <c:strCache>
                <c:ptCount val="5"/>
                <c:pt idx="0">
                  <c:v>Customer experience</c:v>
                </c:pt>
                <c:pt idx="1">
                  <c:v>Driver Performance</c:v>
                </c:pt>
                <c:pt idx="2">
                  <c:v>Price</c:v>
                </c:pt>
                <c:pt idx="3">
                  <c:v>Service</c:v>
                </c:pt>
                <c:pt idx="4">
                  <c:v>Safety</c:v>
                </c:pt>
              </c:strCache>
            </c:strRef>
          </c:cat>
          <c:val>
            <c:numRef>
              <c:f>Graph!$B$3:$B$7</c:f>
              <c:numCache>
                <c:formatCode>0.00%</c:formatCode>
                <c:ptCount val="5"/>
                <c:pt idx="0">
                  <c:v>0.20116279069767443</c:v>
                </c:pt>
                <c:pt idx="1">
                  <c:v>0.22441860465116278</c:v>
                </c:pt>
                <c:pt idx="2">
                  <c:v>0.17906976744186046</c:v>
                </c:pt>
                <c:pt idx="3">
                  <c:v>0.19534883720930232</c:v>
                </c:pt>
                <c:pt idx="4">
                  <c:v>0.2</c:v>
                </c:pt>
              </c:numCache>
            </c:numRef>
          </c:val>
          <c:extLst>
            <c:ext xmlns:c14="http://schemas.microsoft.com/office/drawing/2007/8/2/chart" uri="{6F2FDCE9-48DA-4B69-8628-5D25D57E5C99}">
              <c14:invertSolidFillFmt>
                <c14:spPr xmlns:c14="http://schemas.microsoft.com/office/drawing/2007/8/2/chart">
                  <a:solidFill>
                    <a:srgbClr val="FFFFFF"/>
                  </a:solidFill>
                  <a:ln w="0" cap="rnd" cmpd="sng" algn="ctr">
                    <a:solidFill>
                      <a:schemeClr val="lt1">
                        <a:alpha val="50000"/>
                      </a:schemeClr>
                    </a:solidFill>
                    <a:miter lim="800000"/>
                  </a:ln>
                  <a:effectLst/>
                </c14:spPr>
              </c14:invertSolidFillFmt>
            </c:ext>
            <c:ext xmlns:c16="http://schemas.microsoft.com/office/drawing/2014/chart" uri="{C3380CC4-5D6E-409C-BE32-E72D297353CC}">
              <c16:uniqueId val="{00000000-92FF-4EB4-85BC-BFFBD2C4CCE7}"/>
            </c:ext>
          </c:extLst>
        </c:ser>
        <c:ser>
          <c:idx val="1"/>
          <c:order val="2"/>
          <c:tx>
            <c:strRef>
              <c:f>Graph!$C$2</c:f>
              <c:strCache>
                <c:ptCount val="1"/>
                <c:pt idx="0">
                  <c:v>SENTIMENT. AVG</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Graph!$C$3:$C$7</c:f>
              <c:numCache>
                <c:formatCode>General</c:formatCode>
                <c:ptCount val="5"/>
                <c:pt idx="0">
                  <c:v>0.27</c:v>
                </c:pt>
                <c:pt idx="1">
                  <c:v>0.35</c:v>
                </c:pt>
                <c:pt idx="2">
                  <c:v>-1.43</c:v>
                </c:pt>
                <c:pt idx="3">
                  <c:v>-0.61</c:v>
                </c:pt>
                <c:pt idx="4">
                  <c:v>-1.35</c:v>
                </c:pt>
              </c:numCache>
            </c:numRef>
          </c:val>
          <c:extLst>
            <c:ext xmlns:c16="http://schemas.microsoft.com/office/drawing/2014/chart" uri="{C3380CC4-5D6E-409C-BE32-E72D297353CC}">
              <c16:uniqueId val="{00000003-0727-4427-BDF5-AF6D29A86048}"/>
            </c:ext>
          </c:extLst>
        </c:ser>
        <c:dLbls>
          <c:dLblPos val="ctr"/>
          <c:showLegendKey val="0"/>
          <c:showVal val="1"/>
          <c:showCatName val="0"/>
          <c:showSerName val="0"/>
          <c:showPercent val="0"/>
          <c:showBubbleSize val="0"/>
        </c:dLbls>
        <c:gapWidth val="105"/>
        <c:overlap val="100"/>
        <c:axId val="1602420016"/>
        <c:axId val="1944192672"/>
        <c:extLst>
          <c:ext xmlns:c15="http://schemas.microsoft.com/office/drawing/2012/chart" uri="{02D57815-91ED-43cb-92C2-25804820EDAC}">
            <c15:filteredBarSeries>
              <c15:ser>
                <c:idx val="2"/>
                <c:order val="1"/>
                <c:tx>
                  <c:strRef>
                    <c:extLst>
                      <c:ext uri="{02D57815-91ED-43cb-92C2-25804820EDAC}">
                        <c15:formulaRef>
                          <c15:sqref>Graph!$D$2</c15:sqref>
                        </c15:formulaRef>
                      </c:ext>
                    </c:extLst>
                    <c:strCache>
                      <c:ptCount val="1"/>
                      <c:pt idx="0">
                        <c:v>SENT. STDV</c:v>
                      </c:pt>
                    </c:strCache>
                  </c:strRef>
                </c:tx>
                <c:spPr>
                  <a:solidFill>
                    <a:srgbClr val="0070C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ormulaRef>
                          <c15:sqref>Graph!$A$3:$A$7</c15:sqref>
                        </c15:formulaRef>
                      </c:ext>
                    </c:extLst>
                    <c:strCache>
                      <c:ptCount val="5"/>
                      <c:pt idx="0">
                        <c:v>Customer experience</c:v>
                      </c:pt>
                      <c:pt idx="1">
                        <c:v>Driver Performance</c:v>
                      </c:pt>
                      <c:pt idx="2">
                        <c:v>Price</c:v>
                      </c:pt>
                      <c:pt idx="3">
                        <c:v>Service</c:v>
                      </c:pt>
                      <c:pt idx="4">
                        <c:v>Safety</c:v>
                      </c:pt>
                    </c:strCache>
                  </c:strRef>
                </c:cat>
                <c:val>
                  <c:numRef>
                    <c:extLst>
                      <c:ext uri="{02D57815-91ED-43cb-92C2-25804820EDAC}">
                        <c15:formulaRef>
                          <c15:sqref>Graph!$D$3:$D$7</c15:sqref>
                        </c15:formulaRef>
                      </c:ext>
                    </c:extLst>
                    <c:numCache>
                      <c:formatCode>0.0</c:formatCode>
                      <c:ptCount val="5"/>
                      <c:pt idx="0" formatCode="General">
                        <c:v>1.9</c:v>
                      </c:pt>
                      <c:pt idx="1">
                        <c:v>2</c:v>
                      </c:pt>
                      <c:pt idx="2" formatCode="General">
                        <c:v>1.1000000000000001</c:v>
                      </c:pt>
                      <c:pt idx="3" formatCode="General">
                        <c:v>1.83</c:v>
                      </c:pt>
                      <c:pt idx="4" formatCode="General">
                        <c:v>1.5</c:v>
                      </c:pt>
                    </c:numCache>
                  </c:numRef>
                </c:val>
                <c:extLst>
                  <c:ext xmlns:c16="http://schemas.microsoft.com/office/drawing/2014/chart" uri="{C3380CC4-5D6E-409C-BE32-E72D297353CC}">
                    <c16:uniqueId val="{00000001-0727-4427-BDF5-AF6D29A86048}"/>
                  </c:ext>
                </c:extLst>
              </c15:ser>
            </c15:filteredBarSeries>
          </c:ext>
        </c:extLst>
      </c:barChart>
      <c:catAx>
        <c:axId val="16024200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4192672"/>
        <c:crosses val="autoZero"/>
        <c:auto val="0"/>
        <c:lblAlgn val="ctr"/>
        <c:lblOffset val="100"/>
        <c:noMultiLvlLbl val="0"/>
      </c:catAx>
      <c:valAx>
        <c:axId val="1944192672"/>
        <c:scaling>
          <c:orientation val="minMax"/>
        </c:scaling>
        <c:delete val="1"/>
        <c:axPos val="l"/>
        <c:numFmt formatCode="0%" sourceLinked="1"/>
        <c:majorTickMark val="none"/>
        <c:minorTickMark val="none"/>
        <c:tickLblPos val="nextTo"/>
        <c:crossAx val="16024200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b"/>
      <c:layout>
        <c:manualLayout>
          <c:xMode val="edge"/>
          <c:yMode val="edge"/>
          <c:x val="0.39209173480180648"/>
          <c:y val="3.2095535621852439E-2"/>
          <c:w val="0.13157478055659602"/>
          <c:h val="4.8764338236297965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8</xdr:row>
      <xdr:rowOff>0</xdr:rowOff>
    </xdr:from>
    <xdr:to>
      <xdr:col>6</xdr:col>
      <xdr:colOff>300556</xdr:colOff>
      <xdr:row>34</xdr:row>
      <xdr:rowOff>50738</xdr:rowOff>
    </xdr:to>
    <xdr:graphicFrame macro="">
      <xdr:nvGraphicFramePr>
        <xdr:cNvPr id="2" name="Chart 1">
          <a:extLst>
            <a:ext uri="{FF2B5EF4-FFF2-40B4-BE49-F238E27FC236}">
              <a16:creationId xmlns:a16="http://schemas.microsoft.com/office/drawing/2014/main" id="{34FC4395-3B0C-46F7-BBBC-C14296D3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528637</xdr:colOff>
      <xdr:row>7</xdr:row>
      <xdr:rowOff>14287</xdr:rowOff>
    </xdr:from>
    <xdr:to>
      <xdr:col>17</xdr:col>
      <xdr:colOff>233362</xdr:colOff>
      <xdr:row>19</xdr:row>
      <xdr:rowOff>128587</xdr:rowOff>
    </xdr:to>
    <xdr:graphicFrame macro="">
      <xdr:nvGraphicFramePr>
        <xdr:cNvPr id="5" name="Chart 4">
          <a:extLst>
            <a:ext uri="{FF2B5EF4-FFF2-40B4-BE49-F238E27FC236}">
              <a16:creationId xmlns:a16="http://schemas.microsoft.com/office/drawing/2014/main" id="{B44D7FE9-B030-4489-A875-2713F868D1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18862</xdr:rowOff>
    </xdr:from>
    <xdr:to>
      <xdr:col>10</xdr:col>
      <xdr:colOff>546981</xdr:colOff>
      <xdr:row>35</xdr:row>
      <xdr:rowOff>47154</xdr:rowOff>
    </xdr:to>
    <xdr:graphicFrame macro="">
      <xdr:nvGraphicFramePr>
        <xdr:cNvPr id="7" name="Chart 6">
          <a:extLst>
            <a:ext uri="{FF2B5EF4-FFF2-40B4-BE49-F238E27FC236}">
              <a16:creationId xmlns:a16="http://schemas.microsoft.com/office/drawing/2014/main" id="{BBFE1B68-39CB-488C-8F64-259948BD1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1CD58F61-0FAB-4ED4-B58C-77CBFCA9DBCF}" autoFormatId="16" applyNumberFormats="0" applyBorderFormats="0" applyFontFormats="0" applyPatternFormats="0" applyAlignmentFormats="0" applyWidthHeightFormats="0">
  <queryTableRefresh nextId="12">
    <queryTableFields count="10">
      <queryTableField id="1" name="word" tableColumnId="1"/>
      <queryTableField id="2" name="Count" tableColumnId="2"/>
      <queryTableField id="4" name="filter.Post_date" tableColumnId="4"/>
      <queryTableField id="5" name="filter.Star_rating_by_customer" tableColumnId="5"/>
      <queryTableField id="6" name="filter.Phrase_Length" tableColumnId="6"/>
      <queryTableField id="7" name="filter.Score" tableColumnId="7"/>
      <queryTableField id="8" name="filter.Category" tableColumnId="8"/>
      <queryTableField id="9" name="filter.Phrase" tableColumnId="9"/>
      <queryTableField id="10" name="filter.word" tableColumnId="10"/>
      <queryTableField id="11" name="filter.Len" tableColumnId="11"/>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A536490-6100-46C7-98D1-6B0FA84E4B32}" name="Sheet16" displayName="Sheet16" ref="A1:F51" totalsRowCount="1" headerRowDxfId="34">
  <autoFilter ref="A1:F50" xr:uid="{0880E84C-A6EC-46C5-8A09-36634BC1FC3C}"/>
  <sortState xmlns:xlrd2="http://schemas.microsoft.com/office/spreadsheetml/2017/richdata2" ref="A2:F50">
    <sortCondition descending="1" ref="A1:A50"/>
  </sortState>
  <tableColumns count="6">
    <tableColumn id="1" xr3:uid="{B9A86DD9-4165-41C0-A4EB-6702590C1BF1}" name="Post_date" dataDxfId="33" totalsRowDxfId="32"/>
    <tableColumn id="2" xr3:uid="{29DCF617-08DA-4FB8-8374-DABDE1C0EF99}" name="Star_rating_by_customer"/>
    <tableColumn id="3" xr3:uid="{E9FEBB24-FC47-40DA-B107-B35E0745E33A}" name="Phrase" dataDxfId="31" totalsRowDxfId="30"/>
    <tableColumn id="4" xr3:uid="{265D0093-EA39-41A8-BAC2-8260EF38D2E4}" name="Phrase_Length" totalsRowLabel="AVG SCORE:" totalsRowDxfId="29"/>
    <tableColumn id="5" xr3:uid="{8DEA4274-7AB1-4052-88FF-DF64D17958DE}" name="Score" totalsRowFunction="custom" totalsRowDxfId="28">
      <totalsRowFormula>AVERAGE(Sheet16[Score])</totalsRowFormula>
    </tableColumn>
    <tableColumn id="6" xr3:uid="{D85B44A9-C365-483E-BE65-20F5C450E218}" name="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393E4A-6B23-4E8A-860D-89E75D0F886C}" name="Sheet15" displayName="Sheet15" ref="A1:F50" totalsRowShown="0" headerRowDxfId="27">
  <autoFilter ref="A1:F50" xr:uid="{0880E84C-A6EC-46C5-8A09-36634BC1FC3C}"/>
  <sortState xmlns:xlrd2="http://schemas.microsoft.com/office/spreadsheetml/2017/richdata2" ref="A2:F50">
    <sortCondition descending="1" ref="A1:A50"/>
  </sortState>
  <tableColumns count="6">
    <tableColumn id="1" xr3:uid="{86B48278-F393-4A57-8064-095C0AEE5AB2}" name="Post_date" dataDxfId="26"/>
    <tableColumn id="2" xr3:uid="{C0894527-A304-45DF-9638-6FBF6F20F5FB}" name="Star_rating_by_customer"/>
    <tableColumn id="3" xr3:uid="{8CE71226-71FB-4072-ACB5-51E76FAD6A07}" name="Phrase" dataDxfId="25"/>
    <tableColumn id="4" xr3:uid="{3EAA3D70-3067-4035-A0B0-4D406EF98D76}" name="Phrase_Length"/>
    <tableColumn id="5" xr3:uid="{99C77214-A2AA-4207-8AE3-608062DAEEEE}" name="Score"/>
    <tableColumn id="6" xr3:uid="{F4094B4E-0957-469C-B361-A262C2CE8730}" name="Categor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93895D-2B18-4718-85E1-CAC1FD2A5D97}" name="Sheet14" displayName="Sheet14" ref="A1:F50" totalsRowShown="0" headerRowDxfId="24">
  <autoFilter ref="A1:F50" xr:uid="{0880E84C-A6EC-46C5-8A09-36634BC1FC3C}"/>
  <sortState xmlns:xlrd2="http://schemas.microsoft.com/office/spreadsheetml/2017/richdata2" ref="A2:F50">
    <sortCondition descending="1" ref="A1:A50"/>
  </sortState>
  <tableColumns count="6">
    <tableColumn id="1" xr3:uid="{64FB5F0A-3E76-475A-A018-1CECF955BBC0}" name="Post_date" dataDxfId="23"/>
    <tableColumn id="2" xr3:uid="{1CCB43F0-2B6F-4F7C-B957-D2D8593EB0C9}" name="Star_rating_by_customer"/>
    <tableColumn id="3" xr3:uid="{C2B381C1-ADFD-4F03-B0A6-4EE6DAF9FDD3}" name="Phrase" dataDxfId="22"/>
    <tableColumn id="4" xr3:uid="{91F17B6A-3A02-4A3E-8B33-E9013B63C8DC}" name="Phrase_Length"/>
    <tableColumn id="5" xr3:uid="{AAFA7ACC-7DDF-4D88-8B74-EFFD5DBDA10F}" name="Score"/>
    <tableColumn id="6" xr3:uid="{701B83F6-6D96-408C-B0D0-8741F39D2D9E}" name="Categor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D4810-D4AD-4D11-BAFF-A6B538401B43}" name="Sheet12" displayName="Sheet12" ref="A1:F50" totalsRowShown="0" headerRowDxfId="21">
  <autoFilter ref="A1:F50" xr:uid="{0880E84C-A6EC-46C5-8A09-36634BC1FC3C}"/>
  <sortState xmlns:xlrd2="http://schemas.microsoft.com/office/spreadsheetml/2017/richdata2" ref="A2:F50">
    <sortCondition descending="1" ref="A1:A50"/>
  </sortState>
  <tableColumns count="6">
    <tableColumn id="1" xr3:uid="{1BAD4281-5E61-4F9F-9B05-F5E875F1A73F}" name="Post_date" dataDxfId="20"/>
    <tableColumn id="2" xr3:uid="{936DC2DB-4FC2-4092-81B6-021802D121AD}" name="Star_rating_by_customer"/>
    <tableColumn id="3" xr3:uid="{D575E973-90BE-4BD1-9CFB-761D2FA956B5}" name="Phrase" dataDxfId="19"/>
    <tableColumn id="4" xr3:uid="{09345493-3506-4E91-A598-DE40D77DD92A}" name="Phrase_Length"/>
    <tableColumn id="5" xr3:uid="{8DCC214C-72D8-40D5-A584-CB6C27976259}" name="Score"/>
    <tableColumn id="6" xr3:uid="{30F6D350-CB5A-4A2E-A90E-DFB24B6F1FC1}" name="Categor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0083D0-8C9B-419D-8DDE-92685BFA4765}" name="Sheet1" displayName="Sheet1" ref="A1:F50" totalsRowShown="0" headerRowDxfId="18" dataDxfId="17">
  <autoFilter ref="A1:F50" xr:uid="{0880E84C-A6EC-46C5-8A09-36634BC1FC3C}"/>
  <sortState xmlns:xlrd2="http://schemas.microsoft.com/office/spreadsheetml/2017/richdata2" ref="A2:F50">
    <sortCondition descending="1" ref="A1:A50"/>
  </sortState>
  <tableColumns count="6">
    <tableColumn id="1" xr3:uid="{10241728-FC55-4285-8642-4324639E3E1F}" name="Post_date" dataDxfId="16"/>
    <tableColumn id="2" xr3:uid="{E77C00BD-D6C3-4B58-B4D5-463AFFD2FC1A}" name="Star_rating_by_customer" dataDxfId="15"/>
    <tableColumn id="3" xr3:uid="{90428090-CAC9-4609-B674-967979D693E3}" name="Phrase" dataDxfId="14"/>
    <tableColumn id="4" xr3:uid="{11696DBF-64EF-4A59-97CA-9E330D714257}" name="Phrase_Length" dataDxfId="13"/>
    <tableColumn id="5" xr3:uid="{416D2F34-B555-498B-B5BA-81FF8D983B49}" name="Score" dataDxfId="12"/>
    <tableColumn id="6" xr3:uid="{ED4CA5D9-84D7-402E-A95E-677513333037}" name="Category" dataDxfId="1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AF20178-21D4-449B-ACB9-7838EE315AA4}" name="Table11" displayName="Table11" ref="A2:D7" totalsRowShown="0" headerRowDxfId="10">
  <autoFilter ref="A2:D7" xr:uid="{C529B41F-FFF5-40DA-A0F2-282C0007D714}"/>
  <tableColumns count="4">
    <tableColumn id="1" xr3:uid="{C9CDC511-05B6-4F13-953C-2AD0D444C611}" name="CATEGORY"/>
    <tableColumn id="2" xr3:uid="{BBE8924E-1D7B-46A2-86BE-3B4386F43618}" name="BUZZ" dataDxfId="9"/>
    <tableColumn id="4" xr3:uid="{75569E4A-68C7-4CEE-BF3C-EC07FD51A59C}" name="SENTIMENT. AVG" dataDxfId="8"/>
    <tableColumn id="3" xr3:uid="{2246676C-0C88-4F3E-9D55-1EE252F854FE}" name="SENT. STDV"/>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7B646A-AD5A-40C1-A54C-D840C343C6FE}" name="Services__2" displayName="Services__2" ref="A1:J861" tableType="queryTable" totalsRowShown="0">
  <autoFilter ref="A1:J861" xr:uid="{5B069D7E-F21C-4879-BE85-08534FF3C38C}"/>
  <tableColumns count="10">
    <tableColumn id="1" xr3:uid="{8FE60B70-9AC0-49A5-A88C-232082207982}" uniqueName="1" name="word" queryTableFieldId="1" dataDxfId="7"/>
    <tableColumn id="2" xr3:uid="{12EE48E9-816B-44D0-993E-E6DF464C575D}" uniqueName="2" name="Count" queryTableFieldId="2"/>
    <tableColumn id="4" xr3:uid="{20ACCC84-5EE4-4B68-B2BF-113AB9918EEF}" uniqueName="4" name="filter.Post_date" queryTableFieldId="4"/>
    <tableColumn id="5" xr3:uid="{0A7A90D3-4A7B-4C13-92BB-8618532DB1B0}" uniqueName="5" name="filter.Star_rating_by_customer" queryTableFieldId="5"/>
    <tableColumn id="6" xr3:uid="{DD46266E-4527-4F78-998F-7FB0277E5786}" uniqueName="6" name="filter.Phrase_Length" queryTableFieldId="6"/>
    <tableColumn id="7" xr3:uid="{064207BA-397B-4E7A-83C2-F89F250DD127}" uniqueName="7" name="filter.Score" queryTableFieldId="7"/>
    <tableColumn id="8" xr3:uid="{5F30FB7A-95B8-4862-99B9-63D2E13ACCD0}" uniqueName="8" name="filter.Category" queryTableFieldId="8"/>
    <tableColumn id="9" xr3:uid="{0D8B3339-2B48-4F8C-BA45-82BEC5739318}" uniqueName="9" name="filter.Phrase" queryTableFieldId="9"/>
    <tableColumn id="10" xr3:uid="{BA1A035E-2BDC-4BCD-8B42-C1C5B0AEC416}" uniqueName="10" name="filter.word" queryTableFieldId="10"/>
    <tableColumn id="11" xr3:uid="{21D66F4E-D04C-4CF7-B2F1-01E425D52929}" uniqueName="11" name="filter.Len" queryTableField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C48E95-39F3-42A6-B147-3EE50F1D12BC}" name="Sheet167" displayName="Sheet167" ref="A1:F247" totalsRowCount="1" headerRowDxfId="6">
  <autoFilter ref="A1:F246" xr:uid="{D4B8C596-C41A-42AA-9BBE-3FFF473AD8D6}"/>
  <sortState xmlns:xlrd2="http://schemas.microsoft.com/office/spreadsheetml/2017/richdata2" ref="A2:F50">
    <sortCondition descending="1" ref="A1:A50"/>
  </sortState>
  <tableColumns count="6">
    <tableColumn id="1" xr3:uid="{469793E1-9800-4B1C-9785-B429119617D0}" name="Post_date" dataDxfId="5" totalsRowDxfId="4"/>
    <tableColumn id="2" xr3:uid="{571FB61C-7CAC-41F5-8791-215CA0A0929F}" name="Star_rating_by_customer"/>
    <tableColumn id="3" xr3:uid="{46ACEEB4-4CDF-475F-84D7-511EC644436A}" name="Phrase" dataDxfId="3" totalsRowDxfId="2"/>
    <tableColumn id="4" xr3:uid="{8205D72B-F109-4A51-AEC4-27B29EE76A96}" name="Phrase_Length" totalsRowLabel="AVG SCORE:" totalsRowDxfId="1"/>
    <tableColumn id="5" xr3:uid="{98B3606C-DD14-4FB2-8D32-A93C96142630}" name="Score" totalsRowFunction="average" totalsRowDxfId="0"/>
    <tableColumn id="6" xr3:uid="{E6BEFCE5-C0CF-4B7C-9811-3AE486B68B93}" name="Catego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B10814C-8503-47A0-BB3E-B2A1282A359F}">
  <we:reference id="wa104379638" version="1.0.0.0" store="en-US" storeType="OMEX"/>
  <we:alternateReferences>
    <we:reference id="wa104379638" version="1.0.0.0" store="wa104379638"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output1\&quot;:{\&quot;id\&quot;:\&quot;'Selected Data'!O1\&quot;,\&quot;includeHeaders\&quot;:true}},\&quot;showOverwriteWarning\&quot;:false,\&quot;inputBindingsAddresses\&quot;:{\&quot;input1\&quot;:{\&quot;bindingAddress\&quot;:\&quot;'Selected Data'!C:C\&quot;,\&quot;hasHeaders\&quot;:true}}}]&quot;"/>
    <we:property name="azureMLExcelClientConfiguration" value="&quot;{\&quot;protocolType\&quot;:0,\&quot;azureStorageName\&quot;:\&quot;\&quot;,\&quot;azureStorageAPIKey\&quot;:\&quot;\&quot;,\&quot;relativePath\&quot;:\&quot;\&quot;}&quot;"/>
  </we:properties>
  <we:bindings>
    <we:binding id="UnnamedBinding_0_1601409878856" type="matrix" appref="{AC26FC2E-2404-4779-BA08-F97A8298753A}"/>
    <we:binding id="UnnamedBinding_1_1601409903325" type="matrix" appref="{21120011-886A-4671-BAEE-13EDD2F07631}"/>
    <we:binding id="UnnamedBinding_2_1601409903341" type="matrix" appref="{FC83E204-FA08-4E03-9CC3-1EC9082C6D10}"/>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100F5-DCD9-4F66-B121-B7FBCDF7664D}">
  <dimension ref="A1:F54"/>
  <sheetViews>
    <sheetView topLeftCell="A46" workbookViewId="0">
      <selection activeCell="F73" sqref="F73"/>
    </sheetView>
  </sheetViews>
  <sheetFormatPr defaultRowHeight="15" x14ac:dyDescent="0.25"/>
  <cols>
    <col min="1" max="1" width="10.42578125" bestFit="1" customWidth="1"/>
    <col min="2" max="2" width="12.140625" customWidth="1"/>
    <col min="3" max="3" width="80.7109375" style="2" bestFit="1" customWidth="1"/>
    <col min="4" max="4" width="16.42578125" bestFit="1" customWidth="1"/>
    <col min="6" max="6" width="19.140625" bestFit="1" customWidth="1"/>
    <col min="9" max="9" width="39.140625" bestFit="1" customWidth="1"/>
    <col min="10" max="10" width="5.85546875" customWidth="1"/>
  </cols>
  <sheetData>
    <row r="1" spans="1:6" s="12" customFormat="1" ht="45" x14ac:dyDescent="0.25">
      <c r="A1" s="11" t="s">
        <v>246</v>
      </c>
      <c r="B1" s="11" t="s">
        <v>247</v>
      </c>
      <c r="C1" s="11" t="s">
        <v>245</v>
      </c>
      <c r="D1" s="11" t="s">
        <v>244</v>
      </c>
      <c r="E1" s="11" t="s">
        <v>248</v>
      </c>
      <c r="F1" s="11" t="s">
        <v>233</v>
      </c>
    </row>
    <row r="2" spans="1:6" ht="45" x14ac:dyDescent="0.25">
      <c r="A2" s="1">
        <v>43745</v>
      </c>
      <c r="B2">
        <v>1</v>
      </c>
      <c r="C2" s="3" t="s">
        <v>238</v>
      </c>
      <c r="D2">
        <v>177</v>
      </c>
      <c r="E2">
        <v>-3</v>
      </c>
      <c r="F2" t="s">
        <v>252</v>
      </c>
    </row>
    <row r="3" spans="1:6" ht="30" x14ac:dyDescent="0.25">
      <c r="A3" s="1">
        <v>43719</v>
      </c>
      <c r="B3">
        <v>5</v>
      </c>
      <c r="C3" s="4" t="s">
        <v>0</v>
      </c>
      <c r="D3">
        <v>119</v>
      </c>
      <c r="E3">
        <v>2</v>
      </c>
      <c r="F3" t="s">
        <v>252</v>
      </c>
    </row>
    <row r="4" spans="1:6" ht="30" x14ac:dyDescent="0.25">
      <c r="A4" s="1">
        <v>43562</v>
      </c>
      <c r="B4">
        <v>4</v>
      </c>
      <c r="C4" s="4" t="s">
        <v>5</v>
      </c>
      <c r="D4">
        <v>122</v>
      </c>
      <c r="E4">
        <v>1</v>
      </c>
      <c r="F4" t="s">
        <v>252</v>
      </c>
    </row>
    <row r="5" spans="1:6" ht="30" x14ac:dyDescent="0.25">
      <c r="A5" s="1">
        <v>43454</v>
      </c>
      <c r="B5">
        <v>1</v>
      </c>
      <c r="C5" s="3" t="s">
        <v>11</v>
      </c>
      <c r="D5">
        <v>131</v>
      </c>
      <c r="E5">
        <v>-2</v>
      </c>
      <c r="F5" t="s">
        <v>252</v>
      </c>
    </row>
    <row r="6" spans="1:6" ht="45" x14ac:dyDescent="0.25">
      <c r="A6" s="1">
        <v>43309</v>
      </c>
      <c r="B6">
        <v>1</v>
      </c>
      <c r="C6" s="3" t="s">
        <v>239</v>
      </c>
      <c r="D6">
        <v>175</v>
      </c>
      <c r="E6">
        <v>-1</v>
      </c>
      <c r="F6" t="s">
        <v>252</v>
      </c>
    </row>
    <row r="7" spans="1:6" ht="45" x14ac:dyDescent="0.25">
      <c r="A7" s="1">
        <v>43306</v>
      </c>
      <c r="B7">
        <v>4</v>
      </c>
      <c r="C7" s="4" t="s">
        <v>21</v>
      </c>
      <c r="D7">
        <v>176</v>
      </c>
      <c r="E7">
        <v>1</v>
      </c>
      <c r="F7" t="s">
        <v>252</v>
      </c>
    </row>
    <row r="8" spans="1:6" ht="30" x14ac:dyDescent="0.25">
      <c r="A8" s="1">
        <v>43305</v>
      </c>
      <c r="B8">
        <v>5</v>
      </c>
      <c r="C8" s="4" t="s">
        <v>22</v>
      </c>
      <c r="D8">
        <v>168</v>
      </c>
      <c r="E8">
        <v>2</v>
      </c>
      <c r="F8" t="s">
        <v>252</v>
      </c>
    </row>
    <row r="9" spans="1:6" ht="30" x14ac:dyDescent="0.25">
      <c r="A9" s="1">
        <v>43305</v>
      </c>
      <c r="B9">
        <v>5</v>
      </c>
      <c r="C9" s="4" t="s">
        <v>23</v>
      </c>
      <c r="D9">
        <v>156</v>
      </c>
      <c r="E9">
        <v>2</v>
      </c>
      <c r="F9" t="s">
        <v>252</v>
      </c>
    </row>
    <row r="10" spans="1:6" ht="45" x14ac:dyDescent="0.25">
      <c r="A10" s="1">
        <v>43302</v>
      </c>
      <c r="B10">
        <v>5</v>
      </c>
      <c r="C10" s="4" t="s">
        <v>28</v>
      </c>
      <c r="D10">
        <v>175</v>
      </c>
      <c r="E10">
        <v>2</v>
      </c>
      <c r="F10" t="s">
        <v>252</v>
      </c>
    </row>
    <row r="11" spans="1:6" ht="45" x14ac:dyDescent="0.25">
      <c r="A11" s="1">
        <v>43300</v>
      </c>
      <c r="B11">
        <v>5</v>
      </c>
      <c r="C11" s="4" t="s">
        <v>31</v>
      </c>
      <c r="D11">
        <v>186</v>
      </c>
      <c r="E11">
        <v>3</v>
      </c>
      <c r="F11" t="s">
        <v>252</v>
      </c>
    </row>
    <row r="12" spans="1:6" ht="45" x14ac:dyDescent="0.25">
      <c r="A12" s="1">
        <v>43299</v>
      </c>
      <c r="B12">
        <v>5</v>
      </c>
      <c r="C12" s="4" t="s">
        <v>35</v>
      </c>
      <c r="D12">
        <v>189</v>
      </c>
      <c r="E12">
        <v>2</v>
      </c>
      <c r="F12" t="s">
        <v>252</v>
      </c>
    </row>
    <row r="13" spans="1:6" ht="45" x14ac:dyDescent="0.25">
      <c r="A13" s="1">
        <v>43298</v>
      </c>
      <c r="B13">
        <v>4</v>
      </c>
      <c r="C13" s="4" t="s">
        <v>36</v>
      </c>
      <c r="D13">
        <v>187</v>
      </c>
      <c r="E13">
        <v>2</v>
      </c>
      <c r="F13" t="s">
        <v>252</v>
      </c>
    </row>
    <row r="14" spans="1:6" ht="45" x14ac:dyDescent="0.25">
      <c r="A14" s="1">
        <v>43296</v>
      </c>
      <c r="B14">
        <v>3</v>
      </c>
      <c r="C14" s="3" t="s">
        <v>43</v>
      </c>
      <c r="D14">
        <v>180</v>
      </c>
      <c r="E14">
        <v>-1</v>
      </c>
      <c r="F14" t="s">
        <v>252</v>
      </c>
    </row>
    <row r="15" spans="1:6" ht="30" x14ac:dyDescent="0.25">
      <c r="A15" s="1">
        <v>43295</v>
      </c>
      <c r="B15">
        <v>1</v>
      </c>
      <c r="C15" s="3" t="s">
        <v>46</v>
      </c>
      <c r="D15">
        <v>148</v>
      </c>
      <c r="E15">
        <v>-1</v>
      </c>
      <c r="F15" t="s">
        <v>252</v>
      </c>
    </row>
    <row r="16" spans="1:6" ht="30" x14ac:dyDescent="0.25">
      <c r="A16" s="1">
        <v>43293</v>
      </c>
      <c r="B16">
        <v>5</v>
      </c>
      <c r="C16" s="4" t="s">
        <v>50</v>
      </c>
      <c r="D16">
        <v>170</v>
      </c>
      <c r="E16">
        <v>3</v>
      </c>
      <c r="F16" t="s">
        <v>252</v>
      </c>
    </row>
    <row r="17" spans="1:6" ht="45" x14ac:dyDescent="0.25">
      <c r="A17" s="1">
        <v>43049</v>
      </c>
      <c r="B17">
        <v>1</v>
      </c>
      <c r="C17" s="3" t="s">
        <v>63</v>
      </c>
      <c r="D17">
        <v>169</v>
      </c>
      <c r="E17">
        <v>-2</v>
      </c>
      <c r="F17" t="s">
        <v>252</v>
      </c>
    </row>
    <row r="18" spans="1:6" ht="30" x14ac:dyDescent="0.25">
      <c r="A18" s="1">
        <v>43020</v>
      </c>
      <c r="B18">
        <v>4</v>
      </c>
      <c r="C18" s="3" t="s">
        <v>66</v>
      </c>
      <c r="D18">
        <v>175</v>
      </c>
      <c r="E18">
        <v>-1</v>
      </c>
      <c r="F18" t="s">
        <v>252</v>
      </c>
    </row>
    <row r="19" spans="1:6" ht="45" x14ac:dyDescent="0.25">
      <c r="A19" s="1">
        <v>43019</v>
      </c>
      <c r="B19">
        <v>5</v>
      </c>
      <c r="C19" s="4" t="s">
        <v>67</v>
      </c>
      <c r="D19">
        <v>200</v>
      </c>
      <c r="E19">
        <v>2</v>
      </c>
      <c r="F19" t="s">
        <v>252</v>
      </c>
    </row>
    <row r="20" spans="1:6" ht="30" x14ac:dyDescent="0.25">
      <c r="A20" s="1">
        <v>43001</v>
      </c>
      <c r="B20">
        <v>5</v>
      </c>
      <c r="C20" s="4" t="s">
        <v>77</v>
      </c>
      <c r="D20">
        <v>145</v>
      </c>
      <c r="E20">
        <v>2</v>
      </c>
      <c r="F20" t="s">
        <v>252</v>
      </c>
    </row>
    <row r="21" spans="1:6" ht="45" x14ac:dyDescent="0.25">
      <c r="A21" s="1">
        <v>43000</v>
      </c>
      <c r="B21">
        <v>5</v>
      </c>
      <c r="C21" s="3" t="s">
        <v>78</v>
      </c>
      <c r="D21">
        <v>199</v>
      </c>
      <c r="E21">
        <v>-1</v>
      </c>
      <c r="F21" t="s">
        <v>252</v>
      </c>
    </row>
    <row r="22" spans="1:6" ht="30" x14ac:dyDescent="0.25">
      <c r="A22" s="1">
        <v>42996</v>
      </c>
      <c r="B22">
        <v>4</v>
      </c>
      <c r="C22" s="3" t="s">
        <v>83</v>
      </c>
      <c r="D22">
        <v>143</v>
      </c>
      <c r="E22">
        <v>-1</v>
      </c>
      <c r="F22" t="s">
        <v>252</v>
      </c>
    </row>
    <row r="23" spans="1:6" ht="45" x14ac:dyDescent="0.25">
      <c r="A23" s="1">
        <v>42993</v>
      </c>
      <c r="B23">
        <v>4</v>
      </c>
      <c r="C23" s="4" t="s">
        <v>88</v>
      </c>
      <c r="D23">
        <v>193</v>
      </c>
      <c r="E23">
        <v>1</v>
      </c>
      <c r="F23" t="s">
        <v>252</v>
      </c>
    </row>
    <row r="24" spans="1:6" ht="45" x14ac:dyDescent="0.25">
      <c r="A24" s="1">
        <v>42990</v>
      </c>
      <c r="B24">
        <v>5</v>
      </c>
      <c r="C24" s="4" t="s">
        <v>91</v>
      </c>
      <c r="D24">
        <v>193</v>
      </c>
      <c r="E24">
        <v>1</v>
      </c>
      <c r="F24" t="s">
        <v>252</v>
      </c>
    </row>
    <row r="25" spans="1:6" ht="45" x14ac:dyDescent="0.25">
      <c r="A25" s="1">
        <v>42988</v>
      </c>
      <c r="B25">
        <v>1</v>
      </c>
      <c r="C25" s="3" t="s">
        <v>94</v>
      </c>
      <c r="D25">
        <v>180</v>
      </c>
      <c r="E25">
        <v>-3</v>
      </c>
      <c r="F25" t="s">
        <v>252</v>
      </c>
    </row>
    <row r="26" spans="1:6" ht="30" x14ac:dyDescent="0.25">
      <c r="A26" s="1">
        <v>42986</v>
      </c>
      <c r="B26">
        <v>4</v>
      </c>
      <c r="C26" s="3" t="s">
        <v>96</v>
      </c>
      <c r="D26">
        <v>150</v>
      </c>
      <c r="E26">
        <v>-2</v>
      </c>
      <c r="F26" t="s">
        <v>252</v>
      </c>
    </row>
    <row r="27" spans="1:6" ht="30" x14ac:dyDescent="0.25">
      <c r="A27" s="1">
        <v>42985</v>
      </c>
      <c r="B27">
        <v>5</v>
      </c>
      <c r="C27" s="3" t="s">
        <v>97</v>
      </c>
      <c r="D27">
        <v>169</v>
      </c>
      <c r="E27">
        <v>-1</v>
      </c>
      <c r="F27" t="s">
        <v>252</v>
      </c>
    </row>
    <row r="28" spans="1:6" ht="30" x14ac:dyDescent="0.25">
      <c r="A28" s="1">
        <v>42919</v>
      </c>
      <c r="B28">
        <v>3</v>
      </c>
      <c r="C28" s="3" t="s">
        <v>107</v>
      </c>
      <c r="D28">
        <v>167</v>
      </c>
      <c r="E28">
        <v>-1</v>
      </c>
      <c r="F28" t="s">
        <v>252</v>
      </c>
    </row>
    <row r="29" spans="1:6" ht="45" x14ac:dyDescent="0.25">
      <c r="A29" s="1">
        <v>42918</v>
      </c>
      <c r="B29">
        <v>1</v>
      </c>
      <c r="C29" s="3" t="s">
        <v>108</v>
      </c>
      <c r="D29">
        <v>179</v>
      </c>
      <c r="E29">
        <v>-1</v>
      </c>
      <c r="F29" t="s">
        <v>252</v>
      </c>
    </row>
    <row r="30" spans="1:6" ht="30" x14ac:dyDescent="0.25">
      <c r="A30" s="1">
        <v>42911</v>
      </c>
      <c r="B30">
        <v>1</v>
      </c>
      <c r="C30" s="3" t="s">
        <v>110</v>
      </c>
      <c r="D30">
        <v>117</v>
      </c>
      <c r="E30">
        <v>-2</v>
      </c>
      <c r="F30" t="s">
        <v>252</v>
      </c>
    </row>
    <row r="31" spans="1:6" ht="45" x14ac:dyDescent="0.25">
      <c r="A31" s="1">
        <v>42810</v>
      </c>
      <c r="B31">
        <v>1</v>
      </c>
      <c r="C31" s="3" t="s">
        <v>123</v>
      </c>
      <c r="D31">
        <v>197</v>
      </c>
      <c r="E31">
        <v>-3</v>
      </c>
      <c r="F31" t="s">
        <v>252</v>
      </c>
    </row>
    <row r="32" spans="1:6" ht="30" x14ac:dyDescent="0.25">
      <c r="A32" s="1">
        <v>42809</v>
      </c>
      <c r="B32">
        <v>4</v>
      </c>
      <c r="C32" s="4" t="s">
        <v>124</v>
      </c>
      <c r="D32">
        <v>131</v>
      </c>
      <c r="E32">
        <v>1</v>
      </c>
      <c r="F32" t="s">
        <v>252</v>
      </c>
    </row>
    <row r="33" spans="1:6" ht="45" x14ac:dyDescent="0.25">
      <c r="A33" s="1">
        <v>42806</v>
      </c>
      <c r="B33">
        <v>5</v>
      </c>
      <c r="C33" s="4" t="s">
        <v>126</v>
      </c>
      <c r="D33">
        <v>172</v>
      </c>
      <c r="E33">
        <v>2</v>
      </c>
      <c r="F33" t="s">
        <v>252</v>
      </c>
    </row>
    <row r="34" spans="1:6" ht="30" x14ac:dyDescent="0.25">
      <c r="A34" s="1">
        <v>42806</v>
      </c>
      <c r="B34">
        <v>1</v>
      </c>
      <c r="C34" s="3" t="s">
        <v>125</v>
      </c>
      <c r="D34">
        <v>115</v>
      </c>
      <c r="E34">
        <v>-2</v>
      </c>
      <c r="F34" t="s">
        <v>252</v>
      </c>
    </row>
    <row r="35" spans="1:6" ht="30" x14ac:dyDescent="0.25">
      <c r="A35" s="1">
        <v>42705</v>
      </c>
      <c r="B35">
        <v>1</v>
      </c>
      <c r="C35" s="3" t="s">
        <v>136</v>
      </c>
      <c r="D35">
        <v>140</v>
      </c>
      <c r="E35">
        <v>-2</v>
      </c>
      <c r="F35" t="s">
        <v>252</v>
      </c>
    </row>
    <row r="36" spans="1:6" ht="30" x14ac:dyDescent="0.25">
      <c r="A36" s="1">
        <v>42624</v>
      </c>
      <c r="B36">
        <v>1</v>
      </c>
      <c r="C36" s="3" t="s">
        <v>140</v>
      </c>
      <c r="D36">
        <v>157</v>
      </c>
      <c r="E36">
        <v>-2</v>
      </c>
      <c r="F36" t="s">
        <v>252</v>
      </c>
    </row>
    <row r="37" spans="1:6" ht="30" x14ac:dyDescent="0.25">
      <c r="A37" s="1">
        <v>42568</v>
      </c>
      <c r="B37">
        <v>1</v>
      </c>
      <c r="C37" s="3" t="s">
        <v>143</v>
      </c>
      <c r="D37">
        <v>136</v>
      </c>
      <c r="E37">
        <v>-1</v>
      </c>
      <c r="F37" t="s">
        <v>252</v>
      </c>
    </row>
    <row r="38" spans="1:6" ht="30" x14ac:dyDescent="0.25">
      <c r="A38" s="1">
        <v>42521</v>
      </c>
      <c r="B38">
        <v>1</v>
      </c>
      <c r="C38" s="3" t="s">
        <v>152</v>
      </c>
      <c r="D38">
        <v>174</v>
      </c>
      <c r="E38">
        <v>-2</v>
      </c>
      <c r="F38" t="s">
        <v>252</v>
      </c>
    </row>
    <row r="39" spans="1:6" ht="30" x14ac:dyDescent="0.25">
      <c r="A39" s="1">
        <v>42500</v>
      </c>
      <c r="B39">
        <v>1</v>
      </c>
      <c r="C39" s="3" t="s">
        <v>155</v>
      </c>
      <c r="D39">
        <v>138</v>
      </c>
      <c r="E39">
        <v>-3</v>
      </c>
      <c r="F39" t="s">
        <v>252</v>
      </c>
    </row>
    <row r="40" spans="1:6" ht="30" x14ac:dyDescent="0.25">
      <c r="A40" s="1">
        <v>42496</v>
      </c>
      <c r="B40">
        <v>1</v>
      </c>
      <c r="C40" s="3" t="s">
        <v>156</v>
      </c>
      <c r="D40">
        <v>148</v>
      </c>
      <c r="E40">
        <v>-2</v>
      </c>
      <c r="F40" t="s">
        <v>252</v>
      </c>
    </row>
    <row r="41" spans="1:6" ht="45" x14ac:dyDescent="0.25">
      <c r="A41" s="1">
        <v>42473</v>
      </c>
      <c r="B41">
        <v>1</v>
      </c>
      <c r="C41" s="3" t="s">
        <v>162</v>
      </c>
      <c r="D41">
        <v>194</v>
      </c>
      <c r="E41">
        <v>-2</v>
      </c>
      <c r="F41" t="s">
        <v>252</v>
      </c>
    </row>
    <row r="42" spans="1:6" ht="45" x14ac:dyDescent="0.25">
      <c r="A42" s="1">
        <v>42451</v>
      </c>
      <c r="B42">
        <v>1</v>
      </c>
      <c r="C42" s="3" t="s">
        <v>167</v>
      </c>
      <c r="D42">
        <v>187</v>
      </c>
      <c r="E42">
        <v>-1</v>
      </c>
      <c r="F42" t="s">
        <v>252</v>
      </c>
    </row>
    <row r="43" spans="1:6" ht="45" x14ac:dyDescent="0.25">
      <c r="A43" s="1">
        <v>42424</v>
      </c>
      <c r="B43">
        <v>2</v>
      </c>
      <c r="C43" s="3" t="s">
        <v>170</v>
      </c>
      <c r="D43">
        <v>200</v>
      </c>
      <c r="E43">
        <v>-2</v>
      </c>
      <c r="F43" t="s">
        <v>252</v>
      </c>
    </row>
    <row r="44" spans="1:6" ht="30" x14ac:dyDescent="0.25">
      <c r="A44" s="1">
        <v>42417</v>
      </c>
      <c r="B44">
        <v>1</v>
      </c>
      <c r="C44" s="3" t="s">
        <v>173</v>
      </c>
      <c r="D44">
        <v>152</v>
      </c>
      <c r="E44">
        <v>-2</v>
      </c>
      <c r="F44" t="s">
        <v>252</v>
      </c>
    </row>
    <row r="45" spans="1:6" ht="30" x14ac:dyDescent="0.25">
      <c r="A45" s="1">
        <v>42384</v>
      </c>
      <c r="B45">
        <v>2</v>
      </c>
      <c r="C45" s="3" t="s">
        <v>182</v>
      </c>
      <c r="D45">
        <v>166</v>
      </c>
      <c r="E45">
        <v>-2</v>
      </c>
      <c r="F45" t="s">
        <v>252</v>
      </c>
    </row>
    <row r="46" spans="1:6" ht="45" x14ac:dyDescent="0.25">
      <c r="A46" s="1">
        <v>42219</v>
      </c>
      <c r="B46">
        <v>1</v>
      </c>
      <c r="C46" s="3" t="s">
        <v>235</v>
      </c>
      <c r="D46">
        <v>192</v>
      </c>
      <c r="E46">
        <v>-3</v>
      </c>
      <c r="F46" t="s">
        <v>252</v>
      </c>
    </row>
    <row r="47" spans="1:6" ht="30" x14ac:dyDescent="0.25">
      <c r="A47" s="1">
        <v>42124</v>
      </c>
      <c r="B47">
        <v>1</v>
      </c>
      <c r="C47" s="3" t="s">
        <v>216</v>
      </c>
      <c r="D47">
        <v>135</v>
      </c>
      <c r="E47">
        <v>-1</v>
      </c>
      <c r="F47" t="s">
        <v>252</v>
      </c>
    </row>
    <row r="48" spans="1:6" ht="45" x14ac:dyDescent="0.25">
      <c r="A48" s="1">
        <v>42009</v>
      </c>
      <c r="B48">
        <v>1</v>
      </c>
      <c r="C48" s="3" t="s">
        <v>222</v>
      </c>
      <c r="D48">
        <v>189</v>
      </c>
      <c r="E48">
        <v>-2</v>
      </c>
      <c r="F48" t="s">
        <v>252</v>
      </c>
    </row>
    <row r="49" spans="1:6" ht="30" x14ac:dyDescent="0.25">
      <c r="A49" s="1">
        <v>41803</v>
      </c>
      <c r="B49">
        <v>1</v>
      </c>
      <c r="C49" s="3" t="s">
        <v>231</v>
      </c>
      <c r="D49">
        <v>115</v>
      </c>
      <c r="E49">
        <v>-1</v>
      </c>
      <c r="F49" t="s">
        <v>252</v>
      </c>
    </row>
    <row r="50" spans="1:6" ht="30" x14ac:dyDescent="0.25">
      <c r="A50" s="1">
        <v>41794</v>
      </c>
      <c r="B50">
        <v>1</v>
      </c>
      <c r="C50" s="3" t="s">
        <v>232</v>
      </c>
      <c r="D50">
        <v>123</v>
      </c>
      <c r="E50">
        <v>-3</v>
      </c>
      <c r="F50" t="s">
        <v>252</v>
      </c>
    </row>
    <row r="51" spans="1:6" x14ac:dyDescent="0.25">
      <c r="A51" s="1"/>
      <c r="C51" s="14"/>
      <c r="D51" s="15" t="s">
        <v>260</v>
      </c>
      <c r="E51" s="16">
        <f>AVERAGE(Sheet16[Score])</f>
        <v>-0.61224489795918369</v>
      </c>
    </row>
    <row r="52" spans="1:6" x14ac:dyDescent="0.25">
      <c r="D52" s="15" t="s">
        <v>551</v>
      </c>
      <c r="E52" s="16">
        <f>_xlfn.STDEV.P(Sheet16[Score])</f>
        <v>1.8274139922876433</v>
      </c>
    </row>
    <row r="53" spans="1:6" x14ac:dyDescent="0.25">
      <c r="D53" s="15" t="s">
        <v>558</v>
      </c>
      <c r="E53" s="15">
        <f>MIN(Sheet16[Score])</f>
        <v>-3</v>
      </c>
    </row>
    <row r="54" spans="1:6" x14ac:dyDescent="0.25">
      <c r="D54" s="15" t="s">
        <v>559</v>
      </c>
      <c r="E54" s="26">
        <f>MAX(Sheet16[Score])</f>
        <v>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5DC5-4F1F-4563-90AE-14F4E0CA72E4}">
  <dimension ref="A1:F247"/>
  <sheetViews>
    <sheetView topLeftCell="A219" workbookViewId="0">
      <selection activeCell="A243" sqref="A243"/>
    </sheetView>
  </sheetViews>
  <sheetFormatPr defaultRowHeight="15" x14ac:dyDescent="0.25"/>
  <cols>
    <col min="1" max="1" width="10.42578125" bestFit="1" customWidth="1"/>
    <col min="2" max="2" width="12.140625" customWidth="1"/>
    <col min="3" max="3" width="80.7109375" style="2" bestFit="1" customWidth="1"/>
    <col min="4" max="4" width="16.42578125" bestFit="1" customWidth="1"/>
    <col min="6" max="6" width="19.140625" bestFit="1" customWidth="1"/>
    <col min="9" max="9" width="39.140625" bestFit="1" customWidth="1"/>
    <col min="10" max="10" width="5.85546875" customWidth="1"/>
  </cols>
  <sheetData>
    <row r="1" spans="1:6" s="12" customFormat="1" ht="45" x14ac:dyDescent="0.25">
      <c r="A1" s="11" t="s">
        <v>246</v>
      </c>
      <c r="B1" s="11" t="s">
        <v>247</v>
      </c>
      <c r="C1" s="11" t="s">
        <v>245</v>
      </c>
      <c r="D1" s="11" t="s">
        <v>244</v>
      </c>
      <c r="E1" s="11" t="s">
        <v>248</v>
      </c>
      <c r="F1" s="11" t="s">
        <v>233</v>
      </c>
    </row>
    <row r="2" spans="1:6" ht="45" x14ac:dyDescent="0.25">
      <c r="A2" s="1">
        <v>43745</v>
      </c>
      <c r="B2">
        <v>1</v>
      </c>
      <c r="C2" s="3" t="s">
        <v>238</v>
      </c>
      <c r="D2">
        <v>177</v>
      </c>
      <c r="E2">
        <v>-3</v>
      </c>
      <c r="F2" t="s">
        <v>252</v>
      </c>
    </row>
    <row r="3" spans="1:6" ht="30" x14ac:dyDescent="0.25">
      <c r="A3" s="1">
        <v>43719</v>
      </c>
      <c r="B3">
        <v>5</v>
      </c>
      <c r="C3" s="4" t="s">
        <v>0</v>
      </c>
      <c r="D3">
        <v>119</v>
      </c>
      <c r="E3">
        <v>2</v>
      </c>
      <c r="F3" t="s">
        <v>252</v>
      </c>
    </row>
    <row r="4" spans="1:6" ht="30" x14ac:dyDescent="0.25">
      <c r="A4" s="1">
        <v>43562</v>
      </c>
      <c r="B4">
        <v>4</v>
      </c>
      <c r="C4" s="4" t="s">
        <v>5</v>
      </c>
      <c r="D4">
        <v>122</v>
      </c>
      <c r="E4">
        <v>1</v>
      </c>
      <c r="F4" t="s">
        <v>252</v>
      </c>
    </row>
    <row r="5" spans="1:6" ht="30" x14ac:dyDescent="0.25">
      <c r="A5" s="1">
        <v>43454</v>
      </c>
      <c r="B5">
        <v>1</v>
      </c>
      <c r="C5" s="3" t="s">
        <v>11</v>
      </c>
      <c r="D5">
        <v>131</v>
      </c>
      <c r="E5">
        <v>-2</v>
      </c>
      <c r="F5" t="s">
        <v>252</v>
      </c>
    </row>
    <row r="6" spans="1:6" ht="45" x14ac:dyDescent="0.25">
      <c r="A6" s="1">
        <v>43309</v>
      </c>
      <c r="B6">
        <v>1</v>
      </c>
      <c r="C6" s="3" t="s">
        <v>239</v>
      </c>
      <c r="D6">
        <v>175</v>
      </c>
      <c r="E6">
        <v>-1</v>
      </c>
      <c r="F6" t="s">
        <v>252</v>
      </c>
    </row>
    <row r="7" spans="1:6" ht="45" x14ac:dyDescent="0.25">
      <c r="A7" s="1">
        <v>43306</v>
      </c>
      <c r="B7">
        <v>4</v>
      </c>
      <c r="C7" s="4" t="s">
        <v>21</v>
      </c>
      <c r="D7">
        <v>176</v>
      </c>
      <c r="E7">
        <v>1</v>
      </c>
      <c r="F7" t="s">
        <v>252</v>
      </c>
    </row>
    <row r="8" spans="1:6" ht="30" x14ac:dyDescent="0.25">
      <c r="A8" s="1">
        <v>43305</v>
      </c>
      <c r="B8">
        <v>5</v>
      </c>
      <c r="C8" s="4" t="s">
        <v>22</v>
      </c>
      <c r="D8">
        <v>168</v>
      </c>
      <c r="E8">
        <v>2</v>
      </c>
      <c r="F8" t="s">
        <v>252</v>
      </c>
    </row>
    <row r="9" spans="1:6" ht="30" x14ac:dyDescent="0.25">
      <c r="A9" s="1">
        <v>43305</v>
      </c>
      <c r="B9">
        <v>5</v>
      </c>
      <c r="C9" s="4" t="s">
        <v>23</v>
      </c>
      <c r="D9">
        <v>156</v>
      </c>
      <c r="E9">
        <v>2</v>
      </c>
      <c r="F9" t="s">
        <v>252</v>
      </c>
    </row>
    <row r="10" spans="1:6" ht="45" x14ac:dyDescent="0.25">
      <c r="A10" s="1">
        <v>43302</v>
      </c>
      <c r="B10">
        <v>5</v>
      </c>
      <c r="C10" s="4" t="s">
        <v>28</v>
      </c>
      <c r="D10">
        <v>175</v>
      </c>
      <c r="E10">
        <v>2</v>
      </c>
      <c r="F10" t="s">
        <v>252</v>
      </c>
    </row>
    <row r="11" spans="1:6" ht="45" x14ac:dyDescent="0.25">
      <c r="A11" s="1">
        <v>43300</v>
      </c>
      <c r="B11">
        <v>5</v>
      </c>
      <c r="C11" s="4" t="s">
        <v>31</v>
      </c>
      <c r="D11">
        <v>186</v>
      </c>
      <c r="E11">
        <v>3</v>
      </c>
      <c r="F11" t="s">
        <v>252</v>
      </c>
    </row>
    <row r="12" spans="1:6" ht="45" x14ac:dyDescent="0.25">
      <c r="A12" s="1">
        <v>43299</v>
      </c>
      <c r="B12">
        <v>5</v>
      </c>
      <c r="C12" s="4" t="s">
        <v>35</v>
      </c>
      <c r="D12">
        <v>189</v>
      </c>
      <c r="E12">
        <v>2</v>
      </c>
      <c r="F12" t="s">
        <v>252</v>
      </c>
    </row>
    <row r="13" spans="1:6" ht="45" x14ac:dyDescent="0.25">
      <c r="A13" s="1">
        <v>43298</v>
      </c>
      <c r="B13">
        <v>4</v>
      </c>
      <c r="C13" s="4" t="s">
        <v>36</v>
      </c>
      <c r="D13">
        <v>187</v>
      </c>
      <c r="E13">
        <v>2</v>
      </c>
      <c r="F13" t="s">
        <v>252</v>
      </c>
    </row>
    <row r="14" spans="1:6" ht="45" x14ac:dyDescent="0.25">
      <c r="A14" s="1">
        <v>43296</v>
      </c>
      <c r="B14">
        <v>3</v>
      </c>
      <c r="C14" s="3" t="s">
        <v>43</v>
      </c>
      <c r="D14">
        <v>180</v>
      </c>
      <c r="E14">
        <v>-1</v>
      </c>
      <c r="F14" t="s">
        <v>252</v>
      </c>
    </row>
    <row r="15" spans="1:6" ht="30" x14ac:dyDescent="0.25">
      <c r="A15" s="1">
        <v>43295</v>
      </c>
      <c r="B15">
        <v>1</v>
      </c>
      <c r="C15" s="3" t="s">
        <v>46</v>
      </c>
      <c r="D15">
        <v>148</v>
      </c>
      <c r="E15">
        <v>-1</v>
      </c>
      <c r="F15" t="s">
        <v>252</v>
      </c>
    </row>
    <row r="16" spans="1:6" ht="30" x14ac:dyDescent="0.25">
      <c r="A16" s="1">
        <v>43293</v>
      </c>
      <c r="B16">
        <v>5</v>
      </c>
      <c r="C16" s="4" t="s">
        <v>50</v>
      </c>
      <c r="D16">
        <v>170</v>
      </c>
      <c r="E16">
        <v>3</v>
      </c>
      <c r="F16" t="s">
        <v>252</v>
      </c>
    </row>
    <row r="17" spans="1:6" ht="45" x14ac:dyDescent="0.25">
      <c r="A17" s="1">
        <v>43049</v>
      </c>
      <c r="B17">
        <v>1</v>
      </c>
      <c r="C17" s="3" t="s">
        <v>63</v>
      </c>
      <c r="D17">
        <v>169</v>
      </c>
      <c r="E17">
        <v>-2</v>
      </c>
      <c r="F17" t="s">
        <v>252</v>
      </c>
    </row>
    <row r="18" spans="1:6" ht="30" x14ac:dyDescent="0.25">
      <c r="A18" s="1">
        <v>43020</v>
      </c>
      <c r="B18">
        <v>4</v>
      </c>
      <c r="C18" s="3" t="s">
        <v>66</v>
      </c>
      <c r="D18">
        <v>175</v>
      </c>
      <c r="E18">
        <v>-1</v>
      </c>
      <c r="F18" t="s">
        <v>252</v>
      </c>
    </row>
    <row r="19" spans="1:6" ht="45" x14ac:dyDescent="0.25">
      <c r="A19" s="1">
        <v>43019</v>
      </c>
      <c r="B19">
        <v>5</v>
      </c>
      <c r="C19" s="4" t="s">
        <v>67</v>
      </c>
      <c r="D19">
        <v>200</v>
      </c>
      <c r="E19">
        <v>2</v>
      </c>
      <c r="F19" t="s">
        <v>252</v>
      </c>
    </row>
    <row r="20" spans="1:6" ht="30" x14ac:dyDescent="0.25">
      <c r="A20" s="1">
        <v>43001</v>
      </c>
      <c r="B20">
        <v>5</v>
      </c>
      <c r="C20" s="4" t="s">
        <v>77</v>
      </c>
      <c r="D20">
        <v>145</v>
      </c>
      <c r="E20">
        <v>2</v>
      </c>
      <c r="F20" t="s">
        <v>252</v>
      </c>
    </row>
    <row r="21" spans="1:6" ht="45" x14ac:dyDescent="0.25">
      <c r="A21" s="1">
        <v>43000</v>
      </c>
      <c r="B21">
        <v>5</v>
      </c>
      <c r="C21" s="3" t="s">
        <v>78</v>
      </c>
      <c r="D21">
        <v>199</v>
      </c>
      <c r="E21">
        <v>-1</v>
      </c>
      <c r="F21" t="s">
        <v>252</v>
      </c>
    </row>
    <row r="22" spans="1:6" ht="30" x14ac:dyDescent="0.25">
      <c r="A22" s="1">
        <v>42996</v>
      </c>
      <c r="B22">
        <v>4</v>
      </c>
      <c r="C22" s="3" t="s">
        <v>83</v>
      </c>
      <c r="D22">
        <v>143</v>
      </c>
      <c r="E22">
        <v>-1</v>
      </c>
      <c r="F22" t="s">
        <v>252</v>
      </c>
    </row>
    <row r="23" spans="1:6" ht="45" x14ac:dyDescent="0.25">
      <c r="A23" s="1">
        <v>42993</v>
      </c>
      <c r="B23">
        <v>4</v>
      </c>
      <c r="C23" s="4" t="s">
        <v>88</v>
      </c>
      <c r="D23">
        <v>193</v>
      </c>
      <c r="E23">
        <v>1</v>
      </c>
      <c r="F23" t="s">
        <v>252</v>
      </c>
    </row>
    <row r="24" spans="1:6" ht="45" x14ac:dyDescent="0.25">
      <c r="A24" s="1">
        <v>42990</v>
      </c>
      <c r="B24">
        <v>5</v>
      </c>
      <c r="C24" s="4" t="s">
        <v>91</v>
      </c>
      <c r="D24">
        <v>193</v>
      </c>
      <c r="E24">
        <v>1</v>
      </c>
      <c r="F24" t="s">
        <v>252</v>
      </c>
    </row>
    <row r="25" spans="1:6" ht="45" x14ac:dyDescent="0.25">
      <c r="A25" s="1">
        <v>42988</v>
      </c>
      <c r="B25">
        <v>1</v>
      </c>
      <c r="C25" s="3" t="s">
        <v>94</v>
      </c>
      <c r="D25">
        <v>180</v>
      </c>
      <c r="E25">
        <v>-3</v>
      </c>
      <c r="F25" t="s">
        <v>252</v>
      </c>
    </row>
    <row r="26" spans="1:6" ht="30" x14ac:dyDescent="0.25">
      <c r="A26" s="1">
        <v>42986</v>
      </c>
      <c r="B26">
        <v>4</v>
      </c>
      <c r="C26" s="3" t="s">
        <v>96</v>
      </c>
      <c r="D26">
        <v>150</v>
      </c>
      <c r="E26">
        <v>-2</v>
      </c>
      <c r="F26" t="s">
        <v>252</v>
      </c>
    </row>
    <row r="27" spans="1:6" ht="30" x14ac:dyDescent="0.25">
      <c r="A27" s="1">
        <v>42985</v>
      </c>
      <c r="B27">
        <v>5</v>
      </c>
      <c r="C27" s="3" t="s">
        <v>97</v>
      </c>
      <c r="D27">
        <v>169</v>
      </c>
      <c r="E27">
        <v>-1</v>
      </c>
      <c r="F27" t="s">
        <v>252</v>
      </c>
    </row>
    <row r="28" spans="1:6" ht="30" x14ac:dyDescent="0.25">
      <c r="A28" s="1">
        <v>42919</v>
      </c>
      <c r="B28">
        <v>3</v>
      </c>
      <c r="C28" s="3" t="s">
        <v>107</v>
      </c>
      <c r="D28">
        <v>167</v>
      </c>
      <c r="E28">
        <v>-1</v>
      </c>
      <c r="F28" t="s">
        <v>252</v>
      </c>
    </row>
    <row r="29" spans="1:6" ht="45" x14ac:dyDescent="0.25">
      <c r="A29" s="1">
        <v>42918</v>
      </c>
      <c r="B29">
        <v>1</v>
      </c>
      <c r="C29" s="3" t="s">
        <v>108</v>
      </c>
      <c r="D29">
        <v>179</v>
      </c>
      <c r="E29">
        <v>-1</v>
      </c>
      <c r="F29" t="s">
        <v>252</v>
      </c>
    </row>
    <row r="30" spans="1:6" ht="30" x14ac:dyDescent="0.25">
      <c r="A30" s="1">
        <v>42911</v>
      </c>
      <c r="B30">
        <v>1</v>
      </c>
      <c r="C30" s="3" t="s">
        <v>110</v>
      </c>
      <c r="D30">
        <v>117</v>
      </c>
      <c r="E30">
        <v>-2</v>
      </c>
      <c r="F30" t="s">
        <v>252</v>
      </c>
    </row>
    <row r="31" spans="1:6" ht="45" x14ac:dyDescent="0.25">
      <c r="A31" s="1">
        <v>42810</v>
      </c>
      <c r="B31">
        <v>1</v>
      </c>
      <c r="C31" s="3" t="s">
        <v>123</v>
      </c>
      <c r="D31">
        <v>197</v>
      </c>
      <c r="E31">
        <v>-3</v>
      </c>
      <c r="F31" t="s">
        <v>252</v>
      </c>
    </row>
    <row r="32" spans="1:6" ht="30" x14ac:dyDescent="0.25">
      <c r="A32" s="1">
        <v>42809</v>
      </c>
      <c r="B32">
        <v>4</v>
      </c>
      <c r="C32" s="4" t="s">
        <v>124</v>
      </c>
      <c r="D32">
        <v>131</v>
      </c>
      <c r="E32">
        <v>1</v>
      </c>
      <c r="F32" t="s">
        <v>252</v>
      </c>
    </row>
    <row r="33" spans="1:6" ht="45" x14ac:dyDescent="0.25">
      <c r="A33" s="1">
        <v>42806</v>
      </c>
      <c r="B33">
        <v>5</v>
      </c>
      <c r="C33" s="4" t="s">
        <v>126</v>
      </c>
      <c r="D33">
        <v>172</v>
      </c>
      <c r="E33">
        <v>2</v>
      </c>
      <c r="F33" t="s">
        <v>252</v>
      </c>
    </row>
    <row r="34" spans="1:6" ht="30" x14ac:dyDescent="0.25">
      <c r="A34" s="1">
        <v>42806</v>
      </c>
      <c r="B34">
        <v>1</v>
      </c>
      <c r="C34" s="3" t="s">
        <v>125</v>
      </c>
      <c r="D34">
        <v>115</v>
      </c>
      <c r="E34">
        <v>-2</v>
      </c>
      <c r="F34" t="s">
        <v>252</v>
      </c>
    </row>
    <row r="35" spans="1:6" ht="30" x14ac:dyDescent="0.25">
      <c r="A35" s="1">
        <v>42705</v>
      </c>
      <c r="B35">
        <v>1</v>
      </c>
      <c r="C35" s="3" t="s">
        <v>136</v>
      </c>
      <c r="D35">
        <v>140</v>
      </c>
      <c r="E35">
        <v>-2</v>
      </c>
      <c r="F35" t="s">
        <v>252</v>
      </c>
    </row>
    <row r="36" spans="1:6" ht="30" x14ac:dyDescent="0.25">
      <c r="A36" s="1">
        <v>42624</v>
      </c>
      <c r="B36">
        <v>1</v>
      </c>
      <c r="C36" s="3" t="s">
        <v>140</v>
      </c>
      <c r="D36">
        <v>157</v>
      </c>
      <c r="E36">
        <v>-2</v>
      </c>
      <c r="F36" t="s">
        <v>252</v>
      </c>
    </row>
    <row r="37" spans="1:6" ht="30" x14ac:dyDescent="0.25">
      <c r="A37" s="1">
        <v>42568</v>
      </c>
      <c r="B37">
        <v>1</v>
      </c>
      <c r="C37" s="3" t="s">
        <v>143</v>
      </c>
      <c r="D37">
        <v>136</v>
      </c>
      <c r="E37">
        <v>-1</v>
      </c>
      <c r="F37" t="s">
        <v>252</v>
      </c>
    </row>
    <row r="38" spans="1:6" ht="30" x14ac:dyDescent="0.25">
      <c r="A38" s="1">
        <v>42521</v>
      </c>
      <c r="B38">
        <v>1</v>
      </c>
      <c r="C38" s="3" t="s">
        <v>152</v>
      </c>
      <c r="D38">
        <v>174</v>
      </c>
      <c r="E38">
        <v>-2</v>
      </c>
      <c r="F38" t="s">
        <v>252</v>
      </c>
    </row>
    <row r="39" spans="1:6" ht="30" x14ac:dyDescent="0.25">
      <c r="A39" s="1">
        <v>42500</v>
      </c>
      <c r="B39">
        <v>1</v>
      </c>
      <c r="C39" s="3" t="s">
        <v>155</v>
      </c>
      <c r="D39">
        <v>138</v>
      </c>
      <c r="E39">
        <v>-3</v>
      </c>
      <c r="F39" t="s">
        <v>252</v>
      </c>
    </row>
    <row r="40" spans="1:6" ht="30" x14ac:dyDescent="0.25">
      <c r="A40" s="1">
        <v>42496</v>
      </c>
      <c r="B40">
        <v>1</v>
      </c>
      <c r="C40" s="3" t="s">
        <v>156</v>
      </c>
      <c r="D40">
        <v>148</v>
      </c>
      <c r="E40">
        <v>-2</v>
      </c>
      <c r="F40" t="s">
        <v>252</v>
      </c>
    </row>
    <row r="41" spans="1:6" ht="45" x14ac:dyDescent="0.25">
      <c r="A41" s="1">
        <v>42473</v>
      </c>
      <c r="B41">
        <v>1</v>
      </c>
      <c r="C41" s="3" t="s">
        <v>162</v>
      </c>
      <c r="D41">
        <v>194</v>
      </c>
      <c r="E41">
        <v>-2</v>
      </c>
      <c r="F41" t="s">
        <v>252</v>
      </c>
    </row>
    <row r="42" spans="1:6" ht="45" x14ac:dyDescent="0.25">
      <c r="A42" s="1">
        <v>42451</v>
      </c>
      <c r="B42">
        <v>1</v>
      </c>
      <c r="C42" s="3" t="s">
        <v>167</v>
      </c>
      <c r="D42">
        <v>187</v>
      </c>
      <c r="E42">
        <v>-1</v>
      </c>
      <c r="F42" t="s">
        <v>252</v>
      </c>
    </row>
    <row r="43" spans="1:6" ht="45" x14ac:dyDescent="0.25">
      <c r="A43" s="1">
        <v>42424</v>
      </c>
      <c r="B43">
        <v>2</v>
      </c>
      <c r="C43" s="3" t="s">
        <v>170</v>
      </c>
      <c r="D43">
        <v>200</v>
      </c>
      <c r="E43">
        <v>-2</v>
      </c>
      <c r="F43" t="s">
        <v>252</v>
      </c>
    </row>
    <row r="44" spans="1:6" ht="30" x14ac:dyDescent="0.25">
      <c r="A44" s="1">
        <v>42417</v>
      </c>
      <c r="B44">
        <v>1</v>
      </c>
      <c r="C44" s="3" t="s">
        <v>173</v>
      </c>
      <c r="D44">
        <v>152</v>
      </c>
      <c r="E44">
        <v>-2</v>
      </c>
      <c r="F44" t="s">
        <v>252</v>
      </c>
    </row>
    <row r="45" spans="1:6" ht="30" x14ac:dyDescent="0.25">
      <c r="A45" s="1">
        <v>42384</v>
      </c>
      <c r="B45">
        <v>2</v>
      </c>
      <c r="C45" s="3" t="s">
        <v>182</v>
      </c>
      <c r="D45">
        <v>166</v>
      </c>
      <c r="E45">
        <v>-2</v>
      </c>
      <c r="F45" t="s">
        <v>252</v>
      </c>
    </row>
    <row r="46" spans="1:6" ht="45" x14ac:dyDescent="0.25">
      <c r="A46" s="1">
        <v>42219</v>
      </c>
      <c r="B46">
        <v>1</v>
      </c>
      <c r="C46" s="3" t="s">
        <v>235</v>
      </c>
      <c r="D46">
        <v>192</v>
      </c>
      <c r="E46">
        <v>-3</v>
      </c>
      <c r="F46" t="s">
        <v>252</v>
      </c>
    </row>
    <row r="47" spans="1:6" ht="30" x14ac:dyDescent="0.25">
      <c r="A47" s="1">
        <v>42124</v>
      </c>
      <c r="B47">
        <v>1</v>
      </c>
      <c r="C47" s="3" t="s">
        <v>216</v>
      </c>
      <c r="D47">
        <v>135</v>
      </c>
      <c r="E47">
        <v>-1</v>
      </c>
      <c r="F47" t="s">
        <v>252</v>
      </c>
    </row>
    <row r="48" spans="1:6" ht="45" x14ac:dyDescent="0.25">
      <c r="A48" s="1">
        <v>42009</v>
      </c>
      <c r="B48">
        <v>1</v>
      </c>
      <c r="C48" s="3" t="s">
        <v>222</v>
      </c>
      <c r="D48">
        <v>189</v>
      </c>
      <c r="E48">
        <v>-2</v>
      </c>
      <c r="F48" t="s">
        <v>252</v>
      </c>
    </row>
    <row r="49" spans="1:6" ht="30" x14ac:dyDescent="0.25">
      <c r="A49" s="1">
        <v>41803</v>
      </c>
      <c r="B49">
        <v>1</v>
      </c>
      <c r="C49" s="3" t="s">
        <v>231</v>
      </c>
      <c r="D49">
        <v>115</v>
      </c>
      <c r="E49">
        <v>-1</v>
      </c>
      <c r="F49" t="s">
        <v>252</v>
      </c>
    </row>
    <row r="50" spans="1:6" ht="30" x14ac:dyDescent="0.25">
      <c r="A50" s="1">
        <v>41794</v>
      </c>
      <c r="B50">
        <v>1</v>
      </c>
      <c r="C50" s="3" t="s">
        <v>232</v>
      </c>
      <c r="D50">
        <v>123</v>
      </c>
      <c r="E50">
        <v>-3</v>
      </c>
      <c r="F50" t="s">
        <v>252</v>
      </c>
    </row>
    <row r="51" spans="1:6" ht="30" x14ac:dyDescent="0.25">
      <c r="A51" s="1">
        <v>43694</v>
      </c>
      <c r="B51">
        <v>3</v>
      </c>
      <c r="C51" s="4" t="s">
        <v>1</v>
      </c>
      <c r="D51">
        <v>119</v>
      </c>
      <c r="E51">
        <v>1</v>
      </c>
      <c r="F51" t="s">
        <v>253</v>
      </c>
    </row>
    <row r="52" spans="1:6" ht="45" x14ac:dyDescent="0.25">
      <c r="A52" s="1">
        <v>43639</v>
      </c>
      <c r="B52">
        <v>5</v>
      </c>
      <c r="C52" s="4" t="s">
        <v>237</v>
      </c>
      <c r="D52">
        <v>183</v>
      </c>
      <c r="E52">
        <v>3</v>
      </c>
      <c r="F52" t="s">
        <v>253</v>
      </c>
    </row>
    <row r="53" spans="1:6" ht="30" x14ac:dyDescent="0.25">
      <c r="A53" s="1">
        <v>43556</v>
      </c>
      <c r="B53">
        <v>4</v>
      </c>
      <c r="C53" s="4" t="s">
        <v>6</v>
      </c>
      <c r="D53">
        <v>116</v>
      </c>
      <c r="E53">
        <v>1</v>
      </c>
      <c r="F53" t="s">
        <v>253</v>
      </c>
    </row>
    <row r="54" spans="1:6" ht="30" x14ac:dyDescent="0.25">
      <c r="A54" s="1">
        <v>43523</v>
      </c>
      <c r="B54">
        <v>4</v>
      </c>
      <c r="C54" s="4" t="s">
        <v>10</v>
      </c>
      <c r="D54">
        <v>102</v>
      </c>
      <c r="E54">
        <v>2</v>
      </c>
      <c r="F54" t="s">
        <v>253</v>
      </c>
    </row>
    <row r="55" spans="1:6" ht="30" x14ac:dyDescent="0.25">
      <c r="A55" s="1">
        <v>43434</v>
      </c>
      <c r="B55">
        <v>4</v>
      </c>
      <c r="C55" s="3" t="s">
        <v>12</v>
      </c>
      <c r="D55">
        <v>140</v>
      </c>
      <c r="E55">
        <v>-1</v>
      </c>
      <c r="F55" t="s">
        <v>253</v>
      </c>
    </row>
    <row r="56" spans="1:6" ht="30" x14ac:dyDescent="0.25">
      <c r="A56" s="1">
        <v>43312</v>
      </c>
      <c r="B56">
        <v>5</v>
      </c>
      <c r="C56" s="4" t="s">
        <v>15</v>
      </c>
      <c r="D56">
        <v>152</v>
      </c>
      <c r="E56">
        <v>3</v>
      </c>
      <c r="F56" t="s">
        <v>253</v>
      </c>
    </row>
    <row r="57" spans="1:6" ht="30" x14ac:dyDescent="0.25">
      <c r="A57" s="1">
        <v>43304</v>
      </c>
      <c r="B57">
        <v>5</v>
      </c>
      <c r="C57" s="4" t="s">
        <v>25</v>
      </c>
      <c r="D57">
        <v>152</v>
      </c>
      <c r="E57">
        <v>2</v>
      </c>
      <c r="F57" t="s">
        <v>253</v>
      </c>
    </row>
    <row r="58" spans="1:6" ht="45" x14ac:dyDescent="0.25">
      <c r="A58" s="1">
        <v>43299</v>
      </c>
      <c r="B58">
        <v>5</v>
      </c>
      <c r="C58" s="4" t="s">
        <v>33</v>
      </c>
      <c r="D58">
        <v>189</v>
      </c>
      <c r="E58">
        <v>2</v>
      </c>
      <c r="F58" t="s">
        <v>253</v>
      </c>
    </row>
    <row r="59" spans="1:6" ht="45" x14ac:dyDescent="0.25">
      <c r="A59" s="1">
        <v>43298</v>
      </c>
      <c r="B59">
        <v>5</v>
      </c>
      <c r="C59" s="4" t="s">
        <v>254</v>
      </c>
      <c r="D59">
        <v>193</v>
      </c>
      <c r="E59">
        <v>2</v>
      </c>
      <c r="F59" t="s">
        <v>253</v>
      </c>
    </row>
    <row r="60" spans="1:6" ht="45" x14ac:dyDescent="0.25">
      <c r="A60" s="1">
        <v>43297</v>
      </c>
      <c r="B60">
        <v>5</v>
      </c>
      <c r="C60" s="3" t="s">
        <v>38</v>
      </c>
      <c r="D60">
        <v>177</v>
      </c>
      <c r="E60">
        <v>-1</v>
      </c>
      <c r="F60" t="s">
        <v>253</v>
      </c>
    </row>
    <row r="61" spans="1:6" ht="45" x14ac:dyDescent="0.25">
      <c r="A61" s="1">
        <v>43297</v>
      </c>
      <c r="B61">
        <v>4</v>
      </c>
      <c r="C61" s="4" t="s">
        <v>40</v>
      </c>
      <c r="D61">
        <v>171</v>
      </c>
      <c r="E61">
        <v>2</v>
      </c>
      <c r="F61" t="s">
        <v>253</v>
      </c>
    </row>
    <row r="62" spans="1:6" ht="30" x14ac:dyDescent="0.25">
      <c r="A62" s="1">
        <v>43294</v>
      </c>
      <c r="B62">
        <v>5</v>
      </c>
      <c r="C62" s="4" t="s">
        <v>49</v>
      </c>
      <c r="D62">
        <v>152</v>
      </c>
      <c r="E62">
        <v>2</v>
      </c>
      <c r="F62" t="s">
        <v>253</v>
      </c>
    </row>
    <row r="63" spans="1:6" ht="45" x14ac:dyDescent="0.25">
      <c r="A63" s="1">
        <v>43047</v>
      </c>
      <c r="B63">
        <v>5</v>
      </c>
      <c r="C63" s="4" t="s">
        <v>64</v>
      </c>
      <c r="D63">
        <v>181</v>
      </c>
      <c r="E63">
        <v>2</v>
      </c>
      <c r="F63" t="s">
        <v>253</v>
      </c>
    </row>
    <row r="64" spans="1:6" ht="45" x14ac:dyDescent="0.25">
      <c r="A64" s="1">
        <v>43018</v>
      </c>
      <c r="B64">
        <v>5</v>
      </c>
      <c r="C64" s="4" t="s">
        <v>68</v>
      </c>
      <c r="D64">
        <v>184</v>
      </c>
      <c r="E64">
        <v>2</v>
      </c>
      <c r="F64" t="s">
        <v>253</v>
      </c>
    </row>
    <row r="65" spans="1:6" ht="30" x14ac:dyDescent="0.25">
      <c r="A65" s="1">
        <v>43015</v>
      </c>
      <c r="B65">
        <v>5</v>
      </c>
      <c r="C65" s="4" t="s">
        <v>69</v>
      </c>
      <c r="D65">
        <v>181</v>
      </c>
      <c r="E65">
        <v>2</v>
      </c>
      <c r="F65" t="s">
        <v>253</v>
      </c>
    </row>
    <row r="66" spans="1:6" ht="30" x14ac:dyDescent="0.25">
      <c r="A66" s="1">
        <v>43015</v>
      </c>
      <c r="B66">
        <v>3</v>
      </c>
      <c r="C66" s="3" t="s">
        <v>70</v>
      </c>
      <c r="D66">
        <v>134</v>
      </c>
      <c r="E66">
        <v>-1</v>
      </c>
      <c r="F66" t="s">
        <v>253</v>
      </c>
    </row>
    <row r="67" spans="1:6" ht="30" x14ac:dyDescent="0.25">
      <c r="A67" s="1">
        <v>43007</v>
      </c>
      <c r="B67">
        <v>5</v>
      </c>
      <c r="C67" s="4" t="s">
        <v>72</v>
      </c>
      <c r="D67">
        <v>168</v>
      </c>
      <c r="E67">
        <v>2</v>
      </c>
      <c r="F67" t="s">
        <v>253</v>
      </c>
    </row>
    <row r="68" spans="1:6" ht="30" x14ac:dyDescent="0.25">
      <c r="A68" s="1">
        <v>42998</v>
      </c>
      <c r="B68">
        <v>4</v>
      </c>
      <c r="C68" s="4" t="s">
        <v>80</v>
      </c>
      <c r="D68">
        <v>167</v>
      </c>
      <c r="E68">
        <v>1</v>
      </c>
      <c r="F68" t="s">
        <v>253</v>
      </c>
    </row>
    <row r="69" spans="1:6" ht="30" x14ac:dyDescent="0.25">
      <c r="A69" s="1">
        <v>42998</v>
      </c>
      <c r="B69">
        <v>5</v>
      </c>
      <c r="C69" s="4" t="s">
        <v>79</v>
      </c>
      <c r="D69">
        <v>164</v>
      </c>
      <c r="E69">
        <v>1</v>
      </c>
      <c r="F69" t="s">
        <v>253</v>
      </c>
    </row>
    <row r="70" spans="1:6" ht="30" x14ac:dyDescent="0.25">
      <c r="A70" s="1">
        <v>42995</v>
      </c>
      <c r="B70">
        <v>5</v>
      </c>
      <c r="C70" s="4" t="s">
        <v>85</v>
      </c>
      <c r="D70">
        <v>144</v>
      </c>
      <c r="E70">
        <v>2</v>
      </c>
      <c r="F70" t="s">
        <v>253</v>
      </c>
    </row>
    <row r="71" spans="1:6" ht="45" x14ac:dyDescent="0.25">
      <c r="A71" s="1">
        <v>42991</v>
      </c>
      <c r="B71">
        <v>5</v>
      </c>
      <c r="C71" s="4" t="s">
        <v>90</v>
      </c>
      <c r="D71">
        <v>179</v>
      </c>
      <c r="E71">
        <v>2</v>
      </c>
      <c r="F71" t="s">
        <v>253</v>
      </c>
    </row>
    <row r="72" spans="1:6" ht="30" x14ac:dyDescent="0.25">
      <c r="A72" s="1">
        <v>42984</v>
      </c>
      <c r="B72">
        <v>1</v>
      </c>
      <c r="C72" s="3" t="s">
        <v>98</v>
      </c>
      <c r="D72">
        <v>167</v>
      </c>
      <c r="E72">
        <v>-3</v>
      </c>
      <c r="F72" t="s">
        <v>253</v>
      </c>
    </row>
    <row r="73" spans="1:6" ht="30" x14ac:dyDescent="0.25">
      <c r="A73" s="1">
        <v>42980</v>
      </c>
      <c r="B73">
        <v>4</v>
      </c>
      <c r="C73" s="4" t="s">
        <v>99</v>
      </c>
      <c r="D73">
        <v>157</v>
      </c>
      <c r="E73">
        <v>1</v>
      </c>
      <c r="F73" t="s">
        <v>253</v>
      </c>
    </row>
    <row r="74" spans="1:6" ht="30" x14ac:dyDescent="0.25">
      <c r="A74" s="1">
        <v>42972</v>
      </c>
      <c r="B74">
        <v>1</v>
      </c>
      <c r="C74" s="3" t="s">
        <v>103</v>
      </c>
      <c r="D74">
        <v>109</v>
      </c>
      <c r="E74">
        <v>-3</v>
      </c>
      <c r="F74" t="s">
        <v>253</v>
      </c>
    </row>
    <row r="75" spans="1:6" ht="30" x14ac:dyDescent="0.25">
      <c r="A75" s="1">
        <v>42923</v>
      </c>
      <c r="B75">
        <v>5</v>
      </c>
      <c r="C75" s="4" t="s">
        <v>105</v>
      </c>
      <c r="D75">
        <v>167</v>
      </c>
      <c r="E75">
        <v>3</v>
      </c>
      <c r="F75" t="s">
        <v>253</v>
      </c>
    </row>
    <row r="76" spans="1:6" ht="30" x14ac:dyDescent="0.25">
      <c r="A76" s="1">
        <v>42910</v>
      </c>
      <c r="B76">
        <v>1</v>
      </c>
      <c r="C76" s="3" t="s">
        <v>111</v>
      </c>
      <c r="D76">
        <v>114</v>
      </c>
      <c r="E76">
        <v>-1</v>
      </c>
      <c r="F76" t="s">
        <v>253</v>
      </c>
    </row>
    <row r="77" spans="1:6" ht="45" x14ac:dyDescent="0.25">
      <c r="A77" s="1">
        <v>42869</v>
      </c>
      <c r="B77">
        <v>3</v>
      </c>
      <c r="C77" s="4" t="s">
        <v>114</v>
      </c>
      <c r="D77">
        <v>198</v>
      </c>
      <c r="E77">
        <v>1</v>
      </c>
      <c r="F77" t="s">
        <v>253</v>
      </c>
    </row>
    <row r="78" spans="1:6" ht="30" x14ac:dyDescent="0.25">
      <c r="A78" s="1">
        <v>42860</v>
      </c>
      <c r="B78">
        <v>1</v>
      </c>
      <c r="C78" s="3" t="s">
        <v>115</v>
      </c>
      <c r="D78">
        <v>133</v>
      </c>
      <c r="E78">
        <v>-1</v>
      </c>
      <c r="F78" t="s">
        <v>253</v>
      </c>
    </row>
    <row r="79" spans="1:6" ht="30" x14ac:dyDescent="0.25">
      <c r="A79" s="1">
        <v>42856</v>
      </c>
      <c r="B79">
        <v>5</v>
      </c>
      <c r="C79" s="4" t="s">
        <v>116</v>
      </c>
      <c r="D79">
        <v>103</v>
      </c>
      <c r="E79">
        <v>3</v>
      </c>
      <c r="F79" t="s">
        <v>253</v>
      </c>
    </row>
    <row r="80" spans="1:6" ht="30" x14ac:dyDescent="0.25">
      <c r="A80" s="1">
        <v>42822</v>
      </c>
      <c r="B80">
        <v>5</v>
      </c>
      <c r="C80" s="4" t="s">
        <v>121</v>
      </c>
      <c r="D80">
        <v>106</v>
      </c>
      <c r="E80">
        <v>2</v>
      </c>
      <c r="F80" t="s">
        <v>253</v>
      </c>
    </row>
    <row r="81" spans="1:6" ht="30" x14ac:dyDescent="0.25">
      <c r="A81" s="1">
        <v>42800</v>
      </c>
      <c r="B81">
        <v>1</v>
      </c>
      <c r="C81" s="3" t="s">
        <v>128</v>
      </c>
      <c r="D81">
        <v>151</v>
      </c>
      <c r="E81">
        <v>-3</v>
      </c>
      <c r="F81" t="s">
        <v>253</v>
      </c>
    </row>
    <row r="82" spans="1:6" ht="45" x14ac:dyDescent="0.25">
      <c r="A82" s="1">
        <v>42797</v>
      </c>
      <c r="B82">
        <v>4</v>
      </c>
      <c r="C82" s="3" t="s">
        <v>131</v>
      </c>
      <c r="D82">
        <v>188</v>
      </c>
      <c r="E82">
        <v>-1</v>
      </c>
      <c r="F82" t="s">
        <v>253</v>
      </c>
    </row>
    <row r="83" spans="1:6" ht="30" x14ac:dyDescent="0.25">
      <c r="A83" s="1">
        <v>42769</v>
      </c>
      <c r="B83">
        <v>5</v>
      </c>
      <c r="C83" s="4" t="s">
        <v>133</v>
      </c>
      <c r="D83">
        <v>107</v>
      </c>
      <c r="E83">
        <v>2</v>
      </c>
      <c r="F83" t="s">
        <v>253</v>
      </c>
    </row>
    <row r="84" spans="1:6" ht="30" x14ac:dyDescent="0.25">
      <c r="A84" s="1">
        <v>42694</v>
      </c>
      <c r="B84">
        <v>1</v>
      </c>
      <c r="C84" s="3" t="s">
        <v>137</v>
      </c>
      <c r="D84">
        <v>144</v>
      </c>
      <c r="E84">
        <v>-2</v>
      </c>
      <c r="F84" t="s">
        <v>253</v>
      </c>
    </row>
    <row r="85" spans="1:6" ht="30" x14ac:dyDescent="0.25">
      <c r="A85" s="1">
        <v>42669</v>
      </c>
      <c r="B85">
        <v>2</v>
      </c>
      <c r="C85" s="3" t="s">
        <v>139</v>
      </c>
      <c r="D85">
        <v>124</v>
      </c>
      <c r="E85">
        <v>-1</v>
      </c>
      <c r="F85" t="s">
        <v>253</v>
      </c>
    </row>
    <row r="86" spans="1:6" ht="30" x14ac:dyDescent="0.25">
      <c r="A86" s="1">
        <v>42550</v>
      </c>
      <c r="B86">
        <v>1</v>
      </c>
      <c r="C86" s="3" t="s">
        <v>146</v>
      </c>
      <c r="D86">
        <v>172</v>
      </c>
      <c r="E86">
        <v>-2</v>
      </c>
      <c r="F86" t="s">
        <v>253</v>
      </c>
    </row>
    <row r="87" spans="1:6" ht="30" x14ac:dyDescent="0.25">
      <c r="A87" s="1">
        <v>42540</v>
      </c>
      <c r="B87">
        <v>1</v>
      </c>
      <c r="C87" s="3" t="s">
        <v>148</v>
      </c>
      <c r="D87">
        <v>111</v>
      </c>
      <c r="E87">
        <v>-2</v>
      </c>
      <c r="F87" t="s">
        <v>253</v>
      </c>
    </row>
    <row r="88" spans="1:6" ht="30" x14ac:dyDescent="0.25">
      <c r="A88" s="1">
        <v>42488</v>
      </c>
      <c r="B88">
        <v>1</v>
      </c>
      <c r="C88" s="3" t="s">
        <v>157</v>
      </c>
      <c r="D88">
        <v>169</v>
      </c>
      <c r="E88">
        <v>-3</v>
      </c>
      <c r="F88" t="s">
        <v>253</v>
      </c>
    </row>
    <row r="89" spans="1:6" ht="30" x14ac:dyDescent="0.25">
      <c r="A89" s="1">
        <v>42486</v>
      </c>
      <c r="B89">
        <v>3</v>
      </c>
      <c r="C89" s="3" t="s">
        <v>158</v>
      </c>
      <c r="D89">
        <v>106</v>
      </c>
      <c r="E89">
        <v>-1</v>
      </c>
      <c r="F89" t="s">
        <v>253</v>
      </c>
    </row>
    <row r="90" spans="1:6" ht="30" x14ac:dyDescent="0.25">
      <c r="A90" s="1">
        <v>42455</v>
      </c>
      <c r="B90">
        <v>5</v>
      </c>
      <c r="C90" s="4" t="s">
        <v>165</v>
      </c>
      <c r="D90">
        <v>158</v>
      </c>
      <c r="E90">
        <v>1</v>
      </c>
      <c r="F90" t="s">
        <v>253</v>
      </c>
    </row>
    <row r="91" spans="1:6" ht="45" x14ac:dyDescent="0.25">
      <c r="A91" s="1">
        <v>42431</v>
      </c>
      <c r="B91">
        <v>5</v>
      </c>
      <c r="C91" s="4" t="s">
        <v>169</v>
      </c>
      <c r="D91">
        <v>187</v>
      </c>
      <c r="E91">
        <v>1</v>
      </c>
      <c r="F91" t="s">
        <v>253</v>
      </c>
    </row>
    <row r="92" spans="1:6" x14ac:dyDescent="0.25">
      <c r="A92" s="1">
        <v>42358</v>
      </c>
      <c r="B92">
        <v>1</v>
      </c>
      <c r="C92" s="3" t="s">
        <v>193</v>
      </c>
      <c r="D92">
        <v>84</v>
      </c>
      <c r="E92">
        <v>-2</v>
      </c>
      <c r="F92" t="s">
        <v>253</v>
      </c>
    </row>
    <row r="93" spans="1:6" x14ac:dyDescent="0.25">
      <c r="A93" s="1">
        <v>42358</v>
      </c>
      <c r="B93">
        <v>1</v>
      </c>
      <c r="C93" s="3" t="s">
        <v>192</v>
      </c>
      <c r="D93">
        <v>80</v>
      </c>
      <c r="E93">
        <v>-1</v>
      </c>
      <c r="F93" t="s">
        <v>253</v>
      </c>
    </row>
    <row r="94" spans="1:6" ht="30" x14ac:dyDescent="0.25">
      <c r="A94" s="1">
        <v>42335</v>
      </c>
      <c r="B94">
        <v>1</v>
      </c>
      <c r="C94" s="3" t="s">
        <v>236</v>
      </c>
      <c r="D94">
        <v>122</v>
      </c>
      <c r="E94">
        <v>-1</v>
      </c>
      <c r="F94" t="s">
        <v>253</v>
      </c>
    </row>
    <row r="95" spans="1:6" ht="30" x14ac:dyDescent="0.25">
      <c r="A95" s="1">
        <v>42215</v>
      </c>
      <c r="B95">
        <v>1</v>
      </c>
      <c r="C95" s="3" t="s">
        <v>207</v>
      </c>
      <c r="D95">
        <v>118</v>
      </c>
      <c r="E95">
        <v>-1</v>
      </c>
      <c r="F95" t="s">
        <v>253</v>
      </c>
    </row>
    <row r="96" spans="1:6" x14ac:dyDescent="0.25">
      <c r="A96" s="1">
        <v>42070</v>
      </c>
      <c r="B96">
        <v>5</v>
      </c>
      <c r="C96" s="4" t="s">
        <v>219</v>
      </c>
      <c r="D96">
        <v>41</v>
      </c>
      <c r="E96">
        <v>1</v>
      </c>
      <c r="F96" t="s">
        <v>253</v>
      </c>
    </row>
    <row r="97" spans="1:6" ht="30" x14ac:dyDescent="0.25">
      <c r="A97" s="1">
        <v>42069</v>
      </c>
      <c r="B97">
        <v>1</v>
      </c>
      <c r="C97" s="3" t="s">
        <v>220</v>
      </c>
      <c r="D97">
        <v>164</v>
      </c>
      <c r="E97">
        <v>-3</v>
      </c>
      <c r="F97" t="s">
        <v>253</v>
      </c>
    </row>
    <row r="98" spans="1:6" ht="45" x14ac:dyDescent="0.25">
      <c r="A98" s="1">
        <v>41983</v>
      </c>
      <c r="B98">
        <v>1</v>
      </c>
      <c r="C98" s="3" t="s">
        <v>223</v>
      </c>
      <c r="D98">
        <v>173</v>
      </c>
      <c r="E98">
        <v>-1</v>
      </c>
      <c r="F98" t="s">
        <v>253</v>
      </c>
    </row>
    <row r="99" spans="1:6" ht="30" x14ac:dyDescent="0.25">
      <c r="A99" s="1">
        <v>41965</v>
      </c>
      <c r="B99">
        <v>1</v>
      </c>
      <c r="C99" s="3" t="s">
        <v>225</v>
      </c>
      <c r="D99">
        <v>152</v>
      </c>
      <c r="E99">
        <v>-1</v>
      </c>
      <c r="F99" t="s">
        <v>253</v>
      </c>
    </row>
    <row r="100" spans="1:6" ht="45" x14ac:dyDescent="0.25">
      <c r="A100" s="1">
        <v>43641</v>
      </c>
      <c r="B100">
        <v>1</v>
      </c>
      <c r="C100" s="3" t="s">
        <v>3</v>
      </c>
      <c r="D100">
        <v>195</v>
      </c>
      <c r="E100">
        <v>-2</v>
      </c>
      <c r="F100" t="s">
        <v>250</v>
      </c>
    </row>
    <row r="101" spans="1:6" ht="30" x14ac:dyDescent="0.25">
      <c r="A101" s="1">
        <v>43543</v>
      </c>
      <c r="B101">
        <v>4</v>
      </c>
      <c r="C101" s="4" t="s">
        <v>7</v>
      </c>
      <c r="D101">
        <v>165</v>
      </c>
      <c r="E101">
        <v>2</v>
      </c>
      <c r="F101" t="s">
        <v>250</v>
      </c>
    </row>
    <row r="102" spans="1:6" ht="45" x14ac:dyDescent="0.25">
      <c r="A102" s="1">
        <v>43541</v>
      </c>
      <c r="B102">
        <v>2</v>
      </c>
      <c r="C102" s="3" t="s">
        <v>8</v>
      </c>
      <c r="D102">
        <v>196</v>
      </c>
      <c r="E102">
        <v>-3</v>
      </c>
      <c r="F102" t="s">
        <v>250</v>
      </c>
    </row>
    <row r="103" spans="1:6" ht="45" x14ac:dyDescent="0.25">
      <c r="A103" s="1">
        <v>43309</v>
      </c>
      <c r="B103">
        <v>5</v>
      </c>
      <c r="C103" s="4" t="s">
        <v>17</v>
      </c>
      <c r="D103">
        <v>174</v>
      </c>
      <c r="E103">
        <v>2</v>
      </c>
      <c r="F103" t="s">
        <v>250</v>
      </c>
    </row>
    <row r="104" spans="1:6" ht="30" x14ac:dyDescent="0.25">
      <c r="A104" s="1">
        <v>43307</v>
      </c>
      <c r="B104">
        <v>5</v>
      </c>
      <c r="C104" s="4" t="s">
        <v>18</v>
      </c>
      <c r="D104">
        <v>161</v>
      </c>
      <c r="E104">
        <v>2</v>
      </c>
      <c r="F104" t="s">
        <v>250</v>
      </c>
    </row>
    <row r="105" spans="1:6" ht="30" x14ac:dyDescent="0.25">
      <c r="A105" s="1">
        <v>43306</v>
      </c>
      <c r="B105">
        <v>5</v>
      </c>
      <c r="C105" s="4" t="s">
        <v>19</v>
      </c>
      <c r="D105">
        <v>164</v>
      </c>
      <c r="E105">
        <v>1</v>
      </c>
      <c r="F105" t="s">
        <v>250</v>
      </c>
    </row>
    <row r="106" spans="1:6" ht="30" x14ac:dyDescent="0.25">
      <c r="A106" s="1">
        <v>43305</v>
      </c>
      <c r="B106">
        <v>5</v>
      </c>
      <c r="C106" s="4" t="s">
        <v>24</v>
      </c>
      <c r="D106">
        <v>162</v>
      </c>
      <c r="E106">
        <v>1</v>
      </c>
      <c r="F106" t="s">
        <v>255</v>
      </c>
    </row>
    <row r="107" spans="1:6" ht="45" x14ac:dyDescent="0.25">
      <c r="A107" s="1">
        <v>43302</v>
      </c>
      <c r="B107">
        <v>5</v>
      </c>
      <c r="C107" s="4" t="s">
        <v>27</v>
      </c>
      <c r="D107">
        <v>195</v>
      </c>
      <c r="E107">
        <v>2</v>
      </c>
      <c r="F107" t="s">
        <v>250</v>
      </c>
    </row>
    <row r="108" spans="1:6" ht="45" x14ac:dyDescent="0.25">
      <c r="A108" s="1">
        <v>43301</v>
      </c>
      <c r="B108">
        <v>5</v>
      </c>
      <c r="C108" s="4" t="s">
        <v>30</v>
      </c>
      <c r="D108">
        <v>192</v>
      </c>
      <c r="E108">
        <v>1</v>
      </c>
      <c r="F108" t="s">
        <v>250</v>
      </c>
    </row>
    <row r="109" spans="1:6" ht="45" x14ac:dyDescent="0.25">
      <c r="A109" s="1">
        <v>43301</v>
      </c>
      <c r="B109">
        <v>5</v>
      </c>
      <c r="C109" s="4" t="s">
        <v>29</v>
      </c>
      <c r="D109">
        <v>170</v>
      </c>
      <c r="E109">
        <v>2</v>
      </c>
      <c r="F109" t="s">
        <v>250</v>
      </c>
    </row>
    <row r="110" spans="1:6" ht="30" x14ac:dyDescent="0.25">
      <c r="A110" s="1">
        <v>43298</v>
      </c>
      <c r="B110">
        <v>5</v>
      </c>
      <c r="C110" s="4" t="s">
        <v>37</v>
      </c>
      <c r="D110">
        <v>175</v>
      </c>
      <c r="E110">
        <v>2</v>
      </c>
      <c r="F110" t="s">
        <v>250</v>
      </c>
    </row>
    <row r="111" spans="1:6" ht="30" x14ac:dyDescent="0.25">
      <c r="A111" s="1">
        <v>43297</v>
      </c>
      <c r="B111">
        <v>5</v>
      </c>
      <c r="C111" s="4" t="s">
        <v>39</v>
      </c>
      <c r="D111">
        <v>158</v>
      </c>
      <c r="E111">
        <v>1</v>
      </c>
      <c r="F111" t="s">
        <v>250</v>
      </c>
    </row>
    <row r="112" spans="1:6" ht="30" x14ac:dyDescent="0.25">
      <c r="A112" s="1">
        <v>43296</v>
      </c>
      <c r="B112">
        <v>4</v>
      </c>
      <c r="C112" s="4" t="s">
        <v>42</v>
      </c>
      <c r="D112">
        <v>165</v>
      </c>
      <c r="E112">
        <v>2</v>
      </c>
      <c r="F112" t="s">
        <v>250</v>
      </c>
    </row>
    <row r="113" spans="1:6" ht="30" x14ac:dyDescent="0.25">
      <c r="A113" s="1">
        <v>43295</v>
      </c>
      <c r="B113">
        <v>5</v>
      </c>
      <c r="C113" s="4" t="s">
        <v>47</v>
      </c>
      <c r="D113">
        <v>167</v>
      </c>
      <c r="E113">
        <v>2</v>
      </c>
      <c r="F113" t="s">
        <v>250</v>
      </c>
    </row>
    <row r="114" spans="1:6" ht="45" x14ac:dyDescent="0.25">
      <c r="A114" s="1">
        <v>43294</v>
      </c>
      <c r="B114">
        <v>1</v>
      </c>
      <c r="C114" s="3" t="s">
        <v>48</v>
      </c>
      <c r="D114">
        <v>190</v>
      </c>
      <c r="E114">
        <v>-3</v>
      </c>
      <c r="F114" t="s">
        <v>250</v>
      </c>
    </row>
    <row r="115" spans="1:6" ht="45" x14ac:dyDescent="0.25">
      <c r="A115" s="1">
        <v>43293</v>
      </c>
      <c r="B115">
        <v>4</v>
      </c>
      <c r="C115" s="3" t="s">
        <v>51</v>
      </c>
      <c r="D115">
        <v>179</v>
      </c>
      <c r="E115">
        <v>-1</v>
      </c>
      <c r="F115" t="s">
        <v>250</v>
      </c>
    </row>
    <row r="116" spans="1:6" ht="30" x14ac:dyDescent="0.25">
      <c r="A116" s="1">
        <v>43292</v>
      </c>
      <c r="B116">
        <v>4</v>
      </c>
      <c r="C116" s="4" t="s">
        <v>52</v>
      </c>
      <c r="D116">
        <v>176</v>
      </c>
      <c r="E116">
        <v>2</v>
      </c>
      <c r="F116" t="s">
        <v>250</v>
      </c>
    </row>
    <row r="117" spans="1:6" ht="45" x14ac:dyDescent="0.25">
      <c r="A117" s="1">
        <v>43292</v>
      </c>
      <c r="B117">
        <v>5</v>
      </c>
      <c r="C117" s="4" t="s">
        <v>53</v>
      </c>
      <c r="D117">
        <v>174</v>
      </c>
      <c r="E117">
        <v>3</v>
      </c>
      <c r="F117" t="s">
        <v>250</v>
      </c>
    </row>
    <row r="118" spans="1:6" ht="45" x14ac:dyDescent="0.25">
      <c r="A118" s="1">
        <v>43291</v>
      </c>
      <c r="B118">
        <v>1</v>
      </c>
      <c r="C118" s="3" t="s">
        <v>54</v>
      </c>
      <c r="D118">
        <v>192</v>
      </c>
      <c r="E118">
        <v>-2</v>
      </c>
      <c r="F118" t="s">
        <v>250</v>
      </c>
    </row>
    <row r="119" spans="1:6" ht="30" x14ac:dyDescent="0.25">
      <c r="A119" s="1">
        <v>43291</v>
      </c>
      <c r="B119">
        <v>4</v>
      </c>
      <c r="C119" s="4" t="s">
        <v>55</v>
      </c>
      <c r="D119">
        <v>147</v>
      </c>
      <c r="E119">
        <v>1</v>
      </c>
      <c r="F119" t="s">
        <v>250</v>
      </c>
    </row>
    <row r="120" spans="1:6" ht="30" x14ac:dyDescent="0.25">
      <c r="A120" s="1">
        <v>43291</v>
      </c>
      <c r="B120">
        <v>5</v>
      </c>
      <c r="C120" s="4" t="s">
        <v>56</v>
      </c>
      <c r="D120">
        <v>141</v>
      </c>
      <c r="E120">
        <v>2</v>
      </c>
      <c r="F120" t="s">
        <v>250</v>
      </c>
    </row>
    <row r="121" spans="1:6" ht="45" x14ac:dyDescent="0.25">
      <c r="A121" s="1">
        <v>43258</v>
      </c>
      <c r="B121">
        <v>1</v>
      </c>
      <c r="C121" s="3" t="s">
        <v>58</v>
      </c>
      <c r="D121">
        <v>179</v>
      </c>
      <c r="E121">
        <v>-2</v>
      </c>
      <c r="F121" t="s">
        <v>250</v>
      </c>
    </row>
    <row r="122" spans="1:6" ht="30" x14ac:dyDescent="0.25">
      <c r="A122" s="1">
        <v>43030</v>
      </c>
      <c r="B122">
        <v>1</v>
      </c>
      <c r="C122" s="3" t="s">
        <v>65</v>
      </c>
      <c r="D122">
        <v>134</v>
      </c>
      <c r="E122">
        <v>-3</v>
      </c>
      <c r="F122" t="s">
        <v>250</v>
      </c>
    </row>
    <row r="123" spans="1:6" ht="45" x14ac:dyDescent="0.25">
      <c r="A123" s="1">
        <v>43005</v>
      </c>
      <c r="B123">
        <v>5</v>
      </c>
      <c r="C123" s="4" t="s">
        <v>75</v>
      </c>
      <c r="D123">
        <v>192</v>
      </c>
      <c r="E123">
        <v>2</v>
      </c>
      <c r="F123" t="s">
        <v>250</v>
      </c>
    </row>
    <row r="124" spans="1:6" ht="30" x14ac:dyDescent="0.25">
      <c r="A124" s="1">
        <v>42997</v>
      </c>
      <c r="B124">
        <v>5</v>
      </c>
      <c r="C124" s="4" t="s">
        <v>81</v>
      </c>
      <c r="D124">
        <v>155</v>
      </c>
      <c r="E124">
        <v>2</v>
      </c>
      <c r="F124" t="s">
        <v>250</v>
      </c>
    </row>
    <row r="125" spans="1:6" ht="30" x14ac:dyDescent="0.25">
      <c r="A125" s="1">
        <v>42992</v>
      </c>
      <c r="B125">
        <v>4</v>
      </c>
      <c r="C125" s="4" t="s">
        <v>89</v>
      </c>
      <c r="D125">
        <v>155</v>
      </c>
      <c r="E125">
        <v>2</v>
      </c>
      <c r="F125" t="s">
        <v>250</v>
      </c>
    </row>
    <row r="126" spans="1:6" ht="30" x14ac:dyDescent="0.25">
      <c r="A126" s="1">
        <v>42987</v>
      </c>
      <c r="B126">
        <v>5</v>
      </c>
      <c r="C126" s="4" t="s">
        <v>95</v>
      </c>
      <c r="D126">
        <v>145</v>
      </c>
      <c r="E126">
        <v>1</v>
      </c>
      <c r="F126" t="s">
        <v>250</v>
      </c>
    </row>
    <row r="127" spans="1:6" ht="30" x14ac:dyDescent="0.25">
      <c r="A127" s="1">
        <v>42980</v>
      </c>
      <c r="B127">
        <v>3</v>
      </c>
      <c r="C127" s="4" t="s">
        <v>100</v>
      </c>
      <c r="D127">
        <v>155</v>
      </c>
      <c r="E127">
        <v>1</v>
      </c>
      <c r="F127" t="s">
        <v>250</v>
      </c>
    </row>
    <row r="128" spans="1:6" ht="45" x14ac:dyDescent="0.25">
      <c r="A128" s="1">
        <v>42979</v>
      </c>
      <c r="B128">
        <v>5</v>
      </c>
      <c r="C128" s="4" t="s">
        <v>101</v>
      </c>
      <c r="D128">
        <v>175</v>
      </c>
      <c r="E128">
        <v>3</v>
      </c>
      <c r="F128" t="s">
        <v>250</v>
      </c>
    </row>
    <row r="129" spans="1:6" ht="30" x14ac:dyDescent="0.25">
      <c r="A129" s="1">
        <v>42979</v>
      </c>
      <c r="B129">
        <v>5</v>
      </c>
      <c r="C129" s="4" t="s">
        <v>102</v>
      </c>
      <c r="D129">
        <v>154</v>
      </c>
      <c r="E129">
        <v>3</v>
      </c>
      <c r="F129" t="s">
        <v>250</v>
      </c>
    </row>
    <row r="130" spans="1:6" ht="45" x14ac:dyDescent="0.25">
      <c r="A130" s="1">
        <v>42966</v>
      </c>
      <c r="B130">
        <v>5</v>
      </c>
      <c r="C130" s="4" t="s">
        <v>104</v>
      </c>
      <c r="D130">
        <v>181</v>
      </c>
      <c r="E130">
        <v>2</v>
      </c>
      <c r="F130" t="s">
        <v>250</v>
      </c>
    </row>
    <row r="131" spans="1:6" ht="30" x14ac:dyDescent="0.25">
      <c r="A131" s="1">
        <v>42916</v>
      </c>
      <c r="B131">
        <v>5</v>
      </c>
      <c r="C131" s="4" t="s">
        <v>109</v>
      </c>
      <c r="D131">
        <v>132</v>
      </c>
      <c r="E131">
        <v>2</v>
      </c>
      <c r="F131" t="s">
        <v>250</v>
      </c>
    </row>
    <row r="132" spans="1:6" ht="30" x14ac:dyDescent="0.25">
      <c r="A132" s="1">
        <v>42906</v>
      </c>
      <c r="B132">
        <v>1</v>
      </c>
      <c r="C132" s="3" t="s">
        <v>113</v>
      </c>
      <c r="D132">
        <v>107</v>
      </c>
      <c r="E132">
        <v>-3</v>
      </c>
      <c r="F132" t="s">
        <v>250</v>
      </c>
    </row>
    <row r="133" spans="1:6" ht="30" x14ac:dyDescent="0.25">
      <c r="A133" s="1">
        <v>42840</v>
      </c>
      <c r="B133">
        <v>5</v>
      </c>
      <c r="C133" s="4" t="s">
        <v>119</v>
      </c>
      <c r="D133">
        <v>163</v>
      </c>
      <c r="E133">
        <v>2</v>
      </c>
      <c r="F133" t="s">
        <v>250</v>
      </c>
    </row>
    <row r="134" spans="1:6" ht="30" x14ac:dyDescent="0.25">
      <c r="A134" s="1">
        <v>42834</v>
      </c>
      <c r="B134">
        <v>1</v>
      </c>
      <c r="C134" s="3" t="s">
        <v>120</v>
      </c>
      <c r="D134">
        <v>160</v>
      </c>
      <c r="E134">
        <v>-2</v>
      </c>
      <c r="F134" t="s">
        <v>255</v>
      </c>
    </row>
    <row r="135" spans="1:6" ht="45" x14ac:dyDescent="0.25">
      <c r="A135" s="1">
        <v>42811</v>
      </c>
      <c r="B135">
        <v>5</v>
      </c>
      <c r="C135" s="4" t="s">
        <v>101</v>
      </c>
      <c r="D135">
        <v>175</v>
      </c>
      <c r="E135">
        <v>3</v>
      </c>
      <c r="F135" t="s">
        <v>250</v>
      </c>
    </row>
    <row r="136" spans="1:6" ht="30" x14ac:dyDescent="0.25">
      <c r="A136" s="1">
        <v>42800</v>
      </c>
      <c r="B136">
        <v>1</v>
      </c>
      <c r="C136" s="3" t="s">
        <v>129</v>
      </c>
      <c r="D136">
        <v>137</v>
      </c>
      <c r="E136">
        <v>-2</v>
      </c>
      <c r="F136" t="s">
        <v>255</v>
      </c>
    </row>
    <row r="137" spans="1:6" ht="30" x14ac:dyDescent="0.25">
      <c r="A137" s="1">
        <v>42799</v>
      </c>
      <c r="B137">
        <v>4</v>
      </c>
      <c r="C137" s="3" t="s">
        <v>130</v>
      </c>
      <c r="D137">
        <v>134</v>
      </c>
      <c r="E137">
        <v>-2</v>
      </c>
      <c r="F137" t="s">
        <v>250</v>
      </c>
    </row>
    <row r="138" spans="1:6" x14ac:dyDescent="0.25">
      <c r="A138" s="1">
        <v>42610</v>
      </c>
      <c r="B138">
        <v>1</v>
      </c>
      <c r="C138" s="4" t="s">
        <v>141</v>
      </c>
      <c r="D138">
        <v>75</v>
      </c>
      <c r="E138">
        <v>1</v>
      </c>
      <c r="F138" t="s">
        <v>250</v>
      </c>
    </row>
    <row r="139" spans="1:6" ht="30" x14ac:dyDescent="0.25">
      <c r="A139" s="1">
        <v>42568</v>
      </c>
      <c r="B139">
        <v>5</v>
      </c>
      <c r="C139" s="4" t="s">
        <v>142</v>
      </c>
      <c r="D139">
        <v>100</v>
      </c>
      <c r="E139">
        <v>1</v>
      </c>
      <c r="F139" t="s">
        <v>255</v>
      </c>
    </row>
    <row r="140" spans="1:6" x14ac:dyDescent="0.25">
      <c r="A140" s="1">
        <v>42481</v>
      </c>
      <c r="B140">
        <v>1</v>
      </c>
      <c r="C140" s="3" t="s">
        <v>159</v>
      </c>
      <c r="D140">
        <v>46</v>
      </c>
      <c r="E140">
        <v>-1</v>
      </c>
      <c r="F140" t="s">
        <v>250</v>
      </c>
    </row>
    <row r="141" spans="1:6" ht="30" x14ac:dyDescent="0.25">
      <c r="A141" s="1">
        <v>42470</v>
      </c>
      <c r="B141">
        <v>1</v>
      </c>
      <c r="C141" s="3" t="s">
        <v>163</v>
      </c>
      <c r="D141">
        <v>153</v>
      </c>
      <c r="E141">
        <v>-2</v>
      </c>
      <c r="F141" t="s">
        <v>250</v>
      </c>
    </row>
    <row r="142" spans="1:6" x14ac:dyDescent="0.25">
      <c r="A142" s="1">
        <v>42418</v>
      </c>
      <c r="B142">
        <v>1</v>
      </c>
      <c r="C142" s="3" t="s">
        <v>171</v>
      </c>
      <c r="D142">
        <v>74</v>
      </c>
      <c r="E142">
        <v>-2</v>
      </c>
      <c r="F142" t="s">
        <v>250</v>
      </c>
    </row>
    <row r="143" spans="1:6" ht="30" x14ac:dyDescent="0.25">
      <c r="A143" s="1">
        <v>42412</v>
      </c>
      <c r="B143">
        <v>1</v>
      </c>
      <c r="C143" s="3" t="s">
        <v>175</v>
      </c>
      <c r="D143">
        <v>90</v>
      </c>
      <c r="E143">
        <v>-3</v>
      </c>
      <c r="F143" t="s">
        <v>250</v>
      </c>
    </row>
    <row r="144" spans="1:6" ht="45" x14ac:dyDescent="0.25">
      <c r="A144" s="1">
        <v>42388</v>
      </c>
      <c r="B144">
        <v>5</v>
      </c>
      <c r="C144" s="4" t="s">
        <v>180</v>
      </c>
      <c r="D144">
        <v>201</v>
      </c>
      <c r="E144">
        <v>3</v>
      </c>
      <c r="F144" t="s">
        <v>250</v>
      </c>
    </row>
    <row r="145" spans="1:6" ht="45" x14ac:dyDescent="0.25">
      <c r="A145" s="1">
        <v>42379</v>
      </c>
      <c r="B145">
        <v>1</v>
      </c>
      <c r="C145" s="3" t="s">
        <v>183</v>
      </c>
      <c r="D145">
        <v>192</v>
      </c>
      <c r="E145">
        <v>-1</v>
      </c>
      <c r="F145" t="s">
        <v>250</v>
      </c>
    </row>
    <row r="146" spans="1:6" ht="30" x14ac:dyDescent="0.25">
      <c r="A146" s="1">
        <v>42357</v>
      </c>
      <c r="B146">
        <v>1</v>
      </c>
      <c r="C146" s="3" t="s">
        <v>243</v>
      </c>
      <c r="D146">
        <v>113</v>
      </c>
      <c r="E146">
        <v>-2</v>
      </c>
      <c r="F146" t="s">
        <v>250</v>
      </c>
    </row>
    <row r="147" spans="1:6" ht="30" x14ac:dyDescent="0.25">
      <c r="A147" s="1">
        <v>41853</v>
      </c>
      <c r="B147">
        <v>1</v>
      </c>
      <c r="C147" s="3" t="s">
        <v>228</v>
      </c>
      <c r="D147">
        <v>131</v>
      </c>
      <c r="E147">
        <v>-2</v>
      </c>
      <c r="F147" t="s">
        <v>255</v>
      </c>
    </row>
    <row r="148" spans="1:6" ht="30" x14ac:dyDescent="0.25">
      <c r="A148" s="1">
        <v>41821</v>
      </c>
      <c r="B148">
        <v>2</v>
      </c>
      <c r="C148" s="3" t="s">
        <v>230</v>
      </c>
      <c r="D148">
        <v>126</v>
      </c>
      <c r="E148">
        <v>-1</v>
      </c>
      <c r="F148" t="s">
        <v>250</v>
      </c>
    </row>
    <row r="149" spans="1:6" ht="30" x14ac:dyDescent="0.25">
      <c r="A149" s="1">
        <v>43330</v>
      </c>
      <c r="B149">
        <v>5</v>
      </c>
      <c r="C149" s="3" t="s">
        <v>14</v>
      </c>
      <c r="D149">
        <v>133</v>
      </c>
      <c r="E149">
        <v>-1</v>
      </c>
      <c r="F149" t="s">
        <v>251</v>
      </c>
    </row>
    <row r="150" spans="1:6" ht="30" x14ac:dyDescent="0.25">
      <c r="A150" s="1">
        <v>43312</v>
      </c>
      <c r="B150">
        <v>5</v>
      </c>
      <c r="C150" s="4" t="s">
        <v>16</v>
      </c>
      <c r="D150">
        <v>143</v>
      </c>
      <c r="E150">
        <v>1</v>
      </c>
      <c r="F150" t="s">
        <v>251</v>
      </c>
    </row>
    <row r="151" spans="1:6" ht="30" x14ac:dyDescent="0.25">
      <c r="A151" s="1">
        <v>43309</v>
      </c>
      <c r="B151">
        <v>1</v>
      </c>
      <c r="C151" s="3" t="s">
        <v>241</v>
      </c>
      <c r="D151">
        <v>126</v>
      </c>
      <c r="E151">
        <v>-1</v>
      </c>
      <c r="F151" t="s">
        <v>251</v>
      </c>
    </row>
    <row r="152" spans="1:6" ht="45" x14ac:dyDescent="0.25">
      <c r="A152" s="1">
        <v>43296</v>
      </c>
      <c r="B152">
        <v>4</v>
      </c>
      <c r="C152" s="3" t="s">
        <v>44</v>
      </c>
      <c r="D152">
        <v>179</v>
      </c>
      <c r="E152">
        <v>-1</v>
      </c>
      <c r="F152" t="s">
        <v>251</v>
      </c>
    </row>
    <row r="153" spans="1:6" ht="30" x14ac:dyDescent="0.25">
      <c r="A153" s="1">
        <v>43296</v>
      </c>
      <c r="B153">
        <v>3</v>
      </c>
      <c r="C153" s="3" t="s">
        <v>45</v>
      </c>
      <c r="D153">
        <v>167</v>
      </c>
      <c r="E153">
        <v>-2</v>
      </c>
      <c r="F153" t="s">
        <v>251</v>
      </c>
    </row>
    <row r="154" spans="1:6" ht="30" x14ac:dyDescent="0.25">
      <c r="A154" s="1">
        <v>43280</v>
      </c>
      <c r="B154">
        <v>1</v>
      </c>
      <c r="C154" s="3" t="s">
        <v>57</v>
      </c>
      <c r="D154">
        <v>143</v>
      </c>
      <c r="E154">
        <v>-1</v>
      </c>
      <c r="F154" t="s">
        <v>251</v>
      </c>
    </row>
    <row r="155" spans="1:6" ht="45" x14ac:dyDescent="0.25">
      <c r="A155" s="1">
        <v>43006</v>
      </c>
      <c r="B155">
        <v>5</v>
      </c>
      <c r="C155" s="4" t="s">
        <v>73</v>
      </c>
      <c r="D155">
        <v>180</v>
      </c>
      <c r="E155">
        <v>2</v>
      </c>
      <c r="F155" t="s">
        <v>251</v>
      </c>
    </row>
    <row r="156" spans="1:6" ht="45" x14ac:dyDescent="0.25">
      <c r="A156" s="1">
        <v>43002</v>
      </c>
      <c r="B156">
        <v>3</v>
      </c>
      <c r="C156" s="3" t="s">
        <v>76</v>
      </c>
      <c r="D156">
        <v>180</v>
      </c>
      <c r="E156">
        <v>-2</v>
      </c>
      <c r="F156" t="s">
        <v>251</v>
      </c>
    </row>
    <row r="157" spans="1:6" ht="30" x14ac:dyDescent="0.25">
      <c r="A157" s="1">
        <v>42996</v>
      </c>
      <c r="B157">
        <v>4</v>
      </c>
      <c r="C157" s="3" t="s">
        <v>82</v>
      </c>
      <c r="D157">
        <v>165</v>
      </c>
      <c r="E157">
        <v>-2</v>
      </c>
      <c r="F157" t="s">
        <v>251</v>
      </c>
    </row>
    <row r="158" spans="1:6" ht="30" x14ac:dyDescent="0.25">
      <c r="A158" s="1">
        <v>42801</v>
      </c>
      <c r="B158">
        <v>1</v>
      </c>
      <c r="C158" s="3" t="s">
        <v>127</v>
      </c>
      <c r="D158">
        <v>148</v>
      </c>
      <c r="E158">
        <v>-2</v>
      </c>
      <c r="F158" t="s">
        <v>251</v>
      </c>
    </row>
    <row r="159" spans="1:6" ht="30" x14ac:dyDescent="0.25">
      <c r="A159" s="1">
        <v>42750</v>
      </c>
      <c r="B159">
        <v>1</v>
      </c>
      <c r="C159" s="3" t="s">
        <v>242</v>
      </c>
      <c r="D159">
        <v>125</v>
      </c>
      <c r="E159">
        <v>-1</v>
      </c>
      <c r="F159" t="s">
        <v>251</v>
      </c>
    </row>
    <row r="160" spans="1:6" ht="30" x14ac:dyDescent="0.25">
      <c r="A160" s="1">
        <v>42744</v>
      </c>
      <c r="B160">
        <v>1</v>
      </c>
      <c r="C160" s="3" t="s">
        <v>134</v>
      </c>
      <c r="D160">
        <v>124</v>
      </c>
      <c r="E160">
        <v>-1</v>
      </c>
      <c r="F160" t="s">
        <v>251</v>
      </c>
    </row>
    <row r="161" spans="1:6" ht="30" x14ac:dyDescent="0.25">
      <c r="A161" s="1">
        <v>42731</v>
      </c>
      <c r="B161">
        <v>3</v>
      </c>
      <c r="C161" s="3" t="s">
        <v>135</v>
      </c>
      <c r="D161">
        <v>91</v>
      </c>
      <c r="E161">
        <v>-1</v>
      </c>
      <c r="F161" t="s">
        <v>251</v>
      </c>
    </row>
    <row r="162" spans="1:6" ht="30" x14ac:dyDescent="0.25">
      <c r="A162" s="1">
        <v>42554</v>
      </c>
      <c r="B162">
        <v>1</v>
      </c>
      <c r="C162" s="3" t="s">
        <v>145</v>
      </c>
      <c r="D162">
        <v>119</v>
      </c>
      <c r="E162">
        <v>-1</v>
      </c>
      <c r="F162" t="s">
        <v>251</v>
      </c>
    </row>
    <row r="163" spans="1:6" ht="30" x14ac:dyDescent="0.25">
      <c r="A163" s="1">
        <v>42546</v>
      </c>
      <c r="B163">
        <v>1</v>
      </c>
      <c r="C163" s="3" t="s">
        <v>147</v>
      </c>
      <c r="D163">
        <v>132</v>
      </c>
      <c r="E163">
        <v>-2</v>
      </c>
      <c r="F163" t="s">
        <v>251</v>
      </c>
    </row>
    <row r="164" spans="1:6" ht="45" x14ac:dyDescent="0.25">
      <c r="A164" s="1">
        <v>42538</v>
      </c>
      <c r="B164">
        <v>5</v>
      </c>
      <c r="C164" s="3" t="s">
        <v>149</v>
      </c>
      <c r="D164">
        <v>176</v>
      </c>
      <c r="E164">
        <v>-1</v>
      </c>
      <c r="F164" t="s">
        <v>251</v>
      </c>
    </row>
    <row r="165" spans="1:6" ht="30" x14ac:dyDescent="0.25">
      <c r="A165" s="1">
        <v>42521</v>
      </c>
      <c r="B165">
        <v>1</v>
      </c>
      <c r="C165" s="3" t="s">
        <v>151</v>
      </c>
      <c r="D165">
        <v>105</v>
      </c>
      <c r="E165">
        <v>-3</v>
      </c>
      <c r="F165" t="s">
        <v>251</v>
      </c>
    </row>
    <row r="166" spans="1:6" ht="30" x14ac:dyDescent="0.25">
      <c r="A166" s="1">
        <v>42505</v>
      </c>
      <c r="B166">
        <v>1</v>
      </c>
      <c r="C166" s="3" t="s">
        <v>153</v>
      </c>
      <c r="D166">
        <v>160</v>
      </c>
      <c r="E166">
        <v>-1</v>
      </c>
      <c r="F166" t="s">
        <v>251</v>
      </c>
    </row>
    <row r="167" spans="1:6" ht="45" x14ac:dyDescent="0.25">
      <c r="A167" s="1">
        <v>42503</v>
      </c>
      <c r="B167">
        <v>1</v>
      </c>
      <c r="C167" s="3" t="s">
        <v>154</v>
      </c>
      <c r="D167">
        <v>194</v>
      </c>
      <c r="E167">
        <v>-2</v>
      </c>
      <c r="F167" t="s">
        <v>251</v>
      </c>
    </row>
    <row r="168" spans="1:6" ht="30" x14ac:dyDescent="0.25">
      <c r="A168" s="1">
        <v>42480</v>
      </c>
      <c r="B168">
        <v>1</v>
      </c>
      <c r="C168" s="3" t="s">
        <v>160</v>
      </c>
      <c r="D168">
        <v>131</v>
      </c>
      <c r="E168">
        <v>-3</v>
      </c>
      <c r="F168" t="s">
        <v>251</v>
      </c>
    </row>
    <row r="169" spans="1:6" ht="45" x14ac:dyDescent="0.25">
      <c r="A169" s="1">
        <v>42417</v>
      </c>
      <c r="B169">
        <v>5</v>
      </c>
      <c r="C169" s="3" t="s">
        <v>172</v>
      </c>
      <c r="D169">
        <v>196</v>
      </c>
      <c r="E169">
        <v>-1</v>
      </c>
      <c r="F169" t="s">
        <v>251</v>
      </c>
    </row>
    <row r="170" spans="1:6" ht="30" x14ac:dyDescent="0.25">
      <c r="A170" s="1">
        <v>42416</v>
      </c>
      <c r="B170">
        <v>1</v>
      </c>
      <c r="C170" s="3" t="s">
        <v>174</v>
      </c>
      <c r="D170">
        <v>166</v>
      </c>
      <c r="E170">
        <v>-2</v>
      </c>
      <c r="F170" t="s">
        <v>251</v>
      </c>
    </row>
    <row r="171" spans="1:6" ht="30" x14ac:dyDescent="0.25">
      <c r="A171" s="1">
        <v>42398</v>
      </c>
      <c r="B171">
        <v>1</v>
      </c>
      <c r="C171" s="3" t="s">
        <v>176</v>
      </c>
      <c r="D171">
        <v>184</v>
      </c>
      <c r="E171">
        <v>-1</v>
      </c>
      <c r="F171" t="s">
        <v>251</v>
      </c>
    </row>
    <row r="172" spans="1:6" ht="30" x14ac:dyDescent="0.25">
      <c r="A172" s="1">
        <v>42394</v>
      </c>
      <c r="B172">
        <v>1</v>
      </c>
      <c r="C172" s="3" t="s">
        <v>177</v>
      </c>
      <c r="D172">
        <v>103</v>
      </c>
      <c r="E172">
        <v>-1</v>
      </c>
      <c r="F172" t="s">
        <v>251</v>
      </c>
    </row>
    <row r="173" spans="1:6" ht="30" x14ac:dyDescent="0.25">
      <c r="A173" s="1">
        <v>42388</v>
      </c>
      <c r="B173">
        <v>2</v>
      </c>
      <c r="C173" s="3" t="s">
        <v>181</v>
      </c>
      <c r="D173">
        <v>100</v>
      </c>
      <c r="E173">
        <v>-1</v>
      </c>
      <c r="F173" t="s">
        <v>251</v>
      </c>
    </row>
    <row r="174" spans="1:6" x14ac:dyDescent="0.25">
      <c r="A174" s="1">
        <v>42374</v>
      </c>
      <c r="B174">
        <v>1</v>
      </c>
      <c r="C174" s="3" t="s">
        <v>184</v>
      </c>
      <c r="D174">
        <v>49</v>
      </c>
      <c r="E174">
        <v>-3</v>
      </c>
      <c r="F174" t="s">
        <v>251</v>
      </c>
    </row>
    <row r="175" spans="1:6" ht="30" x14ac:dyDescent="0.25">
      <c r="A175" s="1">
        <v>42372</v>
      </c>
      <c r="B175">
        <v>1</v>
      </c>
      <c r="C175" s="3" t="s">
        <v>185</v>
      </c>
      <c r="D175">
        <v>165</v>
      </c>
      <c r="E175">
        <v>-2</v>
      </c>
      <c r="F175" t="s">
        <v>251</v>
      </c>
    </row>
    <row r="176" spans="1:6" ht="30" x14ac:dyDescent="0.25">
      <c r="A176" s="1">
        <v>42371</v>
      </c>
      <c r="B176">
        <v>1</v>
      </c>
      <c r="C176" s="3" t="s">
        <v>187</v>
      </c>
      <c r="D176">
        <v>158</v>
      </c>
      <c r="E176">
        <v>-1</v>
      </c>
      <c r="F176" t="s">
        <v>251</v>
      </c>
    </row>
    <row r="177" spans="1:6" x14ac:dyDescent="0.25">
      <c r="A177" s="1">
        <v>42371</v>
      </c>
      <c r="B177">
        <v>1</v>
      </c>
      <c r="C177" s="3" t="s">
        <v>186</v>
      </c>
      <c r="D177">
        <v>77</v>
      </c>
      <c r="E177">
        <v>-2</v>
      </c>
      <c r="F177" t="s">
        <v>251</v>
      </c>
    </row>
    <row r="178" spans="1:6" ht="30" x14ac:dyDescent="0.25">
      <c r="A178" s="1">
        <v>42370</v>
      </c>
      <c r="B178">
        <v>1</v>
      </c>
      <c r="C178" s="3" t="s">
        <v>188</v>
      </c>
      <c r="D178">
        <v>130</v>
      </c>
      <c r="E178">
        <v>-3</v>
      </c>
      <c r="F178" t="s">
        <v>251</v>
      </c>
    </row>
    <row r="179" spans="1:6" ht="30" x14ac:dyDescent="0.25">
      <c r="A179" s="1">
        <v>42365</v>
      </c>
      <c r="B179">
        <v>1</v>
      </c>
      <c r="C179" s="3" t="s">
        <v>189</v>
      </c>
      <c r="D179">
        <v>171</v>
      </c>
      <c r="E179">
        <v>-2</v>
      </c>
      <c r="F179" t="s">
        <v>251</v>
      </c>
    </row>
    <row r="180" spans="1:6" ht="30" x14ac:dyDescent="0.25">
      <c r="A180" s="1">
        <v>42360</v>
      </c>
      <c r="B180">
        <v>1</v>
      </c>
      <c r="C180" s="3" t="s">
        <v>190</v>
      </c>
      <c r="D180">
        <v>143</v>
      </c>
      <c r="E180">
        <v>-3</v>
      </c>
      <c r="F180" t="s">
        <v>251</v>
      </c>
    </row>
    <row r="181" spans="1:6" ht="30" x14ac:dyDescent="0.25">
      <c r="A181" s="1">
        <v>42352</v>
      </c>
      <c r="B181">
        <v>2</v>
      </c>
      <c r="C181" s="3" t="s">
        <v>194</v>
      </c>
      <c r="D181">
        <v>115</v>
      </c>
      <c r="E181">
        <v>-1</v>
      </c>
      <c r="F181" t="s">
        <v>251</v>
      </c>
    </row>
    <row r="182" spans="1:6" x14ac:dyDescent="0.25">
      <c r="A182" s="1">
        <v>42343</v>
      </c>
      <c r="B182">
        <v>5</v>
      </c>
      <c r="C182" s="3" t="s">
        <v>195</v>
      </c>
      <c r="D182">
        <v>59</v>
      </c>
      <c r="E182">
        <v>-1</v>
      </c>
      <c r="F182" t="s">
        <v>251</v>
      </c>
    </row>
    <row r="183" spans="1:6" ht="30" x14ac:dyDescent="0.25">
      <c r="A183" s="1">
        <v>42334</v>
      </c>
      <c r="B183">
        <v>1</v>
      </c>
      <c r="C183" s="3" t="s">
        <v>197</v>
      </c>
      <c r="D183">
        <v>130</v>
      </c>
      <c r="E183">
        <v>-2</v>
      </c>
      <c r="F183" t="s">
        <v>251</v>
      </c>
    </row>
    <row r="184" spans="1:6" ht="30" x14ac:dyDescent="0.25">
      <c r="A184" s="1">
        <v>42315</v>
      </c>
      <c r="B184">
        <v>1</v>
      </c>
      <c r="C184" s="3" t="s">
        <v>198</v>
      </c>
      <c r="D184">
        <v>117</v>
      </c>
      <c r="E184">
        <v>-1</v>
      </c>
      <c r="F184" t="s">
        <v>251</v>
      </c>
    </row>
    <row r="185" spans="1:6" ht="30" x14ac:dyDescent="0.25">
      <c r="A185" s="1">
        <v>42311</v>
      </c>
      <c r="B185">
        <v>1</v>
      </c>
      <c r="C185" s="3" t="s">
        <v>200</v>
      </c>
      <c r="D185">
        <v>159</v>
      </c>
      <c r="E185">
        <v>-2</v>
      </c>
      <c r="F185" t="s">
        <v>251</v>
      </c>
    </row>
    <row r="186" spans="1:6" ht="30" x14ac:dyDescent="0.25">
      <c r="A186" s="1">
        <v>42311</v>
      </c>
      <c r="B186">
        <v>1</v>
      </c>
      <c r="C186" s="3" t="s">
        <v>199</v>
      </c>
      <c r="D186">
        <v>114</v>
      </c>
      <c r="E186">
        <v>-3</v>
      </c>
      <c r="F186" t="s">
        <v>251</v>
      </c>
    </row>
    <row r="187" spans="1:6" ht="45" x14ac:dyDescent="0.25">
      <c r="A187" s="1">
        <v>42299</v>
      </c>
      <c r="B187">
        <v>1</v>
      </c>
      <c r="C187" s="3" t="s">
        <v>201</v>
      </c>
      <c r="D187">
        <v>188</v>
      </c>
      <c r="E187">
        <v>-2</v>
      </c>
      <c r="F187" t="s">
        <v>251</v>
      </c>
    </row>
    <row r="188" spans="1:6" ht="45" x14ac:dyDescent="0.25">
      <c r="A188" s="1">
        <v>42289</v>
      </c>
      <c r="B188">
        <v>1</v>
      </c>
      <c r="C188" s="3" t="s">
        <v>202</v>
      </c>
      <c r="D188">
        <v>189</v>
      </c>
      <c r="E188">
        <v>-1</v>
      </c>
      <c r="F188" t="s">
        <v>251</v>
      </c>
    </row>
    <row r="189" spans="1:6" ht="30" x14ac:dyDescent="0.25">
      <c r="A189" s="1">
        <v>42287</v>
      </c>
      <c r="B189">
        <v>1</v>
      </c>
      <c r="C189" s="3" t="s">
        <v>240</v>
      </c>
      <c r="D189">
        <v>136</v>
      </c>
      <c r="E189">
        <v>-2</v>
      </c>
      <c r="F189" t="s">
        <v>251</v>
      </c>
    </row>
    <row r="190" spans="1:6" x14ac:dyDescent="0.25">
      <c r="A190" s="1">
        <v>42277</v>
      </c>
      <c r="B190">
        <v>5</v>
      </c>
      <c r="C190" s="4" t="s">
        <v>203</v>
      </c>
      <c r="D190">
        <v>36</v>
      </c>
      <c r="E190">
        <v>1</v>
      </c>
      <c r="F190" t="s">
        <v>251</v>
      </c>
    </row>
    <row r="191" spans="1:6" ht="30" x14ac:dyDescent="0.25">
      <c r="A191" s="1">
        <v>42267</v>
      </c>
      <c r="B191">
        <v>1</v>
      </c>
      <c r="C191" s="3" t="s">
        <v>205</v>
      </c>
      <c r="D191">
        <v>140</v>
      </c>
      <c r="E191">
        <v>-3</v>
      </c>
      <c r="F191" t="s">
        <v>251</v>
      </c>
    </row>
    <row r="192" spans="1:6" ht="30" x14ac:dyDescent="0.25">
      <c r="A192" s="1">
        <v>42212</v>
      </c>
      <c r="B192">
        <v>1</v>
      </c>
      <c r="C192" s="3" t="s">
        <v>208</v>
      </c>
      <c r="D192">
        <v>122</v>
      </c>
      <c r="E192">
        <v>-2</v>
      </c>
      <c r="F192" t="s">
        <v>251</v>
      </c>
    </row>
    <row r="193" spans="1:6" ht="30" x14ac:dyDescent="0.25">
      <c r="A193" s="1">
        <v>42163</v>
      </c>
      <c r="B193">
        <v>1</v>
      </c>
      <c r="C193" s="3" t="s">
        <v>210</v>
      </c>
      <c r="D193">
        <v>116</v>
      </c>
      <c r="E193">
        <v>-1</v>
      </c>
      <c r="F193" t="s">
        <v>251</v>
      </c>
    </row>
    <row r="194" spans="1:6" ht="30" x14ac:dyDescent="0.25">
      <c r="A194" s="1">
        <v>42159</v>
      </c>
      <c r="B194">
        <v>4</v>
      </c>
      <c r="C194" s="4" t="s">
        <v>211</v>
      </c>
      <c r="D194">
        <v>162</v>
      </c>
      <c r="E194">
        <v>2</v>
      </c>
      <c r="F194" t="s">
        <v>251</v>
      </c>
    </row>
    <row r="195" spans="1:6" ht="30" x14ac:dyDescent="0.25">
      <c r="A195" s="1">
        <v>42146</v>
      </c>
      <c r="B195">
        <v>1</v>
      </c>
      <c r="C195" s="3" t="s">
        <v>213</v>
      </c>
      <c r="D195">
        <v>173</v>
      </c>
      <c r="E195">
        <v>-3</v>
      </c>
      <c r="F195" t="s">
        <v>251</v>
      </c>
    </row>
    <row r="196" spans="1:6" x14ac:dyDescent="0.25">
      <c r="A196" s="1">
        <v>41900</v>
      </c>
      <c r="B196">
        <v>1</v>
      </c>
      <c r="C196" s="3" t="s">
        <v>226</v>
      </c>
      <c r="D196">
        <v>81</v>
      </c>
      <c r="E196">
        <v>-1</v>
      </c>
      <c r="F196" t="s">
        <v>251</v>
      </c>
    </row>
    <row r="197" spans="1:6" x14ac:dyDescent="0.25">
      <c r="A197" s="1">
        <v>41891</v>
      </c>
      <c r="B197">
        <v>1</v>
      </c>
      <c r="C197" s="3" t="s">
        <v>227</v>
      </c>
      <c r="D197">
        <v>89</v>
      </c>
      <c r="E197">
        <v>-1</v>
      </c>
      <c r="F197" t="s">
        <v>251</v>
      </c>
    </row>
    <row r="198" spans="1:6" ht="75" x14ac:dyDescent="0.25">
      <c r="A198" s="5">
        <v>43645</v>
      </c>
      <c r="B198" s="6">
        <v>1</v>
      </c>
      <c r="C198" s="9" t="s">
        <v>2</v>
      </c>
      <c r="D198" s="6">
        <v>350</v>
      </c>
      <c r="E198" s="6">
        <v>-1</v>
      </c>
      <c r="F198" s="6" t="s">
        <v>249</v>
      </c>
    </row>
    <row r="199" spans="1:6" ht="45" x14ac:dyDescent="0.25">
      <c r="A199" s="5">
        <v>43601</v>
      </c>
      <c r="B199" s="6">
        <v>1</v>
      </c>
      <c r="C199" s="8" t="s">
        <v>4</v>
      </c>
      <c r="D199" s="6">
        <v>235</v>
      </c>
      <c r="E199" s="6">
        <v>-1</v>
      </c>
      <c r="F199" s="6" t="s">
        <v>249</v>
      </c>
    </row>
    <row r="200" spans="1:6" ht="45" x14ac:dyDescent="0.25">
      <c r="A200" s="5">
        <v>43536</v>
      </c>
      <c r="B200" s="6">
        <v>5</v>
      </c>
      <c r="C200" s="10" t="s">
        <v>9</v>
      </c>
      <c r="D200" s="6">
        <v>232</v>
      </c>
      <c r="E200" s="6">
        <v>2</v>
      </c>
      <c r="F200" s="6" t="s">
        <v>249</v>
      </c>
    </row>
    <row r="201" spans="1:6" ht="45" x14ac:dyDescent="0.25">
      <c r="A201" s="5">
        <v>43416</v>
      </c>
      <c r="B201" s="6">
        <v>1</v>
      </c>
      <c r="C201" s="8" t="s">
        <v>13</v>
      </c>
      <c r="D201" s="7">
        <v>202</v>
      </c>
      <c r="E201" s="6">
        <v>-3</v>
      </c>
      <c r="F201" s="6" t="s">
        <v>249</v>
      </c>
    </row>
    <row r="202" spans="1:6" ht="45" x14ac:dyDescent="0.25">
      <c r="A202" s="5">
        <v>43306</v>
      </c>
      <c r="B202" s="6">
        <v>5</v>
      </c>
      <c r="C202" s="10" t="s">
        <v>20</v>
      </c>
      <c r="D202" s="6">
        <v>199</v>
      </c>
      <c r="E202" s="6">
        <v>2</v>
      </c>
      <c r="F202" s="6" t="s">
        <v>249</v>
      </c>
    </row>
    <row r="203" spans="1:6" ht="30" x14ac:dyDescent="0.25">
      <c r="A203" s="5">
        <v>43303</v>
      </c>
      <c r="B203" s="6">
        <v>5</v>
      </c>
      <c r="C203" s="10" t="s">
        <v>26</v>
      </c>
      <c r="D203" s="6">
        <v>152</v>
      </c>
      <c r="E203" s="6">
        <v>1</v>
      </c>
      <c r="F203" s="6" t="s">
        <v>249</v>
      </c>
    </row>
    <row r="204" spans="1:6" ht="45" x14ac:dyDescent="0.25">
      <c r="A204" s="5">
        <v>43299</v>
      </c>
      <c r="B204" s="6">
        <v>1</v>
      </c>
      <c r="C204" s="8" t="s">
        <v>32</v>
      </c>
      <c r="D204" s="6">
        <v>186</v>
      </c>
      <c r="E204" s="6">
        <v>-3</v>
      </c>
      <c r="F204" s="6" t="s">
        <v>249</v>
      </c>
    </row>
    <row r="205" spans="1:6" ht="75" x14ac:dyDescent="0.25">
      <c r="A205" s="5">
        <v>43299</v>
      </c>
      <c r="B205" s="6">
        <v>4</v>
      </c>
      <c r="C205" s="9" t="s">
        <v>34</v>
      </c>
      <c r="D205" s="6">
        <v>351</v>
      </c>
      <c r="E205" s="6">
        <v>-1</v>
      </c>
      <c r="F205" s="6" t="s">
        <v>249</v>
      </c>
    </row>
    <row r="206" spans="1:6" ht="45" x14ac:dyDescent="0.25">
      <c r="A206" s="5">
        <v>43297</v>
      </c>
      <c r="B206" s="6">
        <v>5</v>
      </c>
      <c r="C206" s="10" t="s">
        <v>41</v>
      </c>
      <c r="D206" s="6">
        <v>173</v>
      </c>
      <c r="E206" s="6">
        <v>2</v>
      </c>
      <c r="F206" s="6" t="s">
        <v>249</v>
      </c>
    </row>
    <row r="207" spans="1:6" ht="45" x14ac:dyDescent="0.25">
      <c r="A207" s="5">
        <v>43239</v>
      </c>
      <c r="B207" s="6">
        <v>1</v>
      </c>
      <c r="C207" s="8" t="s">
        <v>59</v>
      </c>
      <c r="D207" s="6">
        <v>249</v>
      </c>
      <c r="E207" s="6">
        <v>-3</v>
      </c>
      <c r="F207" s="6" t="s">
        <v>249</v>
      </c>
    </row>
    <row r="208" spans="1:6" ht="60" x14ac:dyDescent="0.25">
      <c r="A208" s="5">
        <v>43202</v>
      </c>
      <c r="B208" s="6">
        <v>1</v>
      </c>
      <c r="C208" s="8" t="s">
        <v>234</v>
      </c>
      <c r="D208" s="6">
        <v>274</v>
      </c>
      <c r="E208" s="6">
        <v>-3</v>
      </c>
      <c r="F208" s="6" t="s">
        <v>249</v>
      </c>
    </row>
    <row r="209" spans="1:6" ht="75" x14ac:dyDescent="0.25">
      <c r="A209" s="5">
        <v>43159</v>
      </c>
      <c r="B209" s="6">
        <v>1</v>
      </c>
      <c r="C209" s="9" t="s">
        <v>60</v>
      </c>
      <c r="D209" s="6">
        <v>358</v>
      </c>
      <c r="E209" s="6">
        <v>-1</v>
      </c>
      <c r="F209" s="6" t="s">
        <v>249</v>
      </c>
    </row>
    <row r="210" spans="1:6" ht="75" x14ac:dyDescent="0.25">
      <c r="A210" s="5">
        <v>43147</v>
      </c>
      <c r="B210" s="6">
        <v>1</v>
      </c>
      <c r="C210" s="9" t="s">
        <v>61</v>
      </c>
      <c r="D210" s="6">
        <v>399</v>
      </c>
      <c r="E210" s="6">
        <v>-3</v>
      </c>
      <c r="F210" s="6" t="s">
        <v>249</v>
      </c>
    </row>
    <row r="211" spans="1:6" ht="60" x14ac:dyDescent="0.25">
      <c r="A211" s="5">
        <v>43142</v>
      </c>
      <c r="B211" s="6">
        <v>1</v>
      </c>
      <c r="C211" s="8" t="s">
        <v>62</v>
      </c>
      <c r="D211" s="6">
        <v>320</v>
      </c>
      <c r="E211" s="6">
        <v>-1</v>
      </c>
      <c r="F211" s="6" t="s">
        <v>249</v>
      </c>
    </row>
    <row r="212" spans="1:6" ht="30" x14ac:dyDescent="0.25">
      <c r="A212" s="5">
        <v>43013</v>
      </c>
      <c r="B212" s="6">
        <v>1</v>
      </c>
      <c r="C212" s="8" t="s">
        <v>71</v>
      </c>
      <c r="D212" s="6">
        <v>169</v>
      </c>
      <c r="E212" s="6">
        <v>-2</v>
      </c>
      <c r="F212" s="6" t="s">
        <v>249</v>
      </c>
    </row>
    <row r="213" spans="1:6" ht="45" x14ac:dyDescent="0.25">
      <c r="A213" s="5">
        <v>43006</v>
      </c>
      <c r="B213" s="6">
        <v>3</v>
      </c>
      <c r="C213" s="8" t="s">
        <v>74</v>
      </c>
      <c r="D213" s="6">
        <v>194</v>
      </c>
      <c r="E213" s="6">
        <v>-1</v>
      </c>
      <c r="F213" s="6" t="s">
        <v>249</v>
      </c>
    </row>
    <row r="214" spans="1:6" ht="30" x14ac:dyDescent="0.25">
      <c r="A214" s="5">
        <v>42996</v>
      </c>
      <c r="B214" s="6">
        <v>1</v>
      </c>
      <c r="C214" s="8" t="s">
        <v>84</v>
      </c>
      <c r="D214" s="6">
        <v>123</v>
      </c>
      <c r="E214" s="6">
        <v>-3</v>
      </c>
      <c r="F214" s="6" t="s">
        <v>249</v>
      </c>
    </row>
    <row r="215" spans="1:6" ht="30" x14ac:dyDescent="0.25">
      <c r="A215" s="5">
        <v>42995</v>
      </c>
      <c r="B215" s="6">
        <v>4</v>
      </c>
      <c r="C215" s="8" t="s">
        <v>86</v>
      </c>
      <c r="D215" s="6">
        <v>137</v>
      </c>
      <c r="E215" s="6">
        <v>-1</v>
      </c>
      <c r="F215" s="6" t="s">
        <v>249</v>
      </c>
    </row>
    <row r="216" spans="1:6" ht="30" x14ac:dyDescent="0.25">
      <c r="A216" s="5">
        <v>42994</v>
      </c>
      <c r="B216" s="6">
        <v>5</v>
      </c>
      <c r="C216" s="10" t="s">
        <v>87</v>
      </c>
      <c r="D216" s="6">
        <v>168</v>
      </c>
      <c r="E216" s="6">
        <v>2</v>
      </c>
      <c r="F216" s="6" t="s">
        <v>249</v>
      </c>
    </row>
    <row r="217" spans="1:6" ht="75" x14ac:dyDescent="0.25">
      <c r="A217" s="5">
        <v>42989</v>
      </c>
      <c r="B217" s="6">
        <v>3</v>
      </c>
      <c r="C217" s="9" t="s">
        <v>93</v>
      </c>
      <c r="D217" s="6">
        <v>364</v>
      </c>
      <c r="E217" s="6">
        <v>-3</v>
      </c>
      <c r="F217" s="6" t="s">
        <v>249</v>
      </c>
    </row>
    <row r="218" spans="1:6" ht="75" x14ac:dyDescent="0.25">
      <c r="A218" s="5">
        <v>42989</v>
      </c>
      <c r="B218" s="6">
        <v>1</v>
      </c>
      <c r="C218" s="9" t="s">
        <v>92</v>
      </c>
      <c r="D218" s="6">
        <v>359</v>
      </c>
      <c r="E218" s="6">
        <v>-3</v>
      </c>
      <c r="F218" s="6" t="s">
        <v>249</v>
      </c>
    </row>
    <row r="219" spans="1:6" ht="30" x14ac:dyDescent="0.25">
      <c r="A219" s="5">
        <v>42922</v>
      </c>
      <c r="B219" s="6">
        <v>1</v>
      </c>
      <c r="C219" s="8" t="s">
        <v>106</v>
      </c>
      <c r="D219" s="6">
        <v>110</v>
      </c>
      <c r="E219" s="6">
        <v>-1</v>
      </c>
      <c r="F219" s="6" t="s">
        <v>249</v>
      </c>
    </row>
    <row r="220" spans="1:6" ht="75" x14ac:dyDescent="0.25">
      <c r="A220" s="5">
        <v>42910</v>
      </c>
      <c r="B220" s="6">
        <v>1</v>
      </c>
      <c r="C220" s="8" t="s">
        <v>112</v>
      </c>
      <c r="D220" s="6">
        <v>409</v>
      </c>
      <c r="E220" s="6">
        <v>-3</v>
      </c>
      <c r="F220" s="6" t="s">
        <v>249</v>
      </c>
    </row>
    <row r="221" spans="1:6" ht="30" x14ac:dyDescent="0.25">
      <c r="A221" s="5">
        <v>42848</v>
      </c>
      <c r="B221" s="6">
        <v>1</v>
      </c>
      <c r="C221" s="8" t="s">
        <v>117</v>
      </c>
      <c r="D221" s="6">
        <v>152</v>
      </c>
      <c r="E221" s="6">
        <v>-2</v>
      </c>
      <c r="F221" s="6" t="s">
        <v>249</v>
      </c>
    </row>
    <row r="222" spans="1:6" ht="30" x14ac:dyDescent="0.25">
      <c r="A222" s="5">
        <v>42843</v>
      </c>
      <c r="B222" s="6">
        <v>1</v>
      </c>
      <c r="C222" s="8" t="s">
        <v>118</v>
      </c>
      <c r="D222" s="6">
        <v>140</v>
      </c>
      <c r="E222" s="6">
        <v>-1</v>
      </c>
      <c r="F222" s="6" t="s">
        <v>249</v>
      </c>
    </row>
    <row r="223" spans="1:6" ht="30" x14ac:dyDescent="0.25">
      <c r="A223" s="5">
        <v>42814</v>
      </c>
      <c r="B223" s="6">
        <v>1</v>
      </c>
      <c r="C223" s="8" t="s">
        <v>122</v>
      </c>
      <c r="D223" s="6">
        <v>102</v>
      </c>
      <c r="E223" s="6">
        <v>-1</v>
      </c>
      <c r="F223" s="6" t="s">
        <v>249</v>
      </c>
    </row>
    <row r="224" spans="1:6" ht="30" x14ac:dyDescent="0.25">
      <c r="A224" s="5">
        <v>42796</v>
      </c>
      <c r="B224" s="6">
        <v>5</v>
      </c>
      <c r="C224" s="10" t="s">
        <v>132</v>
      </c>
      <c r="D224" s="6">
        <v>143</v>
      </c>
      <c r="E224" s="6">
        <v>2</v>
      </c>
      <c r="F224" s="6" t="s">
        <v>249</v>
      </c>
    </row>
    <row r="225" spans="1:6" ht="75" x14ac:dyDescent="0.25">
      <c r="A225" s="5">
        <v>42674</v>
      </c>
      <c r="B225" s="6">
        <v>1</v>
      </c>
      <c r="C225" s="8" t="s">
        <v>138</v>
      </c>
      <c r="D225" s="6">
        <v>416</v>
      </c>
      <c r="E225" s="6">
        <v>-1</v>
      </c>
      <c r="F225" s="6" t="s">
        <v>249</v>
      </c>
    </row>
    <row r="226" spans="1:6" ht="30" x14ac:dyDescent="0.25">
      <c r="A226" s="5">
        <v>42566</v>
      </c>
      <c r="B226" s="6">
        <v>1</v>
      </c>
      <c r="C226" s="8" t="s">
        <v>144</v>
      </c>
      <c r="D226" s="6">
        <v>147</v>
      </c>
      <c r="E226" s="6">
        <v>-1</v>
      </c>
      <c r="F226" s="6" t="s">
        <v>249</v>
      </c>
    </row>
    <row r="227" spans="1:6" ht="45" x14ac:dyDescent="0.25">
      <c r="A227" s="5">
        <v>42529</v>
      </c>
      <c r="B227" s="6">
        <v>1</v>
      </c>
      <c r="C227" s="8" t="s">
        <v>150</v>
      </c>
      <c r="D227" s="6">
        <v>209</v>
      </c>
      <c r="E227" s="6">
        <v>-1</v>
      </c>
      <c r="F227" s="6" t="s">
        <v>249</v>
      </c>
    </row>
    <row r="228" spans="1:6" ht="45" x14ac:dyDescent="0.25">
      <c r="A228" s="5">
        <v>42479</v>
      </c>
      <c r="B228" s="6">
        <v>1</v>
      </c>
      <c r="C228" s="8" t="s">
        <v>161</v>
      </c>
      <c r="D228" s="6">
        <v>217</v>
      </c>
      <c r="E228" s="6">
        <v>-1</v>
      </c>
      <c r="F228" s="6" t="s">
        <v>249</v>
      </c>
    </row>
    <row r="229" spans="1:6" ht="60" x14ac:dyDescent="0.25">
      <c r="A229" s="5">
        <v>42455</v>
      </c>
      <c r="B229" s="6">
        <v>1</v>
      </c>
      <c r="C229" s="8" t="s">
        <v>164</v>
      </c>
      <c r="D229" s="6">
        <v>301</v>
      </c>
      <c r="E229" s="6">
        <v>-2</v>
      </c>
      <c r="F229" s="6" t="s">
        <v>249</v>
      </c>
    </row>
    <row r="230" spans="1:6" ht="30" x14ac:dyDescent="0.25">
      <c r="A230" s="5">
        <v>42452</v>
      </c>
      <c r="B230" s="6">
        <v>1</v>
      </c>
      <c r="C230" s="8" t="s">
        <v>166</v>
      </c>
      <c r="D230" s="6">
        <v>135</v>
      </c>
      <c r="E230" s="6">
        <v>-3</v>
      </c>
      <c r="F230" s="6" t="s">
        <v>249</v>
      </c>
    </row>
    <row r="231" spans="1:6" ht="60" x14ac:dyDescent="0.25">
      <c r="A231" s="5">
        <v>42444</v>
      </c>
      <c r="B231" s="6">
        <v>1</v>
      </c>
      <c r="C231" s="8" t="s">
        <v>168</v>
      </c>
      <c r="D231" s="6">
        <v>281</v>
      </c>
      <c r="E231" s="6">
        <v>-3</v>
      </c>
      <c r="F231" s="6" t="s">
        <v>249</v>
      </c>
    </row>
    <row r="232" spans="1:6" x14ac:dyDescent="0.25">
      <c r="A232" s="5">
        <v>42393</v>
      </c>
      <c r="B232" s="6">
        <v>1</v>
      </c>
      <c r="C232" s="8" t="s">
        <v>178</v>
      </c>
      <c r="D232" s="6">
        <v>75</v>
      </c>
      <c r="E232" s="6">
        <v>-1</v>
      </c>
      <c r="F232" s="6" t="s">
        <v>249</v>
      </c>
    </row>
    <row r="233" spans="1:6" ht="45" x14ac:dyDescent="0.25">
      <c r="A233" s="5">
        <v>42392</v>
      </c>
      <c r="B233" s="6">
        <v>1</v>
      </c>
      <c r="C233" s="8" t="s">
        <v>179</v>
      </c>
      <c r="D233" s="6">
        <v>188</v>
      </c>
      <c r="E233" s="6">
        <v>-1</v>
      </c>
      <c r="F233" s="6" t="s">
        <v>249</v>
      </c>
    </row>
    <row r="234" spans="1:6" ht="75" x14ac:dyDescent="0.25">
      <c r="A234" s="5">
        <v>42359</v>
      </c>
      <c r="B234" s="6">
        <v>1</v>
      </c>
      <c r="C234" s="8" t="s">
        <v>191</v>
      </c>
      <c r="D234" s="6">
        <v>411</v>
      </c>
      <c r="E234" s="6">
        <v>-1</v>
      </c>
      <c r="F234" s="6" t="s">
        <v>249</v>
      </c>
    </row>
    <row r="235" spans="1:6" ht="30" x14ac:dyDescent="0.25">
      <c r="A235" s="5">
        <v>42340</v>
      </c>
      <c r="B235" s="6">
        <v>1</v>
      </c>
      <c r="C235" s="8" t="s">
        <v>196</v>
      </c>
      <c r="D235" s="6">
        <v>149</v>
      </c>
      <c r="E235" s="6">
        <v>-1</v>
      </c>
      <c r="F235" s="6" t="s">
        <v>249</v>
      </c>
    </row>
    <row r="236" spans="1:6" ht="30" x14ac:dyDescent="0.25">
      <c r="A236" s="5">
        <v>42272</v>
      </c>
      <c r="B236" s="6">
        <v>1</v>
      </c>
      <c r="C236" s="8" t="s">
        <v>204</v>
      </c>
      <c r="D236" s="6">
        <v>92</v>
      </c>
      <c r="E236" s="6">
        <v>-1</v>
      </c>
      <c r="F236" s="6" t="s">
        <v>249</v>
      </c>
    </row>
    <row r="237" spans="1:6" ht="45" x14ac:dyDescent="0.25">
      <c r="A237" s="5">
        <v>42255</v>
      </c>
      <c r="B237" s="6">
        <v>1</v>
      </c>
      <c r="C237" s="8" t="s">
        <v>206</v>
      </c>
      <c r="D237" s="6">
        <v>209</v>
      </c>
      <c r="E237" s="6">
        <v>-2</v>
      </c>
      <c r="F237" s="6" t="s">
        <v>249</v>
      </c>
    </row>
    <row r="238" spans="1:6" ht="45" x14ac:dyDescent="0.25">
      <c r="A238" s="5">
        <v>42183</v>
      </c>
      <c r="B238" s="6">
        <v>1</v>
      </c>
      <c r="C238" s="8" t="s">
        <v>209</v>
      </c>
      <c r="D238" s="6">
        <v>185</v>
      </c>
      <c r="E238" s="6">
        <v>-1</v>
      </c>
      <c r="F238" s="6" t="s">
        <v>249</v>
      </c>
    </row>
    <row r="239" spans="1:6" ht="45" x14ac:dyDescent="0.25">
      <c r="A239" s="5">
        <v>42146</v>
      </c>
      <c r="B239" s="6">
        <v>1</v>
      </c>
      <c r="C239" s="8" t="s">
        <v>212</v>
      </c>
      <c r="D239" s="6">
        <v>228</v>
      </c>
      <c r="E239" s="6">
        <v>-2</v>
      </c>
      <c r="F239" s="6" t="s">
        <v>249</v>
      </c>
    </row>
    <row r="240" spans="1:6" ht="30" x14ac:dyDescent="0.25">
      <c r="A240" s="5">
        <v>42144</v>
      </c>
      <c r="B240" s="6">
        <v>1</v>
      </c>
      <c r="C240" s="8" t="s">
        <v>214</v>
      </c>
      <c r="D240" s="6">
        <v>135</v>
      </c>
      <c r="E240" s="6">
        <v>-1</v>
      </c>
      <c r="F240" s="6" t="s">
        <v>249</v>
      </c>
    </row>
    <row r="241" spans="1:6" ht="30" x14ac:dyDescent="0.25">
      <c r="A241" s="5">
        <v>42138</v>
      </c>
      <c r="B241" s="6">
        <v>1</v>
      </c>
      <c r="C241" s="8" t="s">
        <v>215</v>
      </c>
      <c r="D241" s="6">
        <v>101</v>
      </c>
      <c r="E241" s="6">
        <v>-1</v>
      </c>
      <c r="F241" s="6" t="s">
        <v>249</v>
      </c>
    </row>
    <row r="242" spans="1:6" ht="60" x14ac:dyDescent="0.25">
      <c r="A242" s="5">
        <v>42115</v>
      </c>
      <c r="B242" s="6">
        <v>1</v>
      </c>
      <c r="C242" s="8" t="s">
        <v>217</v>
      </c>
      <c r="D242" s="6">
        <v>261</v>
      </c>
      <c r="E242" s="6">
        <v>-2</v>
      </c>
      <c r="F242" s="6" t="s">
        <v>249</v>
      </c>
    </row>
    <row r="243" spans="1:6" ht="30" x14ac:dyDescent="0.25">
      <c r="A243" s="5">
        <v>42093</v>
      </c>
      <c r="B243" s="6">
        <v>1</v>
      </c>
      <c r="C243" s="8" t="s">
        <v>218</v>
      </c>
      <c r="D243" s="6">
        <v>166</v>
      </c>
      <c r="E243" s="6">
        <v>-3</v>
      </c>
      <c r="F243" s="6" t="s">
        <v>249</v>
      </c>
    </row>
    <row r="244" spans="1:6" ht="45" x14ac:dyDescent="0.25">
      <c r="A244" s="5">
        <v>42061</v>
      </c>
      <c r="B244" s="6">
        <v>1</v>
      </c>
      <c r="C244" s="8" t="s">
        <v>221</v>
      </c>
      <c r="D244" s="6">
        <v>196</v>
      </c>
      <c r="E244" s="6">
        <v>-3</v>
      </c>
      <c r="F244" s="6" t="s">
        <v>249</v>
      </c>
    </row>
    <row r="245" spans="1:6" x14ac:dyDescent="0.25">
      <c r="A245" s="5">
        <v>41968</v>
      </c>
      <c r="B245" s="6">
        <v>1</v>
      </c>
      <c r="C245" s="8" t="s">
        <v>224</v>
      </c>
      <c r="D245" s="6">
        <v>26</v>
      </c>
      <c r="E245" s="6">
        <v>-3</v>
      </c>
      <c r="F245" s="6" t="s">
        <v>249</v>
      </c>
    </row>
    <row r="246" spans="1:6" ht="30" x14ac:dyDescent="0.25">
      <c r="A246" s="5">
        <v>41830</v>
      </c>
      <c r="B246" s="6">
        <v>1</v>
      </c>
      <c r="C246" s="8" t="s">
        <v>229</v>
      </c>
      <c r="D246" s="6">
        <v>141</v>
      </c>
      <c r="E246" s="6">
        <v>-1</v>
      </c>
      <c r="F246" s="6" t="s">
        <v>249</v>
      </c>
    </row>
    <row r="247" spans="1:6" x14ac:dyDescent="0.25">
      <c r="A247" s="1"/>
      <c r="C247" s="14"/>
      <c r="D247" s="15" t="s">
        <v>260</v>
      </c>
      <c r="E247" s="16">
        <f>SUBTOTAL(101,Sheet167[Score])</f>
        <v>-0.55510204081632653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FAC5-3676-44C2-B188-D9569A604847}">
  <dimension ref="A1:F55"/>
  <sheetViews>
    <sheetView topLeftCell="B35" workbookViewId="0">
      <selection activeCell="F54" sqref="F54"/>
    </sheetView>
  </sheetViews>
  <sheetFormatPr defaultRowHeight="15" x14ac:dyDescent="0.25"/>
  <cols>
    <col min="1" max="1" width="10.42578125" bestFit="1" customWidth="1"/>
    <col min="2" max="2" width="13" customWidth="1"/>
    <col min="3" max="3" width="80.7109375" style="2" bestFit="1" customWidth="1"/>
    <col min="4" max="4" width="16.42578125" bestFit="1" customWidth="1"/>
    <col min="6" max="6" width="20.28515625" bestFit="1" customWidth="1"/>
    <col min="9" max="9" width="39.140625" bestFit="1" customWidth="1"/>
  </cols>
  <sheetData>
    <row r="1" spans="1:6" s="12" customFormat="1" ht="30" x14ac:dyDescent="0.25">
      <c r="A1" s="11" t="s">
        <v>246</v>
      </c>
      <c r="B1" s="11" t="s">
        <v>247</v>
      </c>
      <c r="C1" s="11" t="s">
        <v>245</v>
      </c>
      <c r="D1" s="11" t="s">
        <v>244</v>
      </c>
      <c r="E1" s="11" t="s">
        <v>248</v>
      </c>
      <c r="F1" s="11" t="s">
        <v>233</v>
      </c>
    </row>
    <row r="2" spans="1:6" ht="30" x14ac:dyDescent="0.25">
      <c r="A2" s="1">
        <v>43694</v>
      </c>
      <c r="B2">
        <v>3</v>
      </c>
      <c r="C2" s="4" t="s">
        <v>1</v>
      </c>
      <c r="D2">
        <v>119</v>
      </c>
      <c r="E2">
        <v>1</v>
      </c>
      <c r="F2" t="s">
        <v>253</v>
      </c>
    </row>
    <row r="3" spans="1:6" ht="45" x14ac:dyDescent="0.25">
      <c r="A3" s="1">
        <v>43639</v>
      </c>
      <c r="B3">
        <v>5</v>
      </c>
      <c r="C3" s="4" t="s">
        <v>237</v>
      </c>
      <c r="D3">
        <v>183</v>
      </c>
      <c r="E3">
        <v>3</v>
      </c>
      <c r="F3" t="s">
        <v>253</v>
      </c>
    </row>
    <row r="4" spans="1:6" ht="30" x14ac:dyDescent="0.25">
      <c r="A4" s="1">
        <v>43556</v>
      </c>
      <c r="B4">
        <v>4</v>
      </c>
      <c r="C4" s="4" t="s">
        <v>6</v>
      </c>
      <c r="D4">
        <v>116</v>
      </c>
      <c r="E4">
        <v>1</v>
      </c>
      <c r="F4" t="s">
        <v>253</v>
      </c>
    </row>
    <row r="5" spans="1:6" ht="30" x14ac:dyDescent="0.25">
      <c r="A5" s="1">
        <v>43523</v>
      </c>
      <c r="B5">
        <v>4</v>
      </c>
      <c r="C5" s="4" t="s">
        <v>10</v>
      </c>
      <c r="D5">
        <v>102</v>
      </c>
      <c r="E5">
        <v>2</v>
      </c>
      <c r="F5" t="s">
        <v>253</v>
      </c>
    </row>
    <row r="6" spans="1:6" ht="30" x14ac:dyDescent="0.25">
      <c r="A6" s="1">
        <v>43434</v>
      </c>
      <c r="B6">
        <v>4</v>
      </c>
      <c r="C6" s="3" t="s">
        <v>12</v>
      </c>
      <c r="D6">
        <v>140</v>
      </c>
      <c r="E6">
        <v>-1</v>
      </c>
      <c r="F6" t="s">
        <v>253</v>
      </c>
    </row>
    <row r="7" spans="1:6" ht="30" x14ac:dyDescent="0.25">
      <c r="A7" s="1">
        <v>43312</v>
      </c>
      <c r="B7">
        <v>5</v>
      </c>
      <c r="C7" s="4" t="s">
        <v>15</v>
      </c>
      <c r="D7">
        <v>152</v>
      </c>
      <c r="E7">
        <v>3</v>
      </c>
      <c r="F7" t="s">
        <v>253</v>
      </c>
    </row>
    <row r="8" spans="1:6" ht="30" x14ac:dyDescent="0.25">
      <c r="A8" s="1">
        <v>43304</v>
      </c>
      <c r="B8">
        <v>5</v>
      </c>
      <c r="C8" s="4" t="s">
        <v>25</v>
      </c>
      <c r="D8">
        <v>152</v>
      </c>
      <c r="E8">
        <v>2</v>
      </c>
      <c r="F8" t="s">
        <v>253</v>
      </c>
    </row>
    <row r="9" spans="1:6" ht="45" x14ac:dyDescent="0.25">
      <c r="A9" s="1">
        <v>43299</v>
      </c>
      <c r="B9">
        <v>5</v>
      </c>
      <c r="C9" s="4" t="s">
        <v>33</v>
      </c>
      <c r="D9">
        <v>189</v>
      </c>
      <c r="E9">
        <v>2</v>
      </c>
      <c r="F9" t="s">
        <v>253</v>
      </c>
    </row>
    <row r="10" spans="1:6" ht="45" x14ac:dyDescent="0.25">
      <c r="A10" s="1">
        <v>43298</v>
      </c>
      <c r="B10">
        <v>5</v>
      </c>
      <c r="C10" s="4" t="s">
        <v>254</v>
      </c>
      <c r="D10">
        <v>193</v>
      </c>
      <c r="E10">
        <v>2</v>
      </c>
      <c r="F10" t="s">
        <v>253</v>
      </c>
    </row>
    <row r="11" spans="1:6" ht="45" x14ac:dyDescent="0.25">
      <c r="A11" s="1">
        <v>43297</v>
      </c>
      <c r="B11">
        <v>5</v>
      </c>
      <c r="C11" s="3" t="s">
        <v>38</v>
      </c>
      <c r="D11">
        <v>177</v>
      </c>
      <c r="E11">
        <v>-1</v>
      </c>
      <c r="F11" t="s">
        <v>253</v>
      </c>
    </row>
    <row r="12" spans="1:6" ht="45" x14ac:dyDescent="0.25">
      <c r="A12" s="1">
        <v>43297</v>
      </c>
      <c r="B12">
        <v>4</v>
      </c>
      <c r="C12" s="4" t="s">
        <v>40</v>
      </c>
      <c r="D12">
        <v>171</v>
      </c>
      <c r="E12">
        <v>2</v>
      </c>
      <c r="F12" t="s">
        <v>253</v>
      </c>
    </row>
    <row r="13" spans="1:6" ht="30" x14ac:dyDescent="0.25">
      <c r="A13" s="1">
        <v>43294</v>
      </c>
      <c r="B13">
        <v>5</v>
      </c>
      <c r="C13" s="4" t="s">
        <v>49</v>
      </c>
      <c r="D13">
        <v>152</v>
      </c>
      <c r="E13">
        <v>2</v>
      </c>
      <c r="F13" t="s">
        <v>253</v>
      </c>
    </row>
    <row r="14" spans="1:6" ht="45" x14ac:dyDescent="0.25">
      <c r="A14" s="1">
        <v>43047</v>
      </c>
      <c r="B14">
        <v>5</v>
      </c>
      <c r="C14" s="4" t="s">
        <v>64</v>
      </c>
      <c r="D14">
        <v>181</v>
      </c>
      <c r="E14">
        <v>2</v>
      </c>
      <c r="F14" t="s">
        <v>253</v>
      </c>
    </row>
    <row r="15" spans="1:6" ht="45" x14ac:dyDescent="0.25">
      <c r="A15" s="1">
        <v>43018</v>
      </c>
      <c r="B15">
        <v>5</v>
      </c>
      <c r="C15" s="4" t="s">
        <v>68</v>
      </c>
      <c r="D15">
        <v>184</v>
      </c>
      <c r="E15">
        <v>2</v>
      </c>
      <c r="F15" t="s">
        <v>253</v>
      </c>
    </row>
    <row r="16" spans="1:6" ht="30" x14ac:dyDescent="0.25">
      <c r="A16" s="1">
        <v>43015</v>
      </c>
      <c r="B16">
        <v>5</v>
      </c>
      <c r="C16" s="4" t="s">
        <v>69</v>
      </c>
      <c r="D16">
        <v>181</v>
      </c>
      <c r="E16">
        <v>2</v>
      </c>
      <c r="F16" t="s">
        <v>253</v>
      </c>
    </row>
    <row r="17" spans="1:6" ht="30" x14ac:dyDescent="0.25">
      <c r="A17" s="1">
        <v>43015</v>
      </c>
      <c r="B17">
        <v>3</v>
      </c>
      <c r="C17" s="3" t="s">
        <v>70</v>
      </c>
      <c r="D17">
        <v>134</v>
      </c>
      <c r="E17">
        <v>-1</v>
      </c>
      <c r="F17" t="s">
        <v>253</v>
      </c>
    </row>
    <row r="18" spans="1:6" ht="30" x14ac:dyDescent="0.25">
      <c r="A18" s="1">
        <v>43007</v>
      </c>
      <c r="B18">
        <v>5</v>
      </c>
      <c r="C18" s="4" t="s">
        <v>72</v>
      </c>
      <c r="D18">
        <v>168</v>
      </c>
      <c r="E18">
        <v>2</v>
      </c>
      <c r="F18" t="s">
        <v>253</v>
      </c>
    </row>
    <row r="19" spans="1:6" ht="30" x14ac:dyDescent="0.25">
      <c r="A19" s="1">
        <v>42998</v>
      </c>
      <c r="B19">
        <v>4</v>
      </c>
      <c r="C19" s="4" t="s">
        <v>80</v>
      </c>
      <c r="D19">
        <v>167</v>
      </c>
      <c r="E19">
        <v>1</v>
      </c>
      <c r="F19" t="s">
        <v>253</v>
      </c>
    </row>
    <row r="20" spans="1:6" ht="30" x14ac:dyDescent="0.25">
      <c r="A20" s="1">
        <v>42998</v>
      </c>
      <c r="B20">
        <v>5</v>
      </c>
      <c r="C20" s="4" t="s">
        <v>79</v>
      </c>
      <c r="D20">
        <v>164</v>
      </c>
      <c r="E20">
        <v>1</v>
      </c>
      <c r="F20" t="s">
        <v>253</v>
      </c>
    </row>
    <row r="21" spans="1:6" ht="30" x14ac:dyDescent="0.25">
      <c r="A21" s="1">
        <v>42995</v>
      </c>
      <c r="B21">
        <v>5</v>
      </c>
      <c r="C21" s="4" t="s">
        <v>85</v>
      </c>
      <c r="D21">
        <v>144</v>
      </c>
      <c r="E21">
        <v>2</v>
      </c>
      <c r="F21" t="s">
        <v>253</v>
      </c>
    </row>
    <row r="22" spans="1:6" ht="45" x14ac:dyDescent="0.25">
      <c r="A22" s="1">
        <v>42991</v>
      </c>
      <c r="B22">
        <v>5</v>
      </c>
      <c r="C22" s="4" t="s">
        <v>90</v>
      </c>
      <c r="D22">
        <v>179</v>
      </c>
      <c r="E22">
        <v>2</v>
      </c>
      <c r="F22" t="s">
        <v>253</v>
      </c>
    </row>
    <row r="23" spans="1:6" ht="30" x14ac:dyDescent="0.25">
      <c r="A23" s="1">
        <v>42984</v>
      </c>
      <c r="B23">
        <v>1</v>
      </c>
      <c r="C23" s="3" t="s">
        <v>98</v>
      </c>
      <c r="D23">
        <v>167</v>
      </c>
      <c r="E23">
        <v>-3</v>
      </c>
      <c r="F23" t="s">
        <v>253</v>
      </c>
    </row>
    <row r="24" spans="1:6" ht="30" x14ac:dyDescent="0.25">
      <c r="A24" s="1">
        <v>42980</v>
      </c>
      <c r="B24">
        <v>4</v>
      </c>
      <c r="C24" s="4" t="s">
        <v>99</v>
      </c>
      <c r="D24">
        <v>157</v>
      </c>
      <c r="E24">
        <v>1</v>
      </c>
      <c r="F24" t="s">
        <v>253</v>
      </c>
    </row>
    <row r="25" spans="1:6" ht="30" x14ac:dyDescent="0.25">
      <c r="A25" s="1">
        <v>42972</v>
      </c>
      <c r="B25">
        <v>1</v>
      </c>
      <c r="C25" s="3" t="s">
        <v>103</v>
      </c>
      <c r="D25">
        <v>109</v>
      </c>
      <c r="E25">
        <v>-3</v>
      </c>
      <c r="F25" t="s">
        <v>253</v>
      </c>
    </row>
    <row r="26" spans="1:6" ht="30" x14ac:dyDescent="0.25">
      <c r="A26" s="1">
        <v>42923</v>
      </c>
      <c r="B26">
        <v>5</v>
      </c>
      <c r="C26" s="4" t="s">
        <v>105</v>
      </c>
      <c r="D26">
        <v>167</v>
      </c>
      <c r="E26">
        <v>3</v>
      </c>
      <c r="F26" t="s">
        <v>253</v>
      </c>
    </row>
    <row r="27" spans="1:6" ht="30" x14ac:dyDescent="0.25">
      <c r="A27" s="1">
        <v>42910</v>
      </c>
      <c r="B27">
        <v>1</v>
      </c>
      <c r="C27" s="3" t="s">
        <v>111</v>
      </c>
      <c r="D27">
        <v>114</v>
      </c>
      <c r="E27">
        <v>-1</v>
      </c>
      <c r="F27" t="s">
        <v>253</v>
      </c>
    </row>
    <row r="28" spans="1:6" ht="45" x14ac:dyDescent="0.25">
      <c r="A28" s="1">
        <v>42869</v>
      </c>
      <c r="B28">
        <v>3</v>
      </c>
      <c r="C28" s="4" t="s">
        <v>114</v>
      </c>
      <c r="D28">
        <v>198</v>
      </c>
      <c r="E28">
        <v>1</v>
      </c>
      <c r="F28" t="s">
        <v>253</v>
      </c>
    </row>
    <row r="29" spans="1:6" ht="30" x14ac:dyDescent="0.25">
      <c r="A29" s="1">
        <v>42860</v>
      </c>
      <c r="B29">
        <v>1</v>
      </c>
      <c r="C29" s="3" t="s">
        <v>115</v>
      </c>
      <c r="D29">
        <v>133</v>
      </c>
      <c r="E29">
        <v>-1</v>
      </c>
      <c r="F29" t="s">
        <v>253</v>
      </c>
    </row>
    <row r="30" spans="1:6" ht="30" x14ac:dyDescent="0.25">
      <c r="A30" s="1">
        <v>42856</v>
      </c>
      <c r="B30">
        <v>5</v>
      </c>
      <c r="C30" s="4" t="s">
        <v>116</v>
      </c>
      <c r="D30">
        <v>103</v>
      </c>
      <c r="E30">
        <v>3</v>
      </c>
      <c r="F30" t="s">
        <v>253</v>
      </c>
    </row>
    <row r="31" spans="1:6" ht="30" x14ac:dyDescent="0.25">
      <c r="A31" s="1">
        <v>42822</v>
      </c>
      <c r="B31">
        <v>5</v>
      </c>
      <c r="C31" s="4" t="s">
        <v>121</v>
      </c>
      <c r="D31">
        <v>106</v>
      </c>
      <c r="E31">
        <v>2</v>
      </c>
      <c r="F31" t="s">
        <v>253</v>
      </c>
    </row>
    <row r="32" spans="1:6" ht="30" x14ac:dyDescent="0.25">
      <c r="A32" s="1">
        <v>42800</v>
      </c>
      <c r="B32">
        <v>1</v>
      </c>
      <c r="C32" s="3" t="s">
        <v>128</v>
      </c>
      <c r="D32">
        <v>151</v>
      </c>
      <c r="E32">
        <v>-3</v>
      </c>
      <c r="F32" t="s">
        <v>253</v>
      </c>
    </row>
    <row r="33" spans="1:6" ht="45" x14ac:dyDescent="0.25">
      <c r="A33" s="1">
        <v>42797</v>
      </c>
      <c r="B33">
        <v>4</v>
      </c>
      <c r="C33" s="3" t="s">
        <v>131</v>
      </c>
      <c r="D33">
        <v>188</v>
      </c>
      <c r="E33">
        <v>-1</v>
      </c>
      <c r="F33" t="s">
        <v>253</v>
      </c>
    </row>
    <row r="34" spans="1:6" ht="30" x14ac:dyDescent="0.25">
      <c r="A34" s="1">
        <v>42769</v>
      </c>
      <c r="B34">
        <v>5</v>
      </c>
      <c r="C34" s="4" t="s">
        <v>133</v>
      </c>
      <c r="D34">
        <v>107</v>
      </c>
      <c r="E34">
        <v>2</v>
      </c>
      <c r="F34" t="s">
        <v>253</v>
      </c>
    </row>
    <row r="35" spans="1:6" ht="30" x14ac:dyDescent="0.25">
      <c r="A35" s="1">
        <v>42694</v>
      </c>
      <c r="B35">
        <v>1</v>
      </c>
      <c r="C35" s="3" t="s">
        <v>137</v>
      </c>
      <c r="D35">
        <v>144</v>
      </c>
      <c r="E35">
        <v>-2</v>
      </c>
      <c r="F35" t="s">
        <v>253</v>
      </c>
    </row>
    <row r="36" spans="1:6" ht="30" x14ac:dyDescent="0.25">
      <c r="A36" s="1">
        <v>42669</v>
      </c>
      <c r="B36">
        <v>2</v>
      </c>
      <c r="C36" s="3" t="s">
        <v>139</v>
      </c>
      <c r="D36">
        <v>124</v>
      </c>
      <c r="E36">
        <v>-1</v>
      </c>
      <c r="F36" t="s">
        <v>253</v>
      </c>
    </row>
    <row r="37" spans="1:6" ht="30" x14ac:dyDescent="0.25">
      <c r="A37" s="1">
        <v>42550</v>
      </c>
      <c r="B37">
        <v>1</v>
      </c>
      <c r="C37" s="3" t="s">
        <v>146</v>
      </c>
      <c r="D37">
        <v>172</v>
      </c>
      <c r="E37">
        <v>-2</v>
      </c>
      <c r="F37" t="s">
        <v>253</v>
      </c>
    </row>
    <row r="38" spans="1:6" ht="30" x14ac:dyDescent="0.25">
      <c r="A38" s="1">
        <v>42540</v>
      </c>
      <c r="B38">
        <v>1</v>
      </c>
      <c r="C38" s="3" t="s">
        <v>148</v>
      </c>
      <c r="D38">
        <v>111</v>
      </c>
      <c r="E38">
        <v>-2</v>
      </c>
      <c r="F38" t="s">
        <v>253</v>
      </c>
    </row>
    <row r="39" spans="1:6" ht="30" x14ac:dyDescent="0.25">
      <c r="A39" s="1">
        <v>42488</v>
      </c>
      <c r="B39">
        <v>1</v>
      </c>
      <c r="C39" s="3" t="s">
        <v>157</v>
      </c>
      <c r="D39">
        <v>169</v>
      </c>
      <c r="E39">
        <v>-3</v>
      </c>
      <c r="F39" t="s">
        <v>253</v>
      </c>
    </row>
    <row r="40" spans="1:6" ht="30" x14ac:dyDescent="0.25">
      <c r="A40" s="1">
        <v>42486</v>
      </c>
      <c r="B40">
        <v>3</v>
      </c>
      <c r="C40" s="3" t="s">
        <v>158</v>
      </c>
      <c r="D40">
        <v>106</v>
      </c>
      <c r="E40">
        <v>-1</v>
      </c>
      <c r="F40" t="s">
        <v>253</v>
      </c>
    </row>
    <row r="41" spans="1:6" ht="30" x14ac:dyDescent="0.25">
      <c r="A41" s="1">
        <v>42455</v>
      </c>
      <c r="B41">
        <v>5</v>
      </c>
      <c r="C41" s="4" t="s">
        <v>165</v>
      </c>
      <c r="D41">
        <v>158</v>
      </c>
      <c r="E41">
        <v>1</v>
      </c>
      <c r="F41" t="s">
        <v>253</v>
      </c>
    </row>
    <row r="42" spans="1:6" ht="45" x14ac:dyDescent="0.25">
      <c r="A42" s="1">
        <v>42431</v>
      </c>
      <c r="B42">
        <v>5</v>
      </c>
      <c r="C42" s="4" t="s">
        <v>169</v>
      </c>
      <c r="D42">
        <v>187</v>
      </c>
      <c r="E42">
        <v>1</v>
      </c>
      <c r="F42" t="s">
        <v>253</v>
      </c>
    </row>
    <row r="43" spans="1:6" x14ac:dyDescent="0.25">
      <c r="A43" s="1">
        <v>42358</v>
      </c>
      <c r="B43">
        <v>1</v>
      </c>
      <c r="C43" s="3" t="s">
        <v>193</v>
      </c>
      <c r="D43">
        <v>84</v>
      </c>
      <c r="E43">
        <v>-2</v>
      </c>
      <c r="F43" t="s">
        <v>253</v>
      </c>
    </row>
    <row r="44" spans="1:6" x14ac:dyDescent="0.25">
      <c r="A44" s="1">
        <v>42358</v>
      </c>
      <c r="B44">
        <v>1</v>
      </c>
      <c r="C44" s="3" t="s">
        <v>192</v>
      </c>
      <c r="D44">
        <v>80</v>
      </c>
      <c r="E44">
        <v>-1</v>
      </c>
      <c r="F44" t="s">
        <v>253</v>
      </c>
    </row>
    <row r="45" spans="1:6" ht="30" x14ac:dyDescent="0.25">
      <c r="A45" s="1">
        <v>42335</v>
      </c>
      <c r="B45">
        <v>1</v>
      </c>
      <c r="C45" s="3" t="s">
        <v>236</v>
      </c>
      <c r="D45">
        <v>122</v>
      </c>
      <c r="E45">
        <v>-1</v>
      </c>
      <c r="F45" t="s">
        <v>253</v>
      </c>
    </row>
    <row r="46" spans="1:6" ht="30" x14ac:dyDescent="0.25">
      <c r="A46" s="1">
        <v>42215</v>
      </c>
      <c r="B46">
        <v>1</v>
      </c>
      <c r="C46" s="3" t="s">
        <v>207</v>
      </c>
      <c r="D46">
        <v>118</v>
      </c>
      <c r="E46">
        <v>-1</v>
      </c>
      <c r="F46" t="s">
        <v>253</v>
      </c>
    </row>
    <row r="47" spans="1:6" x14ac:dyDescent="0.25">
      <c r="A47" s="1">
        <v>42070</v>
      </c>
      <c r="B47">
        <v>5</v>
      </c>
      <c r="C47" s="4" t="s">
        <v>219</v>
      </c>
      <c r="D47">
        <v>41</v>
      </c>
      <c r="E47">
        <v>1</v>
      </c>
      <c r="F47" t="s">
        <v>253</v>
      </c>
    </row>
    <row r="48" spans="1:6" ht="30" x14ac:dyDescent="0.25">
      <c r="A48" s="1">
        <v>42069</v>
      </c>
      <c r="B48">
        <v>1</v>
      </c>
      <c r="C48" s="3" t="s">
        <v>220</v>
      </c>
      <c r="D48">
        <v>164</v>
      </c>
      <c r="E48">
        <v>-3</v>
      </c>
      <c r="F48" t="s">
        <v>253</v>
      </c>
    </row>
    <row r="49" spans="1:6" ht="45" x14ac:dyDescent="0.25">
      <c r="A49" s="1">
        <v>41983</v>
      </c>
      <c r="B49">
        <v>1</v>
      </c>
      <c r="C49" s="3" t="s">
        <v>223</v>
      </c>
      <c r="D49">
        <v>173</v>
      </c>
      <c r="E49">
        <v>-1</v>
      </c>
      <c r="F49" t="s">
        <v>253</v>
      </c>
    </row>
    <row r="50" spans="1:6" ht="30" x14ac:dyDescent="0.25">
      <c r="A50" s="1">
        <v>41965</v>
      </c>
      <c r="B50">
        <v>1</v>
      </c>
      <c r="C50" s="3" t="s">
        <v>225</v>
      </c>
      <c r="D50">
        <v>152</v>
      </c>
      <c r="E50">
        <v>-1</v>
      </c>
      <c r="F50" t="s">
        <v>253</v>
      </c>
    </row>
    <row r="52" spans="1:6" x14ac:dyDescent="0.25">
      <c r="D52" s="15" t="s">
        <v>260</v>
      </c>
      <c r="E52" s="16">
        <f>AVERAGE(Sheet15[Score])</f>
        <v>0.26530612244897961</v>
      </c>
    </row>
    <row r="53" spans="1:6" x14ac:dyDescent="0.25">
      <c r="D53" s="15" t="s">
        <v>551</v>
      </c>
      <c r="E53" s="20">
        <f>_xlfn.STDEV.P(Sheet15[Score])</f>
        <v>1.8711069538697296</v>
      </c>
    </row>
    <row r="54" spans="1:6" x14ac:dyDescent="0.25">
      <c r="D54" s="15" t="s">
        <v>558</v>
      </c>
      <c r="E54" s="15">
        <f>MIN(Sheet15[Score])</f>
        <v>-3</v>
      </c>
    </row>
    <row r="55" spans="1:6" x14ac:dyDescent="0.25">
      <c r="D55" s="15" t="s">
        <v>559</v>
      </c>
      <c r="E55" s="15">
        <f>MAX(Sheet15[Score])</f>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0FE56-5559-4480-B2AC-222CBAA54E3D}">
  <dimension ref="A1:F55"/>
  <sheetViews>
    <sheetView topLeftCell="A25" workbookViewId="0">
      <selection activeCell="C34" sqref="C34"/>
    </sheetView>
  </sheetViews>
  <sheetFormatPr defaultRowHeight="15" x14ac:dyDescent="0.25"/>
  <cols>
    <col min="1" max="1" width="10.42578125" bestFit="1" customWidth="1"/>
    <col min="2" max="2" width="12.5703125" customWidth="1"/>
    <col min="3" max="3" width="80.7109375" style="2" bestFit="1" customWidth="1"/>
    <col min="4" max="4" width="16.42578125" bestFit="1" customWidth="1"/>
    <col min="6" max="6" width="19.140625" bestFit="1" customWidth="1"/>
    <col min="8" max="8" width="39.140625" bestFit="1" customWidth="1"/>
  </cols>
  <sheetData>
    <row r="1" spans="1:6" s="12" customFormat="1" ht="30" x14ac:dyDescent="0.25">
      <c r="A1" s="11" t="s">
        <v>246</v>
      </c>
      <c r="B1" s="11" t="s">
        <v>247</v>
      </c>
      <c r="C1" s="11" t="s">
        <v>245</v>
      </c>
      <c r="D1" s="11" t="s">
        <v>244</v>
      </c>
      <c r="E1" s="11" t="s">
        <v>248</v>
      </c>
      <c r="F1" s="11" t="s">
        <v>233</v>
      </c>
    </row>
    <row r="2" spans="1:6" ht="45" x14ac:dyDescent="0.25">
      <c r="A2" s="1">
        <v>43641</v>
      </c>
      <c r="B2">
        <v>1</v>
      </c>
      <c r="C2" s="3" t="s">
        <v>3</v>
      </c>
      <c r="D2">
        <v>195</v>
      </c>
      <c r="E2">
        <v>-2</v>
      </c>
      <c r="F2" t="s">
        <v>250</v>
      </c>
    </row>
    <row r="3" spans="1:6" ht="30" x14ac:dyDescent="0.25">
      <c r="A3" s="1">
        <v>43543</v>
      </c>
      <c r="B3">
        <v>4</v>
      </c>
      <c r="C3" s="4" t="s">
        <v>7</v>
      </c>
      <c r="D3">
        <v>165</v>
      </c>
      <c r="E3">
        <v>2</v>
      </c>
      <c r="F3" t="s">
        <v>250</v>
      </c>
    </row>
    <row r="4" spans="1:6" ht="45" x14ac:dyDescent="0.25">
      <c r="A4" s="1">
        <v>43541</v>
      </c>
      <c r="B4">
        <v>2</v>
      </c>
      <c r="C4" s="3" t="s">
        <v>8</v>
      </c>
      <c r="D4">
        <v>196</v>
      </c>
      <c r="E4">
        <v>-3</v>
      </c>
      <c r="F4" t="s">
        <v>250</v>
      </c>
    </row>
    <row r="5" spans="1:6" ht="45" x14ac:dyDescent="0.25">
      <c r="A5" s="1">
        <v>43309</v>
      </c>
      <c r="B5">
        <v>5</v>
      </c>
      <c r="C5" s="4" t="s">
        <v>17</v>
      </c>
      <c r="D5">
        <v>174</v>
      </c>
      <c r="E5">
        <v>2</v>
      </c>
      <c r="F5" t="s">
        <v>250</v>
      </c>
    </row>
    <row r="6" spans="1:6" ht="30" x14ac:dyDescent="0.25">
      <c r="A6" s="1">
        <v>43307</v>
      </c>
      <c r="B6">
        <v>5</v>
      </c>
      <c r="C6" s="4" t="s">
        <v>18</v>
      </c>
      <c r="D6">
        <v>161</v>
      </c>
      <c r="E6">
        <v>2</v>
      </c>
      <c r="F6" t="s">
        <v>250</v>
      </c>
    </row>
    <row r="7" spans="1:6" ht="30" x14ac:dyDescent="0.25">
      <c r="A7" s="1">
        <v>43306</v>
      </c>
      <c r="B7">
        <v>5</v>
      </c>
      <c r="C7" s="4" t="s">
        <v>19</v>
      </c>
      <c r="D7">
        <v>164</v>
      </c>
      <c r="E7">
        <v>1</v>
      </c>
      <c r="F7" t="s">
        <v>250</v>
      </c>
    </row>
    <row r="8" spans="1:6" ht="30" x14ac:dyDescent="0.25">
      <c r="A8" s="1">
        <v>43305</v>
      </c>
      <c r="B8">
        <v>5</v>
      </c>
      <c r="C8" s="4" t="s">
        <v>24</v>
      </c>
      <c r="D8">
        <v>162</v>
      </c>
      <c r="E8">
        <v>1</v>
      </c>
      <c r="F8" t="s">
        <v>255</v>
      </c>
    </row>
    <row r="9" spans="1:6" ht="45" x14ac:dyDescent="0.25">
      <c r="A9" s="1">
        <v>43302</v>
      </c>
      <c r="B9">
        <v>5</v>
      </c>
      <c r="C9" s="4" t="s">
        <v>27</v>
      </c>
      <c r="D9">
        <v>195</v>
      </c>
      <c r="E9">
        <v>2</v>
      </c>
      <c r="F9" t="s">
        <v>250</v>
      </c>
    </row>
    <row r="10" spans="1:6" ht="45" x14ac:dyDescent="0.25">
      <c r="A10" s="1">
        <v>43301</v>
      </c>
      <c r="B10">
        <v>5</v>
      </c>
      <c r="C10" s="4" t="s">
        <v>30</v>
      </c>
      <c r="D10">
        <v>192</v>
      </c>
      <c r="E10">
        <v>1</v>
      </c>
      <c r="F10" t="s">
        <v>250</v>
      </c>
    </row>
    <row r="11" spans="1:6" ht="45" x14ac:dyDescent="0.25">
      <c r="A11" s="1">
        <v>43301</v>
      </c>
      <c r="B11">
        <v>5</v>
      </c>
      <c r="C11" s="4" t="s">
        <v>29</v>
      </c>
      <c r="D11">
        <v>170</v>
      </c>
      <c r="E11">
        <v>2</v>
      </c>
      <c r="F11" t="s">
        <v>250</v>
      </c>
    </row>
    <row r="12" spans="1:6" ht="30" x14ac:dyDescent="0.25">
      <c r="A12" s="1">
        <v>43298</v>
      </c>
      <c r="B12">
        <v>5</v>
      </c>
      <c r="C12" s="4" t="s">
        <v>37</v>
      </c>
      <c r="D12">
        <v>175</v>
      </c>
      <c r="E12">
        <v>2</v>
      </c>
      <c r="F12" t="s">
        <v>250</v>
      </c>
    </row>
    <row r="13" spans="1:6" ht="30" x14ac:dyDescent="0.25">
      <c r="A13" s="1">
        <v>43297</v>
      </c>
      <c r="B13">
        <v>5</v>
      </c>
      <c r="C13" s="4" t="s">
        <v>39</v>
      </c>
      <c r="D13">
        <v>158</v>
      </c>
      <c r="E13">
        <v>1</v>
      </c>
      <c r="F13" t="s">
        <v>250</v>
      </c>
    </row>
    <row r="14" spans="1:6" ht="30" x14ac:dyDescent="0.25">
      <c r="A14" s="1">
        <v>43296</v>
      </c>
      <c r="B14">
        <v>4</v>
      </c>
      <c r="C14" s="4" t="s">
        <v>42</v>
      </c>
      <c r="D14">
        <v>165</v>
      </c>
      <c r="E14">
        <v>2</v>
      </c>
      <c r="F14" t="s">
        <v>250</v>
      </c>
    </row>
    <row r="15" spans="1:6" ht="30" x14ac:dyDescent="0.25">
      <c r="A15" s="1">
        <v>43295</v>
      </c>
      <c r="B15">
        <v>5</v>
      </c>
      <c r="C15" s="4" t="s">
        <v>47</v>
      </c>
      <c r="D15">
        <v>167</v>
      </c>
      <c r="E15">
        <v>2</v>
      </c>
      <c r="F15" t="s">
        <v>250</v>
      </c>
    </row>
    <row r="16" spans="1:6" ht="45" x14ac:dyDescent="0.25">
      <c r="A16" s="1">
        <v>43294</v>
      </c>
      <c r="B16">
        <v>1</v>
      </c>
      <c r="C16" s="3" t="s">
        <v>48</v>
      </c>
      <c r="D16">
        <v>190</v>
      </c>
      <c r="E16">
        <v>-3</v>
      </c>
      <c r="F16" t="s">
        <v>250</v>
      </c>
    </row>
    <row r="17" spans="1:6" ht="45" x14ac:dyDescent="0.25">
      <c r="A17" s="1">
        <v>43293</v>
      </c>
      <c r="B17">
        <v>4</v>
      </c>
      <c r="C17" s="3" t="s">
        <v>51</v>
      </c>
      <c r="D17">
        <v>179</v>
      </c>
      <c r="E17">
        <v>-1</v>
      </c>
      <c r="F17" t="s">
        <v>250</v>
      </c>
    </row>
    <row r="18" spans="1:6" ht="30" x14ac:dyDescent="0.25">
      <c r="A18" s="1">
        <v>43292</v>
      </c>
      <c r="B18">
        <v>4</v>
      </c>
      <c r="C18" s="4" t="s">
        <v>52</v>
      </c>
      <c r="D18">
        <v>176</v>
      </c>
      <c r="E18">
        <v>2</v>
      </c>
      <c r="F18" t="s">
        <v>250</v>
      </c>
    </row>
    <row r="19" spans="1:6" ht="45" x14ac:dyDescent="0.25">
      <c r="A19" s="1">
        <v>43292</v>
      </c>
      <c r="B19">
        <v>5</v>
      </c>
      <c r="C19" s="4" t="s">
        <v>53</v>
      </c>
      <c r="D19">
        <v>174</v>
      </c>
      <c r="E19">
        <v>3</v>
      </c>
      <c r="F19" t="s">
        <v>250</v>
      </c>
    </row>
    <row r="20" spans="1:6" ht="45" x14ac:dyDescent="0.25">
      <c r="A20" s="1">
        <v>43291</v>
      </c>
      <c r="B20">
        <v>1</v>
      </c>
      <c r="C20" s="3" t="s">
        <v>54</v>
      </c>
      <c r="D20">
        <v>192</v>
      </c>
      <c r="E20">
        <v>-2</v>
      </c>
      <c r="F20" t="s">
        <v>250</v>
      </c>
    </row>
    <row r="21" spans="1:6" ht="30" x14ac:dyDescent="0.25">
      <c r="A21" s="1">
        <v>43291</v>
      </c>
      <c r="B21">
        <v>4</v>
      </c>
      <c r="C21" s="4" t="s">
        <v>55</v>
      </c>
      <c r="D21">
        <v>147</v>
      </c>
      <c r="E21">
        <v>1</v>
      </c>
      <c r="F21" t="s">
        <v>250</v>
      </c>
    </row>
    <row r="22" spans="1:6" ht="30" x14ac:dyDescent="0.25">
      <c r="A22" s="1">
        <v>43291</v>
      </c>
      <c r="B22">
        <v>5</v>
      </c>
      <c r="C22" s="4" t="s">
        <v>56</v>
      </c>
      <c r="D22">
        <v>141</v>
      </c>
      <c r="E22">
        <v>2</v>
      </c>
      <c r="F22" t="s">
        <v>250</v>
      </c>
    </row>
    <row r="23" spans="1:6" ht="45" x14ac:dyDescent="0.25">
      <c r="A23" s="1">
        <v>43258</v>
      </c>
      <c r="B23">
        <v>1</v>
      </c>
      <c r="C23" s="3" t="s">
        <v>58</v>
      </c>
      <c r="D23">
        <v>179</v>
      </c>
      <c r="E23">
        <v>-2</v>
      </c>
      <c r="F23" t="s">
        <v>250</v>
      </c>
    </row>
    <row r="24" spans="1:6" ht="30" x14ac:dyDescent="0.25">
      <c r="A24" s="1">
        <v>43030</v>
      </c>
      <c r="B24">
        <v>1</v>
      </c>
      <c r="C24" s="3" t="s">
        <v>65</v>
      </c>
      <c r="D24">
        <v>134</v>
      </c>
      <c r="E24">
        <v>-3</v>
      </c>
      <c r="F24" t="s">
        <v>250</v>
      </c>
    </row>
    <row r="25" spans="1:6" ht="45" x14ac:dyDescent="0.25">
      <c r="A25" s="1">
        <v>43005</v>
      </c>
      <c r="B25">
        <v>5</v>
      </c>
      <c r="C25" s="4" t="s">
        <v>75</v>
      </c>
      <c r="D25">
        <v>192</v>
      </c>
      <c r="E25">
        <v>2</v>
      </c>
      <c r="F25" t="s">
        <v>250</v>
      </c>
    </row>
    <row r="26" spans="1:6" ht="30" x14ac:dyDescent="0.25">
      <c r="A26" s="1">
        <v>42997</v>
      </c>
      <c r="B26">
        <v>5</v>
      </c>
      <c r="C26" s="4" t="s">
        <v>81</v>
      </c>
      <c r="D26">
        <v>155</v>
      </c>
      <c r="E26">
        <v>2</v>
      </c>
      <c r="F26" t="s">
        <v>250</v>
      </c>
    </row>
    <row r="27" spans="1:6" ht="30" x14ac:dyDescent="0.25">
      <c r="A27" s="1">
        <v>42992</v>
      </c>
      <c r="B27">
        <v>4</v>
      </c>
      <c r="C27" s="4" t="s">
        <v>89</v>
      </c>
      <c r="D27">
        <v>155</v>
      </c>
      <c r="E27">
        <v>2</v>
      </c>
      <c r="F27" t="s">
        <v>250</v>
      </c>
    </row>
    <row r="28" spans="1:6" ht="30" x14ac:dyDescent="0.25">
      <c r="A28" s="1">
        <v>42987</v>
      </c>
      <c r="B28">
        <v>5</v>
      </c>
      <c r="C28" s="4" t="s">
        <v>95</v>
      </c>
      <c r="D28">
        <v>145</v>
      </c>
      <c r="E28">
        <v>1</v>
      </c>
      <c r="F28" t="s">
        <v>250</v>
      </c>
    </row>
    <row r="29" spans="1:6" ht="30" x14ac:dyDescent="0.25">
      <c r="A29" s="1">
        <v>42980</v>
      </c>
      <c r="B29">
        <v>3</v>
      </c>
      <c r="C29" s="4" t="s">
        <v>100</v>
      </c>
      <c r="D29">
        <v>155</v>
      </c>
      <c r="E29">
        <v>1</v>
      </c>
      <c r="F29" t="s">
        <v>250</v>
      </c>
    </row>
    <row r="30" spans="1:6" ht="45" x14ac:dyDescent="0.25">
      <c r="A30" s="1">
        <v>42979</v>
      </c>
      <c r="B30">
        <v>5</v>
      </c>
      <c r="C30" s="4" t="s">
        <v>101</v>
      </c>
      <c r="D30">
        <v>175</v>
      </c>
      <c r="E30">
        <v>3</v>
      </c>
      <c r="F30" t="s">
        <v>250</v>
      </c>
    </row>
    <row r="31" spans="1:6" ht="30" x14ac:dyDescent="0.25">
      <c r="A31" s="1">
        <v>42979</v>
      </c>
      <c r="B31">
        <v>5</v>
      </c>
      <c r="C31" s="4" t="s">
        <v>102</v>
      </c>
      <c r="D31">
        <v>154</v>
      </c>
      <c r="E31">
        <v>3</v>
      </c>
      <c r="F31" t="s">
        <v>250</v>
      </c>
    </row>
    <row r="32" spans="1:6" ht="45" x14ac:dyDescent="0.25">
      <c r="A32" s="1">
        <v>42966</v>
      </c>
      <c r="B32">
        <v>5</v>
      </c>
      <c r="C32" s="4" t="s">
        <v>104</v>
      </c>
      <c r="D32">
        <v>181</v>
      </c>
      <c r="E32">
        <v>2</v>
      </c>
      <c r="F32" t="s">
        <v>250</v>
      </c>
    </row>
    <row r="33" spans="1:6" ht="30" x14ac:dyDescent="0.25">
      <c r="A33" s="1">
        <v>42916</v>
      </c>
      <c r="B33">
        <v>5</v>
      </c>
      <c r="C33" s="4" t="s">
        <v>109</v>
      </c>
      <c r="D33">
        <v>132</v>
      </c>
      <c r="E33">
        <v>2</v>
      </c>
      <c r="F33" t="s">
        <v>250</v>
      </c>
    </row>
    <row r="34" spans="1:6" ht="30" x14ac:dyDescent="0.25">
      <c r="A34" s="1">
        <v>42906</v>
      </c>
      <c r="B34">
        <v>1</v>
      </c>
      <c r="C34" s="3" t="s">
        <v>113</v>
      </c>
      <c r="D34">
        <v>107</v>
      </c>
      <c r="E34">
        <v>-3</v>
      </c>
      <c r="F34" t="s">
        <v>250</v>
      </c>
    </row>
    <row r="35" spans="1:6" ht="30" x14ac:dyDescent="0.25">
      <c r="A35" s="1">
        <v>42840</v>
      </c>
      <c r="B35">
        <v>5</v>
      </c>
      <c r="C35" s="4" t="s">
        <v>119</v>
      </c>
      <c r="D35">
        <v>163</v>
      </c>
      <c r="E35">
        <v>2</v>
      </c>
      <c r="F35" t="s">
        <v>250</v>
      </c>
    </row>
    <row r="36" spans="1:6" ht="30" x14ac:dyDescent="0.25">
      <c r="A36" s="1">
        <v>42834</v>
      </c>
      <c r="B36">
        <v>1</v>
      </c>
      <c r="C36" s="3" t="s">
        <v>120</v>
      </c>
      <c r="D36">
        <v>160</v>
      </c>
      <c r="E36">
        <v>-2</v>
      </c>
      <c r="F36" t="s">
        <v>255</v>
      </c>
    </row>
    <row r="37" spans="1:6" ht="45" x14ac:dyDescent="0.25">
      <c r="A37" s="1">
        <v>42811</v>
      </c>
      <c r="B37">
        <v>5</v>
      </c>
      <c r="C37" s="4" t="s">
        <v>101</v>
      </c>
      <c r="D37">
        <v>175</v>
      </c>
      <c r="E37">
        <v>3</v>
      </c>
      <c r="F37" t="s">
        <v>250</v>
      </c>
    </row>
    <row r="38" spans="1:6" ht="30" x14ac:dyDescent="0.25">
      <c r="A38" s="1">
        <v>42800</v>
      </c>
      <c r="B38">
        <v>1</v>
      </c>
      <c r="C38" s="3" t="s">
        <v>129</v>
      </c>
      <c r="D38">
        <v>137</v>
      </c>
      <c r="E38">
        <v>-2</v>
      </c>
      <c r="F38" t="s">
        <v>255</v>
      </c>
    </row>
    <row r="39" spans="1:6" ht="30" x14ac:dyDescent="0.25">
      <c r="A39" s="1">
        <v>42799</v>
      </c>
      <c r="B39">
        <v>4</v>
      </c>
      <c r="C39" s="3" t="s">
        <v>130</v>
      </c>
      <c r="D39">
        <v>134</v>
      </c>
      <c r="E39">
        <v>-2</v>
      </c>
      <c r="F39" t="s">
        <v>250</v>
      </c>
    </row>
    <row r="40" spans="1:6" x14ac:dyDescent="0.25">
      <c r="A40" s="1">
        <v>42610</v>
      </c>
      <c r="B40">
        <v>1</v>
      </c>
      <c r="C40" s="4" t="s">
        <v>141</v>
      </c>
      <c r="D40">
        <v>75</v>
      </c>
      <c r="E40">
        <v>1</v>
      </c>
      <c r="F40" t="s">
        <v>250</v>
      </c>
    </row>
    <row r="41" spans="1:6" ht="30" x14ac:dyDescent="0.25">
      <c r="A41" s="1">
        <v>42568</v>
      </c>
      <c r="B41">
        <v>5</v>
      </c>
      <c r="C41" s="4" t="s">
        <v>142</v>
      </c>
      <c r="D41">
        <v>100</v>
      </c>
      <c r="E41">
        <v>1</v>
      </c>
      <c r="F41" t="s">
        <v>255</v>
      </c>
    </row>
    <row r="42" spans="1:6" x14ac:dyDescent="0.25">
      <c r="A42" s="1">
        <v>42481</v>
      </c>
      <c r="B42">
        <v>1</v>
      </c>
      <c r="C42" s="3" t="s">
        <v>159</v>
      </c>
      <c r="D42">
        <v>46</v>
      </c>
      <c r="E42">
        <v>-1</v>
      </c>
      <c r="F42" t="s">
        <v>250</v>
      </c>
    </row>
    <row r="43" spans="1:6" ht="30" x14ac:dyDescent="0.25">
      <c r="A43" s="1">
        <v>42470</v>
      </c>
      <c r="B43">
        <v>1</v>
      </c>
      <c r="C43" s="3" t="s">
        <v>163</v>
      </c>
      <c r="D43">
        <v>153</v>
      </c>
      <c r="E43">
        <v>-2</v>
      </c>
      <c r="F43" t="s">
        <v>250</v>
      </c>
    </row>
    <row r="44" spans="1:6" x14ac:dyDescent="0.25">
      <c r="A44" s="1">
        <v>42418</v>
      </c>
      <c r="B44">
        <v>1</v>
      </c>
      <c r="C44" s="3" t="s">
        <v>171</v>
      </c>
      <c r="D44">
        <v>74</v>
      </c>
      <c r="E44">
        <v>-2</v>
      </c>
      <c r="F44" t="s">
        <v>250</v>
      </c>
    </row>
    <row r="45" spans="1:6" ht="30" x14ac:dyDescent="0.25">
      <c r="A45" s="1">
        <v>42412</v>
      </c>
      <c r="B45">
        <v>1</v>
      </c>
      <c r="C45" s="3" t="s">
        <v>175</v>
      </c>
      <c r="D45">
        <v>90</v>
      </c>
      <c r="E45">
        <v>-3</v>
      </c>
      <c r="F45" t="s">
        <v>250</v>
      </c>
    </row>
    <row r="46" spans="1:6" ht="45" x14ac:dyDescent="0.25">
      <c r="A46" s="1">
        <v>42388</v>
      </c>
      <c r="B46">
        <v>5</v>
      </c>
      <c r="C46" s="4" t="s">
        <v>180</v>
      </c>
      <c r="D46">
        <v>201</v>
      </c>
      <c r="E46">
        <v>3</v>
      </c>
      <c r="F46" t="s">
        <v>250</v>
      </c>
    </row>
    <row r="47" spans="1:6" ht="45" x14ac:dyDescent="0.25">
      <c r="A47" s="1">
        <v>42379</v>
      </c>
      <c r="B47">
        <v>1</v>
      </c>
      <c r="C47" s="3" t="s">
        <v>183</v>
      </c>
      <c r="D47">
        <v>192</v>
      </c>
      <c r="E47">
        <v>-1</v>
      </c>
      <c r="F47" t="s">
        <v>250</v>
      </c>
    </row>
    <row r="48" spans="1:6" ht="30" x14ac:dyDescent="0.25">
      <c r="A48" s="1">
        <v>42357</v>
      </c>
      <c r="B48">
        <v>1</v>
      </c>
      <c r="C48" s="3" t="s">
        <v>243</v>
      </c>
      <c r="D48">
        <v>113</v>
      </c>
      <c r="E48">
        <v>-2</v>
      </c>
      <c r="F48" t="s">
        <v>250</v>
      </c>
    </row>
    <row r="49" spans="1:6" ht="30" x14ac:dyDescent="0.25">
      <c r="A49" s="1">
        <v>41853</v>
      </c>
      <c r="B49">
        <v>1</v>
      </c>
      <c r="C49" s="3" t="s">
        <v>228</v>
      </c>
      <c r="D49">
        <v>131</v>
      </c>
      <c r="E49">
        <v>-2</v>
      </c>
      <c r="F49" t="s">
        <v>255</v>
      </c>
    </row>
    <row r="50" spans="1:6" ht="30" x14ac:dyDescent="0.25">
      <c r="A50" s="1">
        <v>41821</v>
      </c>
      <c r="B50">
        <v>2</v>
      </c>
      <c r="C50" s="3" t="s">
        <v>230</v>
      </c>
      <c r="D50">
        <v>126</v>
      </c>
      <c r="E50">
        <v>-1</v>
      </c>
      <c r="F50" t="s">
        <v>250</v>
      </c>
    </row>
    <row r="52" spans="1:6" x14ac:dyDescent="0.25">
      <c r="D52" s="15" t="s">
        <v>260</v>
      </c>
      <c r="E52" s="16">
        <f>AVERAGE(Sheet14[Score])</f>
        <v>0.34693877551020408</v>
      </c>
    </row>
    <row r="53" spans="1:6" x14ac:dyDescent="0.25">
      <c r="D53" s="15" t="s">
        <v>551</v>
      </c>
      <c r="E53" s="20">
        <f>_xlfn.STDEV.P(Sheet14[Score])</f>
        <v>2.0258635891801422</v>
      </c>
    </row>
    <row r="54" spans="1:6" x14ac:dyDescent="0.25">
      <c r="D54" s="15" t="s">
        <v>558</v>
      </c>
      <c r="E54" s="15">
        <f>MIN(Sheet14[Score])</f>
        <v>-3</v>
      </c>
    </row>
    <row r="55" spans="1:6" x14ac:dyDescent="0.25">
      <c r="D55" s="15" t="s">
        <v>559</v>
      </c>
      <c r="E55" s="15">
        <f>MAX(Sheet14[Score])</f>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CEC9D-63FB-498C-B3DF-1EFB99916F82}">
  <dimension ref="A1:F55"/>
  <sheetViews>
    <sheetView topLeftCell="A34" workbookViewId="0">
      <selection activeCell="D54" sqref="D54:E55"/>
    </sheetView>
  </sheetViews>
  <sheetFormatPr defaultRowHeight="15" x14ac:dyDescent="0.25"/>
  <cols>
    <col min="1" max="1" width="10.42578125" bestFit="1" customWidth="1"/>
    <col min="2" max="2" width="12.42578125" customWidth="1"/>
    <col min="3" max="3" width="80.7109375" style="2" bestFit="1" customWidth="1"/>
    <col min="4" max="4" width="16.42578125" bestFit="1" customWidth="1"/>
    <col min="6" max="6" width="19.140625" bestFit="1" customWidth="1"/>
  </cols>
  <sheetData>
    <row r="1" spans="1:6" s="12" customFormat="1" ht="30" x14ac:dyDescent="0.25">
      <c r="A1" s="11" t="s">
        <v>246</v>
      </c>
      <c r="B1" s="11" t="s">
        <v>247</v>
      </c>
      <c r="C1" s="11" t="s">
        <v>245</v>
      </c>
      <c r="D1" s="11" t="s">
        <v>244</v>
      </c>
      <c r="E1" s="11" t="s">
        <v>248</v>
      </c>
      <c r="F1" s="11" t="s">
        <v>233</v>
      </c>
    </row>
    <row r="2" spans="1:6" ht="30" x14ac:dyDescent="0.25">
      <c r="A2" s="1">
        <v>43330</v>
      </c>
      <c r="B2">
        <v>5</v>
      </c>
      <c r="C2" s="3" t="s">
        <v>14</v>
      </c>
      <c r="D2">
        <v>133</v>
      </c>
      <c r="E2">
        <v>-1</v>
      </c>
      <c r="F2" t="s">
        <v>251</v>
      </c>
    </row>
    <row r="3" spans="1:6" ht="30" x14ac:dyDescent="0.25">
      <c r="A3" s="1">
        <v>43312</v>
      </c>
      <c r="B3">
        <v>5</v>
      </c>
      <c r="C3" s="4" t="s">
        <v>16</v>
      </c>
      <c r="D3">
        <v>143</v>
      </c>
      <c r="E3">
        <v>1</v>
      </c>
      <c r="F3" t="s">
        <v>251</v>
      </c>
    </row>
    <row r="4" spans="1:6" ht="30" x14ac:dyDescent="0.25">
      <c r="A4" s="1">
        <v>43309</v>
      </c>
      <c r="B4">
        <v>1</v>
      </c>
      <c r="C4" s="3" t="s">
        <v>241</v>
      </c>
      <c r="D4">
        <v>126</v>
      </c>
      <c r="E4">
        <v>-1</v>
      </c>
      <c r="F4" t="s">
        <v>251</v>
      </c>
    </row>
    <row r="5" spans="1:6" ht="45" x14ac:dyDescent="0.25">
      <c r="A5" s="1">
        <v>43296</v>
      </c>
      <c r="B5">
        <v>4</v>
      </c>
      <c r="C5" s="3" t="s">
        <v>44</v>
      </c>
      <c r="D5">
        <v>179</v>
      </c>
      <c r="E5">
        <v>-1</v>
      </c>
      <c r="F5" t="s">
        <v>251</v>
      </c>
    </row>
    <row r="6" spans="1:6" ht="30" x14ac:dyDescent="0.25">
      <c r="A6" s="1">
        <v>43296</v>
      </c>
      <c r="B6">
        <v>3</v>
      </c>
      <c r="C6" s="3" t="s">
        <v>45</v>
      </c>
      <c r="D6">
        <v>167</v>
      </c>
      <c r="E6">
        <v>-2</v>
      </c>
      <c r="F6" t="s">
        <v>251</v>
      </c>
    </row>
    <row r="7" spans="1:6" ht="30" x14ac:dyDescent="0.25">
      <c r="A7" s="1">
        <v>43280</v>
      </c>
      <c r="B7">
        <v>1</v>
      </c>
      <c r="C7" s="3" t="s">
        <v>57</v>
      </c>
      <c r="D7">
        <v>143</v>
      </c>
      <c r="E7">
        <v>-1</v>
      </c>
      <c r="F7" t="s">
        <v>251</v>
      </c>
    </row>
    <row r="8" spans="1:6" ht="45" x14ac:dyDescent="0.25">
      <c r="A8" s="1">
        <v>43006</v>
      </c>
      <c r="B8">
        <v>5</v>
      </c>
      <c r="C8" s="4" t="s">
        <v>73</v>
      </c>
      <c r="D8">
        <v>180</v>
      </c>
      <c r="E8">
        <v>2</v>
      </c>
      <c r="F8" t="s">
        <v>251</v>
      </c>
    </row>
    <row r="9" spans="1:6" ht="45" x14ac:dyDescent="0.25">
      <c r="A9" s="1">
        <v>43002</v>
      </c>
      <c r="B9">
        <v>3</v>
      </c>
      <c r="C9" s="3" t="s">
        <v>76</v>
      </c>
      <c r="D9">
        <v>180</v>
      </c>
      <c r="E9">
        <v>-2</v>
      </c>
      <c r="F9" t="s">
        <v>251</v>
      </c>
    </row>
    <row r="10" spans="1:6" ht="30" x14ac:dyDescent="0.25">
      <c r="A10" s="1">
        <v>42996</v>
      </c>
      <c r="B10">
        <v>4</v>
      </c>
      <c r="C10" s="3" t="s">
        <v>82</v>
      </c>
      <c r="D10">
        <v>165</v>
      </c>
      <c r="E10">
        <v>-2</v>
      </c>
      <c r="F10" t="s">
        <v>251</v>
      </c>
    </row>
    <row r="11" spans="1:6" ht="30" x14ac:dyDescent="0.25">
      <c r="A11" s="1">
        <v>42801</v>
      </c>
      <c r="B11">
        <v>1</v>
      </c>
      <c r="C11" s="3" t="s">
        <v>127</v>
      </c>
      <c r="D11">
        <v>148</v>
      </c>
      <c r="E11">
        <v>-2</v>
      </c>
      <c r="F11" t="s">
        <v>251</v>
      </c>
    </row>
    <row r="12" spans="1:6" ht="30" x14ac:dyDescent="0.25">
      <c r="A12" s="1">
        <v>42750</v>
      </c>
      <c r="B12">
        <v>1</v>
      </c>
      <c r="C12" s="3" t="s">
        <v>242</v>
      </c>
      <c r="D12">
        <v>125</v>
      </c>
      <c r="E12">
        <v>-1</v>
      </c>
      <c r="F12" t="s">
        <v>251</v>
      </c>
    </row>
    <row r="13" spans="1:6" ht="30" x14ac:dyDescent="0.25">
      <c r="A13" s="1">
        <v>42744</v>
      </c>
      <c r="B13">
        <v>1</v>
      </c>
      <c r="C13" s="3" t="s">
        <v>134</v>
      </c>
      <c r="D13">
        <v>124</v>
      </c>
      <c r="E13">
        <v>-1</v>
      </c>
      <c r="F13" t="s">
        <v>251</v>
      </c>
    </row>
    <row r="14" spans="1:6" ht="30" x14ac:dyDescent="0.25">
      <c r="A14" s="1">
        <v>42731</v>
      </c>
      <c r="B14">
        <v>3</v>
      </c>
      <c r="C14" s="3" t="s">
        <v>135</v>
      </c>
      <c r="D14">
        <v>91</v>
      </c>
      <c r="E14">
        <v>-1</v>
      </c>
      <c r="F14" t="s">
        <v>251</v>
      </c>
    </row>
    <row r="15" spans="1:6" ht="30" x14ac:dyDescent="0.25">
      <c r="A15" s="1">
        <v>42554</v>
      </c>
      <c r="B15">
        <v>1</v>
      </c>
      <c r="C15" s="3" t="s">
        <v>145</v>
      </c>
      <c r="D15">
        <v>119</v>
      </c>
      <c r="E15">
        <v>-1</v>
      </c>
      <c r="F15" t="s">
        <v>251</v>
      </c>
    </row>
    <row r="16" spans="1:6" ht="30" x14ac:dyDescent="0.25">
      <c r="A16" s="1">
        <v>42546</v>
      </c>
      <c r="B16">
        <v>1</v>
      </c>
      <c r="C16" s="3" t="s">
        <v>147</v>
      </c>
      <c r="D16">
        <v>132</v>
      </c>
      <c r="E16">
        <v>-2</v>
      </c>
      <c r="F16" t="s">
        <v>251</v>
      </c>
    </row>
    <row r="17" spans="1:6" ht="45" x14ac:dyDescent="0.25">
      <c r="A17" s="1">
        <v>42538</v>
      </c>
      <c r="B17">
        <v>5</v>
      </c>
      <c r="C17" s="3" t="s">
        <v>149</v>
      </c>
      <c r="D17">
        <v>176</v>
      </c>
      <c r="E17">
        <v>-1</v>
      </c>
      <c r="F17" t="s">
        <v>251</v>
      </c>
    </row>
    <row r="18" spans="1:6" ht="30" x14ac:dyDescent="0.25">
      <c r="A18" s="1">
        <v>42521</v>
      </c>
      <c r="B18">
        <v>1</v>
      </c>
      <c r="C18" s="3" t="s">
        <v>151</v>
      </c>
      <c r="D18">
        <v>105</v>
      </c>
      <c r="E18">
        <v>-3</v>
      </c>
      <c r="F18" t="s">
        <v>251</v>
      </c>
    </row>
    <row r="19" spans="1:6" ht="30" x14ac:dyDescent="0.25">
      <c r="A19" s="1">
        <v>42505</v>
      </c>
      <c r="B19">
        <v>1</v>
      </c>
      <c r="C19" s="3" t="s">
        <v>153</v>
      </c>
      <c r="D19">
        <v>160</v>
      </c>
      <c r="E19">
        <v>-1</v>
      </c>
      <c r="F19" t="s">
        <v>251</v>
      </c>
    </row>
    <row r="20" spans="1:6" ht="45" x14ac:dyDescent="0.25">
      <c r="A20" s="1">
        <v>42503</v>
      </c>
      <c r="B20">
        <v>1</v>
      </c>
      <c r="C20" s="3" t="s">
        <v>154</v>
      </c>
      <c r="D20">
        <v>194</v>
      </c>
      <c r="E20">
        <v>-2</v>
      </c>
      <c r="F20" t="s">
        <v>251</v>
      </c>
    </row>
    <row r="21" spans="1:6" ht="30" x14ac:dyDescent="0.25">
      <c r="A21" s="1">
        <v>42480</v>
      </c>
      <c r="B21">
        <v>1</v>
      </c>
      <c r="C21" s="3" t="s">
        <v>160</v>
      </c>
      <c r="D21">
        <v>131</v>
      </c>
      <c r="E21">
        <v>-3</v>
      </c>
      <c r="F21" t="s">
        <v>251</v>
      </c>
    </row>
    <row r="22" spans="1:6" ht="45" x14ac:dyDescent="0.25">
      <c r="A22" s="1">
        <v>42417</v>
      </c>
      <c r="B22">
        <v>5</v>
      </c>
      <c r="C22" s="3" t="s">
        <v>172</v>
      </c>
      <c r="D22">
        <v>196</v>
      </c>
      <c r="E22">
        <v>-1</v>
      </c>
      <c r="F22" t="s">
        <v>251</v>
      </c>
    </row>
    <row r="23" spans="1:6" ht="30" x14ac:dyDescent="0.25">
      <c r="A23" s="1">
        <v>42416</v>
      </c>
      <c r="B23">
        <v>1</v>
      </c>
      <c r="C23" s="3" t="s">
        <v>174</v>
      </c>
      <c r="D23">
        <v>166</v>
      </c>
      <c r="E23">
        <v>-2</v>
      </c>
      <c r="F23" t="s">
        <v>251</v>
      </c>
    </row>
    <row r="24" spans="1:6" ht="30" x14ac:dyDescent="0.25">
      <c r="A24" s="1">
        <v>42398</v>
      </c>
      <c r="B24">
        <v>1</v>
      </c>
      <c r="C24" s="3" t="s">
        <v>176</v>
      </c>
      <c r="D24">
        <v>184</v>
      </c>
      <c r="E24">
        <v>-1</v>
      </c>
      <c r="F24" t="s">
        <v>251</v>
      </c>
    </row>
    <row r="25" spans="1:6" ht="30" x14ac:dyDescent="0.25">
      <c r="A25" s="1">
        <v>42394</v>
      </c>
      <c r="B25">
        <v>1</v>
      </c>
      <c r="C25" s="3" t="s">
        <v>177</v>
      </c>
      <c r="D25">
        <v>103</v>
      </c>
      <c r="E25">
        <v>-1</v>
      </c>
      <c r="F25" t="s">
        <v>251</v>
      </c>
    </row>
    <row r="26" spans="1:6" ht="30" x14ac:dyDescent="0.25">
      <c r="A26" s="1">
        <v>42388</v>
      </c>
      <c r="B26">
        <v>2</v>
      </c>
      <c r="C26" s="3" t="s">
        <v>181</v>
      </c>
      <c r="D26">
        <v>100</v>
      </c>
      <c r="E26">
        <v>-1</v>
      </c>
      <c r="F26" t="s">
        <v>251</v>
      </c>
    </row>
    <row r="27" spans="1:6" x14ac:dyDescent="0.25">
      <c r="A27" s="1">
        <v>42374</v>
      </c>
      <c r="B27">
        <v>1</v>
      </c>
      <c r="C27" s="3" t="s">
        <v>184</v>
      </c>
      <c r="D27">
        <v>49</v>
      </c>
      <c r="E27">
        <v>-3</v>
      </c>
      <c r="F27" t="s">
        <v>251</v>
      </c>
    </row>
    <row r="28" spans="1:6" ht="30" x14ac:dyDescent="0.25">
      <c r="A28" s="1">
        <v>42372</v>
      </c>
      <c r="B28">
        <v>1</v>
      </c>
      <c r="C28" s="3" t="s">
        <v>185</v>
      </c>
      <c r="D28">
        <v>165</v>
      </c>
      <c r="E28">
        <v>-2</v>
      </c>
      <c r="F28" t="s">
        <v>251</v>
      </c>
    </row>
    <row r="29" spans="1:6" ht="30" x14ac:dyDescent="0.25">
      <c r="A29" s="1">
        <v>42371</v>
      </c>
      <c r="B29">
        <v>1</v>
      </c>
      <c r="C29" s="3" t="s">
        <v>187</v>
      </c>
      <c r="D29">
        <v>158</v>
      </c>
      <c r="E29">
        <v>-1</v>
      </c>
      <c r="F29" t="s">
        <v>251</v>
      </c>
    </row>
    <row r="30" spans="1:6" x14ac:dyDescent="0.25">
      <c r="A30" s="1">
        <v>42371</v>
      </c>
      <c r="B30">
        <v>1</v>
      </c>
      <c r="C30" s="3" t="s">
        <v>186</v>
      </c>
      <c r="D30">
        <v>77</v>
      </c>
      <c r="E30">
        <v>-2</v>
      </c>
      <c r="F30" t="s">
        <v>251</v>
      </c>
    </row>
    <row r="31" spans="1:6" ht="30" x14ac:dyDescent="0.25">
      <c r="A31" s="1">
        <v>42370</v>
      </c>
      <c r="B31">
        <v>1</v>
      </c>
      <c r="C31" s="3" t="s">
        <v>188</v>
      </c>
      <c r="D31">
        <v>130</v>
      </c>
      <c r="E31">
        <v>-3</v>
      </c>
      <c r="F31" t="s">
        <v>251</v>
      </c>
    </row>
    <row r="32" spans="1:6" ht="30" x14ac:dyDescent="0.25">
      <c r="A32" s="1">
        <v>42365</v>
      </c>
      <c r="B32">
        <v>1</v>
      </c>
      <c r="C32" s="3" t="s">
        <v>189</v>
      </c>
      <c r="D32">
        <v>171</v>
      </c>
      <c r="E32">
        <v>-2</v>
      </c>
      <c r="F32" t="s">
        <v>251</v>
      </c>
    </row>
    <row r="33" spans="1:6" ht="30" x14ac:dyDescent="0.25">
      <c r="A33" s="1">
        <v>42360</v>
      </c>
      <c r="B33">
        <v>1</v>
      </c>
      <c r="C33" s="3" t="s">
        <v>190</v>
      </c>
      <c r="D33">
        <v>143</v>
      </c>
      <c r="E33">
        <v>-3</v>
      </c>
      <c r="F33" t="s">
        <v>251</v>
      </c>
    </row>
    <row r="34" spans="1:6" ht="30" x14ac:dyDescent="0.25">
      <c r="A34" s="1">
        <v>42352</v>
      </c>
      <c r="B34">
        <v>2</v>
      </c>
      <c r="C34" s="3" t="s">
        <v>194</v>
      </c>
      <c r="D34">
        <v>115</v>
      </c>
      <c r="E34">
        <v>-1</v>
      </c>
      <c r="F34" t="s">
        <v>251</v>
      </c>
    </row>
    <row r="35" spans="1:6" x14ac:dyDescent="0.25">
      <c r="A35" s="1">
        <v>42343</v>
      </c>
      <c r="B35">
        <v>5</v>
      </c>
      <c r="C35" s="3" t="s">
        <v>195</v>
      </c>
      <c r="D35">
        <v>59</v>
      </c>
      <c r="E35">
        <v>-1</v>
      </c>
      <c r="F35" t="s">
        <v>251</v>
      </c>
    </row>
    <row r="36" spans="1:6" ht="30" x14ac:dyDescent="0.25">
      <c r="A36" s="1">
        <v>42334</v>
      </c>
      <c r="B36">
        <v>1</v>
      </c>
      <c r="C36" s="3" t="s">
        <v>197</v>
      </c>
      <c r="D36">
        <v>130</v>
      </c>
      <c r="E36">
        <v>-2</v>
      </c>
      <c r="F36" t="s">
        <v>251</v>
      </c>
    </row>
    <row r="37" spans="1:6" ht="30" x14ac:dyDescent="0.25">
      <c r="A37" s="1">
        <v>42315</v>
      </c>
      <c r="B37">
        <v>1</v>
      </c>
      <c r="C37" s="3" t="s">
        <v>198</v>
      </c>
      <c r="D37">
        <v>117</v>
      </c>
      <c r="E37">
        <v>-1</v>
      </c>
      <c r="F37" t="s">
        <v>251</v>
      </c>
    </row>
    <row r="38" spans="1:6" ht="30" x14ac:dyDescent="0.25">
      <c r="A38" s="1">
        <v>42311</v>
      </c>
      <c r="B38">
        <v>1</v>
      </c>
      <c r="C38" s="3" t="s">
        <v>200</v>
      </c>
      <c r="D38">
        <v>159</v>
      </c>
      <c r="E38">
        <v>-2</v>
      </c>
      <c r="F38" t="s">
        <v>251</v>
      </c>
    </row>
    <row r="39" spans="1:6" ht="30" x14ac:dyDescent="0.25">
      <c r="A39" s="1">
        <v>42311</v>
      </c>
      <c r="B39">
        <v>1</v>
      </c>
      <c r="C39" s="3" t="s">
        <v>199</v>
      </c>
      <c r="D39">
        <v>114</v>
      </c>
      <c r="E39">
        <v>-3</v>
      </c>
      <c r="F39" t="s">
        <v>251</v>
      </c>
    </row>
    <row r="40" spans="1:6" ht="45" x14ac:dyDescent="0.25">
      <c r="A40" s="1">
        <v>42299</v>
      </c>
      <c r="B40">
        <v>1</v>
      </c>
      <c r="C40" s="3" t="s">
        <v>201</v>
      </c>
      <c r="D40">
        <v>188</v>
      </c>
      <c r="E40">
        <v>-2</v>
      </c>
      <c r="F40" t="s">
        <v>251</v>
      </c>
    </row>
    <row r="41" spans="1:6" ht="45" x14ac:dyDescent="0.25">
      <c r="A41" s="1">
        <v>42289</v>
      </c>
      <c r="B41">
        <v>1</v>
      </c>
      <c r="C41" s="3" t="s">
        <v>202</v>
      </c>
      <c r="D41">
        <v>189</v>
      </c>
      <c r="E41">
        <v>-1</v>
      </c>
      <c r="F41" t="s">
        <v>251</v>
      </c>
    </row>
    <row r="42" spans="1:6" ht="30" x14ac:dyDescent="0.25">
      <c r="A42" s="1">
        <v>42287</v>
      </c>
      <c r="B42">
        <v>1</v>
      </c>
      <c r="C42" s="3" t="s">
        <v>240</v>
      </c>
      <c r="D42">
        <v>136</v>
      </c>
      <c r="E42">
        <v>-2</v>
      </c>
      <c r="F42" t="s">
        <v>251</v>
      </c>
    </row>
    <row r="43" spans="1:6" x14ac:dyDescent="0.25">
      <c r="A43" s="1">
        <v>42277</v>
      </c>
      <c r="B43">
        <v>5</v>
      </c>
      <c r="C43" s="4" t="s">
        <v>203</v>
      </c>
      <c r="D43">
        <v>36</v>
      </c>
      <c r="E43">
        <v>1</v>
      </c>
      <c r="F43" t="s">
        <v>251</v>
      </c>
    </row>
    <row r="44" spans="1:6" ht="30" x14ac:dyDescent="0.25">
      <c r="A44" s="1">
        <v>42267</v>
      </c>
      <c r="B44">
        <v>1</v>
      </c>
      <c r="C44" s="3" t="s">
        <v>205</v>
      </c>
      <c r="D44">
        <v>140</v>
      </c>
      <c r="E44">
        <v>-3</v>
      </c>
      <c r="F44" t="s">
        <v>251</v>
      </c>
    </row>
    <row r="45" spans="1:6" ht="30" x14ac:dyDescent="0.25">
      <c r="A45" s="1">
        <v>42212</v>
      </c>
      <c r="B45">
        <v>1</v>
      </c>
      <c r="C45" s="3" t="s">
        <v>208</v>
      </c>
      <c r="D45">
        <v>122</v>
      </c>
      <c r="E45">
        <v>-2</v>
      </c>
      <c r="F45" t="s">
        <v>251</v>
      </c>
    </row>
    <row r="46" spans="1:6" ht="30" x14ac:dyDescent="0.25">
      <c r="A46" s="1">
        <v>42163</v>
      </c>
      <c r="B46">
        <v>1</v>
      </c>
      <c r="C46" s="3" t="s">
        <v>210</v>
      </c>
      <c r="D46">
        <v>116</v>
      </c>
      <c r="E46">
        <v>-1</v>
      </c>
      <c r="F46" t="s">
        <v>251</v>
      </c>
    </row>
    <row r="47" spans="1:6" ht="30" x14ac:dyDescent="0.25">
      <c r="A47" s="1">
        <v>42159</v>
      </c>
      <c r="B47">
        <v>4</v>
      </c>
      <c r="C47" s="4" t="s">
        <v>211</v>
      </c>
      <c r="D47">
        <v>162</v>
      </c>
      <c r="E47">
        <v>2</v>
      </c>
      <c r="F47" t="s">
        <v>251</v>
      </c>
    </row>
    <row r="48" spans="1:6" ht="30" x14ac:dyDescent="0.25">
      <c r="A48" s="1">
        <v>42146</v>
      </c>
      <c r="B48">
        <v>1</v>
      </c>
      <c r="C48" s="3" t="s">
        <v>213</v>
      </c>
      <c r="D48">
        <v>173</v>
      </c>
      <c r="E48">
        <v>-3</v>
      </c>
      <c r="F48" t="s">
        <v>251</v>
      </c>
    </row>
    <row r="49" spans="1:6" x14ac:dyDescent="0.25">
      <c r="A49" s="1">
        <v>41900</v>
      </c>
      <c r="B49">
        <v>1</v>
      </c>
      <c r="C49" s="3" t="s">
        <v>226</v>
      </c>
      <c r="D49">
        <v>81</v>
      </c>
      <c r="E49">
        <v>-1</v>
      </c>
      <c r="F49" t="s">
        <v>251</v>
      </c>
    </row>
    <row r="50" spans="1:6" x14ac:dyDescent="0.25">
      <c r="A50" s="1">
        <v>41891</v>
      </c>
      <c r="B50">
        <v>1</v>
      </c>
      <c r="C50" s="3" t="s">
        <v>227</v>
      </c>
      <c r="D50">
        <v>89</v>
      </c>
      <c r="E50">
        <v>-1</v>
      </c>
      <c r="F50" t="s">
        <v>251</v>
      </c>
    </row>
    <row r="52" spans="1:6" x14ac:dyDescent="0.25">
      <c r="D52" s="15" t="s">
        <v>260</v>
      </c>
      <c r="E52" s="16">
        <f>AVERAGE(Sheet12[Score])</f>
        <v>-1.4285714285714286</v>
      </c>
    </row>
    <row r="53" spans="1:6" x14ac:dyDescent="0.25">
      <c r="D53" s="15" t="s">
        <v>551</v>
      </c>
      <c r="E53" s="20">
        <f>_xlfn.STDEV.P(Sheet12[Score])</f>
        <v>1.1428571428571428</v>
      </c>
    </row>
    <row r="54" spans="1:6" x14ac:dyDescent="0.25">
      <c r="D54" s="15" t="s">
        <v>558</v>
      </c>
      <c r="E54" s="15">
        <f>MIN(Sheet12[Score])</f>
        <v>-3</v>
      </c>
    </row>
    <row r="55" spans="1:6" x14ac:dyDescent="0.25">
      <c r="D55" s="15" t="s">
        <v>559</v>
      </c>
      <c r="E55" s="15">
        <f>MAX(Sheet12[Score])</f>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24F9A-194D-49F1-A06B-B6C3C8EBE4EE}">
  <dimension ref="A1:F55"/>
  <sheetViews>
    <sheetView tabSelected="1" topLeftCell="A12" workbookViewId="0">
      <selection activeCell="D18" sqref="D18"/>
    </sheetView>
  </sheetViews>
  <sheetFormatPr defaultRowHeight="15" x14ac:dyDescent="0.25"/>
  <cols>
    <col min="1" max="1" width="10.42578125" bestFit="1" customWidth="1"/>
    <col min="2" max="2" width="14" customWidth="1"/>
    <col min="3" max="3" width="80.7109375" style="2" bestFit="1" customWidth="1"/>
    <col min="4" max="4" width="16.42578125" bestFit="1" customWidth="1"/>
    <col min="6" max="6" width="19.140625" bestFit="1" customWidth="1"/>
  </cols>
  <sheetData>
    <row r="1" spans="1:6" s="12" customFormat="1" ht="30" x14ac:dyDescent="0.25">
      <c r="A1" s="11" t="s">
        <v>246</v>
      </c>
      <c r="B1" s="11" t="s">
        <v>247</v>
      </c>
      <c r="C1" s="11" t="s">
        <v>245</v>
      </c>
      <c r="D1" s="11" t="s">
        <v>244</v>
      </c>
      <c r="E1" s="11" t="s">
        <v>248</v>
      </c>
      <c r="F1" s="11" t="s">
        <v>233</v>
      </c>
    </row>
    <row r="2" spans="1:6" ht="75" x14ac:dyDescent="0.25">
      <c r="A2" s="5">
        <v>43645</v>
      </c>
      <c r="B2" s="6">
        <v>1</v>
      </c>
      <c r="C2" s="9" t="s">
        <v>2</v>
      </c>
      <c r="D2" s="6">
        <v>350</v>
      </c>
      <c r="E2" s="6">
        <v>-1</v>
      </c>
      <c r="F2" s="6" t="s">
        <v>249</v>
      </c>
    </row>
    <row r="3" spans="1:6" ht="45" x14ac:dyDescent="0.25">
      <c r="A3" s="5">
        <v>43601</v>
      </c>
      <c r="B3" s="6">
        <v>1</v>
      </c>
      <c r="C3" s="8" t="s">
        <v>4</v>
      </c>
      <c r="D3" s="6">
        <v>235</v>
      </c>
      <c r="E3" s="6">
        <v>-1</v>
      </c>
      <c r="F3" s="6" t="s">
        <v>249</v>
      </c>
    </row>
    <row r="4" spans="1:6" ht="45" x14ac:dyDescent="0.25">
      <c r="A4" s="5">
        <v>43536</v>
      </c>
      <c r="B4" s="6">
        <v>5</v>
      </c>
      <c r="C4" s="10" t="s">
        <v>9</v>
      </c>
      <c r="D4" s="6">
        <v>232</v>
      </c>
      <c r="E4" s="6">
        <v>2</v>
      </c>
      <c r="F4" s="6" t="s">
        <v>249</v>
      </c>
    </row>
    <row r="5" spans="1:6" ht="45" x14ac:dyDescent="0.25">
      <c r="A5" s="5">
        <v>43416</v>
      </c>
      <c r="B5" s="6">
        <v>1</v>
      </c>
      <c r="C5" s="8" t="s">
        <v>13</v>
      </c>
      <c r="D5" s="7">
        <v>202</v>
      </c>
      <c r="E5" s="6">
        <v>-3</v>
      </c>
      <c r="F5" s="6" t="s">
        <v>249</v>
      </c>
    </row>
    <row r="6" spans="1:6" ht="45" x14ac:dyDescent="0.25">
      <c r="A6" s="5">
        <v>43306</v>
      </c>
      <c r="B6" s="6">
        <v>5</v>
      </c>
      <c r="C6" s="10" t="s">
        <v>20</v>
      </c>
      <c r="D6" s="6">
        <v>199</v>
      </c>
      <c r="E6" s="6">
        <v>2</v>
      </c>
      <c r="F6" s="6" t="s">
        <v>249</v>
      </c>
    </row>
    <row r="7" spans="1:6" ht="30" x14ac:dyDescent="0.25">
      <c r="A7" s="5">
        <v>43303</v>
      </c>
      <c r="B7" s="6">
        <v>5</v>
      </c>
      <c r="C7" s="10" t="s">
        <v>26</v>
      </c>
      <c r="D7" s="6">
        <v>152</v>
      </c>
      <c r="E7" s="6">
        <v>1</v>
      </c>
      <c r="F7" s="6" t="s">
        <v>249</v>
      </c>
    </row>
    <row r="8" spans="1:6" ht="45" x14ac:dyDescent="0.25">
      <c r="A8" s="5">
        <v>43299</v>
      </c>
      <c r="B8" s="6">
        <v>1</v>
      </c>
      <c r="C8" s="8" t="s">
        <v>32</v>
      </c>
      <c r="D8" s="6">
        <v>186</v>
      </c>
      <c r="E8" s="6">
        <v>-3</v>
      </c>
      <c r="F8" s="6" t="s">
        <v>249</v>
      </c>
    </row>
    <row r="9" spans="1:6" ht="75" x14ac:dyDescent="0.25">
      <c r="A9" s="5">
        <v>43299</v>
      </c>
      <c r="B9" s="6">
        <v>4</v>
      </c>
      <c r="C9" s="9" t="s">
        <v>34</v>
      </c>
      <c r="D9" s="6">
        <v>351</v>
      </c>
      <c r="E9" s="6">
        <v>-1</v>
      </c>
      <c r="F9" s="6" t="s">
        <v>249</v>
      </c>
    </row>
    <row r="10" spans="1:6" ht="45" x14ac:dyDescent="0.25">
      <c r="A10" s="5">
        <v>43297</v>
      </c>
      <c r="B10" s="6">
        <v>5</v>
      </c>
      <c r="C10" s="10" t="s">
        <v>41</v>
      </c>
      <c r="D10" s="6">
        <v>173</v>
      </c>
      <c r="E10" s="6">
        <v>2</v>
      </c>
      <c r="F10" s="6" t="s">
        <v>249</v>
      </c>
    </row>
    <row r="11" spans="1:6" ht="45" x14ac:dyDescent="0.25">
      <c r="A11" s="5">
        <v>43239</v>
      </c>
      <c r="B11" s="6">
        <v>1</v>
      </c>
      <c r="C11" s="8" t="s">
        <v>59</v>
      </c>
      <c r="D11" s="6">
        <v>249</v>
      </c>
      <c r="E11" s="6">
        <v>-3</v>
      </c>
      <c r="F11" s="6" t="s">
        <v>249</v>
      </c>
    </row>
    <row r="12" spans="1:6" ht="60" x14ac:dyDescent="0.25">
      <c r="A12" s="5">
        <v>43202</v>
      </c>
      <c r="B12" s="6">
        <v>1</v>
      </c>
      <c r="C12" s="8" t="s">
        <v>234</v>
      </c>
      <c r="D12" s="6">
        <v>274</v>
      </c>
      <c r="E12" s="6">
        <v>-3</v>
      </c>
      <c r="F12" s="6" t="s">
        <v>249</v>
      </c>
    </row>
    <row r="13" spans="1:6" ht="75" x14ac:dyDescent="0.25">
      <c r="A13" s="5">
        <v>43159</v>
      </c>
      <c r="B13" s="6">
        <v>1</v>
      </c>
      <c r="C13" s="9" t="s">
        <v>60</v>
      </c>
      <c r="D13" s="6">
        <v>358</v>
      </c>
      <c r="E13" s="6">
        <v>-1</v>
      </c>
      <c r="F13" s="6" t="s">
        <v>249</v>
      </c>
    </row>
    <row r="14" spans="1:6" ht="75" x14ac:dyDescent="0.25">
      <c r="A14" s="5">
        <v>43147</v>
      </c>
      <c r="B14" s="6">
        <v>1</v>
      </c>
      <c r="C14" s="9" t="s">
        <v>61</v>
      </c>
      <c r="D14" s="6">
        <v>399</v>
      </c>
      <c r="E14" s="6">
        <v>-3</v>
      </c>
      <c r="F14" s="6" t="s">
        <v>249</v>
      </c>
    </row>
    <row r="15" spans="1:6" ht="60" x14ac:dyDescent="0.25">
      <c r="A15" s="5">
        <v>43142</v>
      </c>
      <c r="B15" s="6">
        <v>1</v>
      </c>
      <c r="C15" s="8" t="s">
        <v>62</v>
      </c>
      <c r="D15" s="6">
        <v>320</v>
      </c>
      <c r="E15" s="6">
        <v>-1</v>
      </c>
      <c r="F15" s="6" t="s">
        <v>249</v>
      </c>
    </row>
    <row r="16" spans="1:6" ht="30" x14ac:dyDescent="0.25">
      <c r="A16" s="5">
        <v>43013</v>
      </c>
      <c r="B16" s="6">
        <v>1</v>
      </c>
      <c r="C16" s="8" t="s">
        <v>71</v>
      </c>
      <c r="D16" s="6">
        <v>169</v>
      </c>
      <c r="E16" s="6">
        <v>-2</v>
      </c>
      <c r="F16" s="6" t="s">
        <v>249</v>
      </c>
    </row>
    <row r="17" spans="1:6" ht="45" x14ac:dyDescent="0.25">
      <c r="A17" s="5">
        <v>43006</v>
      </c>
      <c r="B17" s="6">
        <v>3</v>
      </c>
      <c r="C17" s="8" t="s">
        <v>74</v>
      </c>
      <c r="D17" s="6">
        <v>194</v>
      </c>
      <c r="E17" s="6">
        <v>-1</v>
      </c>
      <c r="F17" s="6" t="s">
        <v>249</v>
      </c>
    </row>
    <row r="18" spans="1:6" ht="30" x14ac:dyDescent="0.25">
      <c r="A18" s="5">
        <v>42996</v>
      </c>
      <c r="B18" s="6">
        <v>1</v>
      </c>
      <c r="C18" s="8" t="s">
        <v>84</v>
      </c>
      <c r="D18" s="6">
        <v>123</v>
      </c>
      <c r="E18" s="6">
        <v>-3</v>
      </c>
      <c r="F18" s="6" t="s">
        <v>249</v>
      </c>
    </row>
    <row r="19" spans="1:6" ht="30" x14ac:dyDescent="0.25">
      <c r="A19" s="5">
        <v>42995</v>
      </c>
      <c r="B19" s="6">
        <v>4</v>
      </c>
      <c r="C19" s="8" t="s">
        <v>86</v>
      </c>
      <c r="D19" s="6">
        <v>137</v>
      </c>
      <c r="E19" s="6">
        <v>-1</v>
      </c>
      <c r="F19" s="6" t="s">
        <v>249</v>
      </c>
    </row>
    <row r="20" spans="1:6" ht="30" x14ac:dyDescent="0.25">
      <c r="A20" s="5">
        <v>42994</v>
      </c>
      <c r="B20" s="6">
        <v>5</v>
      </c>
      <c r="C20" s="10" t="s">
        <v>87</v>
      </c>
      <c r="D20" s="6">
        <v>168</v>
      </c>
      <c r="E20" s="6">
        <v>2</v>
      </c>
      <c r="F20" s="6" t="s">
        <v>249</v>
      </c>
    </row>
    <row r="21" spans="1:6" ht="75" x14ac:dyDescent="0.25">
      <c r="A21" s="5">
        <v>42989</v>
      </c>
      <c r="B21" s="6">
        <v>3</v>
      </c>
      <c r="C21" s="9" t="s">
        <v>93</v>
      </c>
      <c r="D21" s="6">
        <v>364</v>
      </c>
      <c r="E21" s="6">
        <v>-3</v>
      </c>
      <c r="F21" s="6" t="s">
        <v>249</v>
      </c>
    </row>
    <row r="22" spans="1:6" ht="75" x14ac:dyDescent="0.25">
      <c r="A22" s="5">
        <v>42989</v>
      </c>
      <c r="B22" s="6">
        <v>1</v>
      </c>
      <c r="C22" s="9" t="s">
        <v>92</v>
      </c>
      <c r="D22" s="6">
        <v>359</v>
      </c>
      <c r="E22" s="6">
        <v>-3</v>
      </c>
      <c r="F22" s="6" t="s">
        <v>249</v>
      </c>
    </row>
    <row r="23" spans="1:6" ht="30" x14ac:dyDescent="0.25">
      <c r="A23" s="5">
        <v>42922</v>
      </c>
      <c r="B23" s="6">
        <v>1</v>
      </c>
      <c r="C23" s="8" t="s">
        <v>106</v>
      </c>
      <c r="D23" s="6">
        <v>110</v>
      </c>
      <c r="E23" s="6">
        <v>-1</v>
      </c>
      <c r="F23" s="6" t="s">
        <v>249</v>
      </c>
    </row>
    <row r="24" spans="1:6" ht="75" x14ac:dyDescent="0.25">
      <c r="A24" s="5">
        <v>42910</v>
      </c>
      <c r="B24" s="6">
        <v>1</v>
      </c>
      <c r="C24" s="8" t="s">
        <v>112</v>
      </c>
      <c r="D24" s="6">
        <v>409</v>
      </c>
      <c r="E24" s="6">
        <v>-3</v>
      </c>
      <c r="F24" s="6" t="s">
        <v>249</v>
      </c>
    </row>
    <row r="25" spans="1:6" ht="30" x14ac:dyDescent="0.25">
      <c r="A25" s="5">
        <v>42848</v>
      </c>
      <c r="B25" s="6">
        <v>1</v>
      </c>
      <c r="C25" s="8" t="s">
        <v>117</v>
      </c>
      <c r="D25" s="6">
        <v>152</v>
      </c>
      <c r="E25" s="6">
        <v>-2</v>
      </c>
      <c r="F25" s="6" t="s">
        <v>249</v>
      </c>
    </row>
    <row r="26" spans="1:6" ht="30" x14ac:dyDescent="0.25">
      <c r="A26" s="5">
        <v>42843</v>
      </c>
      <c r="B26" s="6">
        <v>1</v>
      </c>
      <c r="C26" s="8" t="s">
        <v>118</v>
      </c>
      <c r="D26" s="6">
        <v>140</v>
      </c>
      <c r="E26" s="6">
        <v>-1</v>
      </c>
      <c r="F26" s="6" t="s">
        <v>249</v>
      </c>
    </row>
    <row r="27" spans="1:6" ht="30" x14ac:dyDescent="0.25">
      <c r="A27" s="5">
        <v>42814</v>
      </c>
      <c r="B27" s="6">
        <v>1</v>
      </c>
      <c r="C27" s="8" t="s">
        <v>122</v>
      </c>
      <c r="D27" s="6">
        <v>102</v>
      </c>
      <c r="E27" s="6">
        <v>-1</v>
      </c>
      <c r="F27" s="6" t="s">
        <v>249</v>
      </c>
    </row>
    <row r="28" spans="1:6" ht="30" x14ac:dyDescent="0.25">
      <c r="A28" s="5">
        <v>42796</v>
      </c>
      <c r="B28" s="6">
        <v>5</v>
      </c>
      <c r="C28" s="10" t="s">
        <v>132</v>
      </c>
      <c r="D28" s="6">
        <v>143</v>
      </c>
      <c r="E28" s="6">
        <v>2</v>
      </c>
      <c r="F28" s="6" t="s">
        <v>249</v>
      </c>
    </row>
    <row r="29" spans="1:6" ht="75" x14ac:dyDescent="0.25">
      <c r="A29" s="5">
        <v>42674</v>
      </c>
      <c r="B29" s="6">
        <v>1</v>
      </c>
      <c r="C29" s="8" t="s">
        <v>138</v>
      </c>
      <c r="D29" s="6">
        <v>416</v>
      </c>
      <c r="E29" s="6">
        <v>-1</v>
      </c>
      <c r="F29" s="6" t="s">
        <v>249</v>
      </c>
    </row>
    <row r="30" spans="1:6" ht="30" x14ac:dyDescent="0.25">
      <c r="A30" s="5">
        <v>42566</v>
      </c>
      <c r="B30" s="6">
        <v>1</v>
      </c>
      <c r="C30" s="8" t="s">
        <v>144</v>
      </c>
      <c r="D30" s="6">
        <v>147</v>
      </c>
      <c r="E30" s="6">
        <v>-1</v>
      </c>
      <c r="F30" s="6" t="s">
        <v>249</v>
      </c>
    </row>
    <row r="31" spans="1:6" ht="45" x14ac:dyDescent="0.25">
      <c r="A31" s="5">
        <v>42529</v>
      </c>
      <c r="B31" s="6">
        <v>1</v>
      </c>
      <c r="C31" s="8" t="s">
        <v>150</v>
      </c>
      <c r="D31" s="6">
        <v>209</v>
      </c>
      <c r="E31" s="6">
        <v>-1</v>
      </c>
      <c r="F31" s="6" t="s">
        <v>249</v>
      </c>
    </row>
    <row r="32" spans="1:6" ht="45" x14ac:dyDescent="0.25">
      <c r="A32" s="5">
        <v>42479</v>
      </c>
      <c r="B32" s="6">
        <v>1</v>
      </c>
      <c r="C32" s="8" t="s">
        <v>161</v>
      </c>
      <c r="D32" s="6">
        <v>217</v>
      </c>
      <c r="E32" s="6">
        <v>-1</v>
      </c>
      <c r="F32" s="6" t="s">
        <v>249</v>
      </c>
    </row>
    <row r="33" spans="1:6" ht="60" x14ac:dyDescent="0.25">
      <c r="A33" s="5">
        <v>42455</v>
      </c>
      <c r="B33" s="6">
        <v>1</v>
      </c>
      <c r="C33" s="8" t="s">
        <v>164</v>
      </c>
      <c r="D33" s="6">
        <v>301</v>
      </c>
      <c r="E33" s="6">
        <v>-2</v>
      </c>
      <c r="F33" s="6" t="s">
        <v>249</v>
      </c>
    </row>
    <row r="34" spans="1:6" ht="30" x14ac:dyDescent="0.25">
      <c r="A34" s="5">
        <v>42452</v>
      </c>
      <c r="B34" s="6">
        <v>1</v>
      </c>
      <c r="C34" s="8" t="s">
        <v>166</v>
      </c>
      <c r="D34" s="6">
        <v>135</v>
      </c>
      <c r="E34" s="6">
        <v>-3</v>
      </c>
      <c r="F34" s="6" t="s">
        <v>249</v>
      </c>
    </row>
    <row r="35" spans="1:6" ht="60" x14ac:dyDescent="0.25">
      <c r="A35" s="5">
        <v>42444</v>
      </c>
      <c r="B35" s="6">
        <v>1</v>
      </c>
      <c r="C35" s="8" t="s">
        <v>168</v>
      </c>
      <c r="D35" s="6">
        <v>281</v>
      </c>
      <c r="E35" s="6">
        <v>-3</v>
      </c>
      <c r="F35" s="6" t="s">
        <v>249</v>
      </c>
    </row>
    <row r="36" spans="1:6" x14ac:dyDescent="0.25">
      <c r="A36" s="5">
        <v>42393</v>
      </c>
      <c r="B36" s="6">
        <v>1</v>
      </c>
      <c r="C36" s="8" t="s">
        <v>178</v>
      </c>
      <c r="D36" s="6">
        <v>75</v>
      </c>
      <c r="E36" s="6">
        <v>-1</v>
      </c>
      <c r="F36" s="6" t="s">
        <v>249</v>
      </c>
    </row>
    <row r="37" spans="1:6" ht="45" x14ac:dyDescent="0.25">
      <c r="A37" s="5">
        <v>42392</v>
      </c>
      <c r="B37" s="6">
        <v>1</v>
      </c>
      <c r="C37" s="8" t="s">
        <v>179</v>
      </c>
      <c r="D37" s="6">
        <v>188</v>
      </c>
      <c r="E37" s="6">
        <v>-1</v>
      </c>
      <c r="F37" s="6" t="s">
        <v>249</v>
      </c>
    </row>
    <row r="38" spans="1:6" ht="75" x14ac:dyDescent="0.25">
      <c r="A38" s="5">
        <v>42359</v>
      </c>
      <c r="B38" s="6">
        <v>1</v>
      </c>
      <c r="C38" s="8" t="s">
        <v>191</v>
      </c>
      <c r="D38" s="6">
        <v>411</v>
      </c>
      <c r="E38" s="6">
        <v>-1</v>
      </c>
      <c r="F38" s="6" t="s">
        <v>249</v>
      </c>
    </row>
    <row r="39" spans="1:6" ht="30" x14ac:dyDescent="0.25">
      <c r="A39" s="5">
        <v>42340</v>
      </c>
      <c r="B39" s="6">
        <v>1</v>
      </c>
      <c r="C39" s="8" t="s">
        <v>196</v>
      </c>
      <c r="D39" s="6">
        <v>149</v>
      </c>
      <c r="E39" s="6">
        <v>-1</v>
      </c>
      <c r="F39" s="6" t="s">
        <v>249</v>
      </c>
    </row>
    <row r="40" spans="1:6" ht="30" x14ac:dyDescent="0.25">
      <c r="A40" s="5">
        <v>42272</v>
      </c>
      <c r="B40" s="6">
        <v>1</v>
      </c>
      <c r="C40" s="8" t="s">
        <v>204</v>
      </c>
      <c r="D40" s="6">
        <v>92</v>
      </c>
      <c r="E40" s="6">
        <v>-1</v>
      </c>
      <c r="F40" s="6" t="s">
        <v>249</v>
      </c>
    </row>
    <row r="41" spans="1:6" ht="45" x14ac:dyDescent="0.25">
      <c r="A41" s="5">
        <v>42255</v>
      </c>
      <c r="B41" s="6">
        <v>1</v>
      </c>
      <c r="C41" s="8" t="s">
        <v>206</v>
      </c>
      <c r="D41" s="6">
        <v>209</v>
      </c>
      <c r="E41" s="6">
        <v>-2</v>
      </c>
      <c r="F41" s="6" t="s">
        <v>249</v>
      </c>
    </row>
    <row r="42" spans="1:6" ht="45" x14ac:dyDescent="0.25">
      <c r="A42" s="5">
        <v>42183</v>
      </c>
      <c r="B42" s="6">
        <v>1</v>
      </c>
      <c r="C42" s="8" t="s">
        <v>209</v>
      </c>
      <c r="D42" s="6">
        <v>185</v>
      </c>
      <c r="E42" s="6">
        <v>-1</v>
      </c>
      <c r="F42" s="6" t="s">
        <v>249</v>
      </c>
    </row>
    <row r="43" spans="1:6" ht="45" x14ac:dyDescent="0.25">
      <c r="A43" s="5">
        <v>42146</v>
      </c>
      <c r="B43" s="6">
        <v>1</v>
      </c>
      <c r="C43" s="8" t="s">
        <v>212</v>
      </c>
      <c r="D43" s="6">
        <v>228</v>
      </c>
      <c r="E43" s="6">
        <v>-2</v>
      </c>
      <c r="F43" s="6" t="s">
        <v>249</v>
      </c>
    </row>
    <row r="44" spans="1:6" ht="30" x14ac:dyDescent="0.25">
      <c r="A44" s="5">
        <v>42144</v>
      </c>
      <c r="B44" s="6">
        <v>1</v>
      </c>
      <c r="C44" s="8" t="s">
        <v>214</v>
      </c>
      <c r="D44" s="6">
        <v>135</v>
      </c>
      <c r="E44" s="6">
        <v>-1</v>
      </c>
      <c r="F44" s="6" t="s">
        <v>249</v>
      </c>
    </row>
    <row r="45" spans="1:6" ht="30" x14ac:dyDescent="0.25">
      <c r="A45" s="5">
        <v>42138</v>
      </c>
      <c r="B45" s="6">
        <v>1</v>
      </c>
      <c r="C45" s="8" t="s">
        <v>215</v>
      </c>
      <c r="D45" s="6">
        <v>101</v>
      </c>
      <c r="E45" s="6">
        <v>-1</v>
      </c>
      <c r="F45" s="6" t="s">
        <v>249</v>
      </c>
    </row>
    <row r="46" spans="1:6" ht="60" x14ac:dyDescent="0.25">
      <c r="A46" s="5">
        <v>42115</v>
      </c>
      <c r="B46" s="6">
        <v>1</v>
      </c>
      <c r="C46" s="8" t="s">
        <v>217</v>
      </c>
      <c r="D46" s="6">
        <v>261</v>
      </c>
      <c r="E46" s="6">
        <v>-2</v>
      </c>
      <c r="F46" s="6" t="s">
        <v>249</v>
      </c>
    </row>
    <row r="47" spans="1:6" ht="30" x14ac:dyDescent="0.25">
      <c r="A47" s="5">
        <v>42093</v>
      </c>
      <c r="B47" s="6">
        <v>1</v>
      </c>
      <c r="C47" s="8" t="s">
        <v>218</v>
      </c>
      <c r="D47" s="6">
        <v>166</v>
      </c>
      <c r="E47" s="6">
        <v>-3</v>
      </c>
      <c r="F47" s="6" t="s">
        <v>249</v>
      </c>
    </row>
    <row r="48" spans="1:6" ht="45" x14ac:dyDescent="0.25">
      <c r="A48" s="5">
        <v>42061</v>
      </c>
      <c r="B48" s="6">
        <v>1</v>
      </c>
      <c r="C48" s="8" t="s">
        <v>221</v>
      </c>
      <c r="D48" s="6">
        <v>196</v>
      </c>
      <c r="E48" s="6">
        <v>-3</v>
      </c>
      <c r="F48" s="6" t="s">
        <v>249</v>
      </c>
    </row>
    <row r="49" spans="1:6" x14ac:dyDescent="0.25">
      <c r="A49" s="5">
        <v>41968</v>
      </c>
      <c r="B49" s="6">
        <v>1</v>
      </c>
      <c r="C49" s="8" t="s">
        <v>224</v>
      </c>
      <c r="D49" s="6">
        <v>26</v>
      </c>
      <c r="E49" s="6">
        <v>-3</v>
      </c>
      <c r="F49" s="6" t="s">
        <v>249</v>
      </c>
    </row>
    <row r="50" spans="1:6" ht="30" x14ac:dyDescent="0.25">
      <c r="A50" s="5">
        <v>41830</v>
      </c>
      <c r="B50" s="6">
        <v>1</v>
      </c>
      <c r="C50" s="8" t="s">
        <v>229</v>
      </c>
      <c r="D50" s="6">
        <v>141</v>
      </c>
      <c r="E50" s="6">
        <v>-1</v>
      </c>
      <c r="F50" s="6" t="s">
        <v>249</v>
      </c>
    </row>
    <row r="52" spans="1:6" x14ac:dyDescent="0.25">
      <c r="D52" s="15" t="s">
        <v>260</v>
      </c>
      <c r="E52" s="16">
        <f>AVERAGE(Sheet1[Score])</f>
        <v>-1.346938775510204</v>
      </c>
    </row>
    <row r="53" spans="1:6" x14ac:dyDescent="0.25">
      <c r="D53" s="15" t="s">
        <v>551</v>
      </c>
      <c r="E53" s="20">
        <f>_xlfn.STDEV.P(Sheet1[Score])</f>
        <v>1.4645612341231964</v>
      </c>
    </row>
    <row r="54" spans="1:6" x14ac:dyDescent="0.25">
      <c r="D54" s="15" t="s">
        <v>558</v>
      </c>
      <c r="E54" s="15">
        <f>MIN(Sheet1[Score])</f>
        <v>-3</v>
      </c>
    </row>
    <row r="55" spans="1:6" x14ac:dyDescent="0.25">
      <c r="D55" s="15" t="s">
        <v>559</v>
      </c>
      <c r="E55" s="15">
        <f>MAX(Sheet1[Score])</f>
        <v>2</v>
      </c>
    </row>
  </sheetData>
  <pageMargins left="0.7" right="0.7" top="0.75" bottom="0.75" header="0.3" footer="0.3"/>
  <tableParts count="1">
    <tablePart r:id="rId1"/>
  </tableParts>
  <extLst>
    <ext xmlns:x15="http://schemas.microsoft.com/office/spreadsheetml/2010/11/main" uri="{F7C9EE02-42E1-4005-9D12-6889AFFD525C}">
      <x15:webExtensions xmlns:xm="http://schemas.microsoft.com/office/excel/2006/main">
        <x15:webExtension appRef="{AC26FC2E-2404-4779-BA08-F97A8298753A}">
          <xm:f>#REF!</xm:f>
        </x15:webExtension>
        <x15:webExtension appRef="{21120011-886A-4671-BAEE-13EDD2F07631}">
          <xm:f>#REF!</xm:f>
        </x15:webExtension>
        <x15:webExtension appRef="{FC83E204-FA08-4E03-9CC3-1EC9082C6D10}">
          <xm:f>#REF!</xm:f>
        </x15:webExtension>
      </x15:webExtens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410A3-8749-4974-AB63-8F21E11BB864}">
  <sheetPr>
    <tabColor rgb="FF00B050"/>
  </sheetPr>
  <dimension ref="A2:Q17"/>
  <sheetViews>
    <sheetView workbookViewId="0">
      <selection activeCell="I32" sqref="I32"/>
    </sheetView>
  </sheetViews>
  <sheetFormatPr defaultRowHeight="15" x14ac:dyDescent="0.25"/>
  <cols>
    <col min="1" max="1" width="18.5703125" bestFit="1" customWidth="1"/>
    <col min="2" max="2" width="10" customWidth="1"/>
    <col min="3" max="3" width="11.140625" bestFit="1" customWidth="1"/>
    <col min="4" max="4" width="9.28515625" bestFit="1" customWidth="1"/>
    <col min="12" max="12" width="17.85546875" bestFit="1" customWidth="1"/>
    <col min="14" max="14" width="11.140625" bestFit="1" customWidth="1"/>
    <col min="16" max="16" width="7.42578125" bestFit="1" customWidth="1"/>
  </cols>
  <sheetData>
    <row r="2" spans="1:17" x14ac:dyDescent="0.25">
      <c r="A2" s="21" t="s">
        <v>233</v>
      </c>
      <c r="B2" s="21" t="s">
        <v>547</v>
      </c>
      <c r="C2" s="21" t="s">
        <v>548</v>
      </c>
      <c r="D2" s="21" t="s">
        <v>549</v>
      </c>
      <c r="E2" s="21" t="s">
        <v>550</v>
      </c>
      <c r="L2" s="21" t="s">
        <v>560</v>
      </c>
      <c r="M2" s="21" t="s">
        <v>565</v>
      </c>
      <c r="N2" s="21" t="s">
        <v>566</v>
      </c>
      <c r="O2" s="21" t="s">
        <v>251</v>
      </c>
      <c r="P2" s="21" t="s">
        <v>252</v>
      </c>
      <c r="Q2" s="23" t="s">
        <v>249</v>
      </c>
    </row>
    <row r="3" spans="1:17" x14ac:dyDescent="0.25">
      <c r="A3" t="s">
        <v>253</v>
      </c>
      <c r="B3">
        <v>173</v>
      </c>
      <c r="C3" s="18">
        <f>B3/860</f>
        <v>0.20116279069767443</v>
      </c>
      <c r="D3">
        <v>0.27</v>
      </c>
      <c r="E3">
        <v>1.9</v>
      </c>
      <c r="L3" t="s">
        <v>561</v>
      </c>
      <c r="M3">
        <v>0.27</v>
      </c>
      <c r="N3" s="24">
        <v>0.35</v>
      </c>
      <c r="O3">
        <v>-1.43</v>
      </c>
      <c r="P3">
        <v>-0.61</v>
      </c>
      <c r="Q3">
        <v>-1.35</v>
      </c>
    </row>
    <row r="4" spans="1:17" x14ac:dyDescent="0.25">
      <c r="A4" t="s">
        <v>255</v>
      </c>
      <c r="B4">
        <v>193</v>
      </c>
      <c r="C4" s="18">
        <f>B4/860</f>
        <v>0.22441860465116278</v>
      </c>
      <c r="D4">
        <v>0.35</v>
      </c>
      <c r="E4" s="19">
        <v>2</v>
      </c>
      <c r="L4" t="s">
        <v>562</v>
      </c>
      <c r="M4">
        <v>1.9</v>
      </c>
      <c r="N4" s="19">
        <v>2</v>
      </c>
      <c r="O4">
        <v>1.1000000000000001</v>
      </c>
      <c r="P4" s="24">
        <v>1.83</v>
      </c>
      <c r="Q4">
        <v>1.5</v>
      </c>
    </row>
    <row r="5" spans="1:17" x14ac:dyDescent="0.25">
      <c r="A5" t="s">
        <v>251</v>
      </c>
      <c r="B5">
        <v>154</v>
      </c>
      <c r="C5" s="18">
        <f>B5/860</f>
        <v>0.17906976744186046</v>
      </c>
      <c r="D5">
        <v>-1.43</v>
      </c>
      <c r="E5">
        <v>1.1000000000000001</v>
      </c>
      <c r="L5" t="s">
        <v>563</v>
      </c>
      <c r="M5">
        <v>-3</v>
      </c>
      <c r="N5" s="25">
        <v>-3</v>
      </c>
      <c r="O5">
        <v>-3</v>
      </c>
      <c r="P5">
        <v>-3</v>
      </c>
      <c r="Q5">
        <v>-3</v>
      </c>
    </row>
    <row r="6" spans="1:17" x14ac:dyDescent="0.25">
      <c r="A6" t="s">
        <v>252</v>
      </c>
      <c r="B6">
        <v>168</v>
      </c>
      <c r="C6" s="18">
        <f>B6/860</f>
        <v>0.19534883720930232</v>
      </c>
      <c r="D6">
        <v>-0.61</v>
      </c>
      <c r="E6">
        <v>1.83</v>
      </c>
      <c r="L6" t="s">
        <v>564</v>
      </c>
      <c r="M6">
        <v>3</v>
      </c>
      <c r="N6" s="25">
        <v>3</v>
      </c>
      <c r="O6">
        <v>3</v>
      </c>
      <c r="P6">
        <v>2</v>
      </c>
      <c r="Q6">
        <v>2</v>
      </c>
    </row>
    <row r="7" spans="1:17" x14ac:dyDescent="0.25">
      <c r="A7" t="s">
        <v>249</v>
      </c>
      <c r="B7">
        <v>172</v>
      </c>
      <c r="C7" s="18">
        <f>B7/860</f>
        <v>0.2</v>
      </c>
      <c r="D7">
        <v>-1.35</v>
      </c>
      <c r="E7">
        <v>1.5</v>
      </c>
    </row>
    <row r="10" spans="1:17" ht="42" customHeight="1" x14ac:dyDescent="0.25"/>
    <row r="17" spans="3:3" x14ac:dyDescent="0.25">
      <c r="C17" s="18"/>
    </row>
  </sheetData>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B63B-E998-4AF6-8A6D-32BB57DE15DA}">
  <sheetPr>
    <tabColor rgb="FFFF0000"/>
  </sheetPr>
  <dimension ref="A2:E7"/>
  <sheetViews>
    <sheetView zoomScale="101" workbookViewId="0">
      <selection activeCell="P32" sqref="P32"/>
    </sheetView>
  </sheetViews>
  <sheetFormatPr defaultRowHeight="15" x14ac:dyDescent="0.25"/>
  <cols>
    <col min="1" max="1" width="18.5703125" bestFit="1" customWidth="1"/>
    <col min="3" max="3" width="11.85546875" bestFit="1" customWidth="1"/>
    <col min="4" max="4" width="11.42578125" customWidth="1"/>
    <col min="16" max="16" width="18.5703125" bestFit="1" customWidth="1"/>
    <col min="17" max="17" width="11.85546875" bestFit="1" customWidth="1"/>
    <col min="18" max="18" width="15.85546875" bestFit="1" customWidth="1"/>
  </cols>
  <sheetData>
    <row r="2" spans="1:5" x14ac:dyDescent="0.25">
      <c r="A2" s="15" t="s">
        <v>552</v>
      </c>
      <c r="B2" s="15" t="s">
        <v>547</v>
      </c>
      <c r="C2" s="15" t="s">
        <v>554</v>
      </c>
      <c r="D2" s="15" t="s">
        <v>553</v>
      </c>
      <c r="E2" s="15"/>
    </row>
    <row r="3" spans="1:5" x14ac:dyDescent="0.25">
      <c r="A3" t="s">
        <v>253</v>
      </c>
      <c r="B3" s="18">
        <v>0.20116279069767443</v>
      </c>
      <c r="C3">
        <v>0.27</v>
      </c>
      <c r="D3">
        <v>1.9</v>
      </c>
      <c r="E3" s="18"/>
    </row>
    <row r="4" spans="1:5" x14ac:dyDescent="0.25">
      <c r="A4" t="s">
        <v>255</v>
      </c>
      <c r="B4" s="18">
        <v>0.22441860465116278</v>
      </c>
      <c r="C4">
        <v>0.35</v>
      </c>
      <c r="D4" s="19">
        <v>2</v>
      </c>
      <c r="E4" s="18"/>
    </row>
    <row r="5" spans="1:5" x14ac:dyDescent="0.25">
      <c r="A5" t="s">
        <v>251</v>
      </c>
      <c r="B5" s="18">
        <v>0.17906976744186046</v>
      </c>
      <c r="C5">
        <v>-1.43</v>
      </c>
      <c r="D5">
        <v>1.1000000000000001</v>
      </c>
      <c r="E5" s="18"/>
    </row>
    <row r="6" spans="1:5" x14ac:dyDescent="0.25">
      <c r="A6" t="s">
        <v>252</v>
      </c>
      <c r="B6" s="18">
        <v>0.19534883720930232</v>
      </c>
      <c r="C6">
        <v>-0.61</v>
      </c>
      <c r="D6">
        <v>1.83</v>
      </c>
      <c r="E6" s="18"/>
    </row>
    <row r="7" spans="1:5" x14ac:dyDescent="0.25">
      <c r="A7" t="s">
        <v>249</v>
      </c>
      <c r="B7" s="18">
        <v>0.2</v>
      </c>
      <c r="C7">
        <v>-1.35</v>
      </c>
      <c r="D7">
        <v>1.5</v>
      </c>
      <c r="E7" s="18"/>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F6FCA-6F66-4D73-8842-9C235145A52C}">
  <dimension ref="A2:B8"/>
  <sheetViews>
    <sheetView workbookViewId="0">
      <selection activeCell="A3" sqref="A3:B8"/>
    </sheetView>
  </sheetViews>
  <sheetFormatPr defaultRowHeight="15" x14ac:dyDescent="0.25"/>
  <cols>
    <col min="1" max="1" width="43.42578125" bestFit="1" customWidth="1"/>
  </cols>
  <sheetData>
    <row r="2" spans="1:2" x14ac:dyDescent="0.25">
      <c r="A2" s="22" t="s">
        <v>259</v>
      </c>
      <c r="B2" s="22"/>
    </row>
    <row r="3" spans="1:2" x14ac:dyDescent="0.25">
      <c r="A3" s="13" t="s">
        <v>256</v>
      </c>
      <c r="B3" s="13">
        <v>3</v>
      </c>
    </row>
    <row r="4" spans="1:2" x14ac:dyDescent="0.25">
      <c r="A4" s="13" t="s">
        <v>557</v>
      </c>
      <c r="B4" s="13">
        <v>2</v>
      </c>
    </row>
    <row r="5" spans="1:2" x14ac:dyDescent="0.25">
      <c r="A5" s="13" t="s">
        <v>257</v>
      </c>
      <c r="B5" s="13">
        <v>1</v>
      </c>
    </row>
    <row r="6" spans="1:2" x14ac:dyDescent="0.25">
      <c r="A6" s="13" t="s">
        <v>258</v>
      </c>
      <c r="B6" s="13">
        <v>-1</v>
      </c>
    </row>
    <row r="7" spans="1:2" x14ac:dyDescent="0.25">
      <c r="A7" s="13" t="s">
        <v>556</v>
      </c>
      <c r="B7" s="13">
        <v>-2</v>
      </c>
    </row>
    <row r="8" spans="1:2" x14ac:dyDescent="0.25">
      <c r="A8" s="13" t="s">
        <v>555</v>
      </c>
      <c r="B8" s="13">
        <v>-3</v>
      </c>
    </row>
  </sheetData>
  <mergeCells count="1">
    <mergeCell ref="A2: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DB782-1A12-45DF-9AF5-9A80F5E63E96}">
  <dimension ref="A1:J861"/>
  <sheetViews>
    <sheetView topLeftCell="B1" workbookViewId="0">
      <selection activeCell="J262" sqref="J262"/>
    </sheetView>
  </sheetViews>
  <sheetFormatPr defaultRowHeight="15" x14ac:dyDescent="0.25"/>
  <cols>
    <col min="1" max="1" width="11.140625" bestFit="1" customWidth="1"/>
    <col min="2" max="2" width="8.140625" bestFit="1" customWidth="1"/>
    <col min="3" max="3" width="16.28515625" bestFit="1" customWidth="1"/>
    <col min="4" max="4" width="29.140625" bestFit="1" customWidth="1"/>
    <col min="5" max="5" width="20.140625" bestFit="1" customWidth="1"/>
    <col min="6" max="6" width="12.140625" bestFit="1" customWidth="1"/>
    <col min="7" max="7" width="18.5703125" bestFit="1" customWidth="1"/>
    <col min="8" max="8" width="80.7109375" bestFit="1" customWidth="1"/>
    <col min="9" max="9" width="12" bestFit="1" customWidth="1"/>
    <col min="10" max="10" width="10.5703125" bestFit="1" customWidth="1"/>
    <col min="11" max="11" width="7.140625" bestFit="1" customWidth="1"/>
  </cols>
  <sheetData>
    <row r="1" spans="1:10" x14ac:dyDescent="0.25">
      <c r="A1" t="s">
        <v>516</v>
      </c>
      <c r="B1" t="s">
        <v>546</v>
      </c>
      <c r="C1" t="s">
        <v>538</v>
      </c>
      <c r="D1" t="s">
        <v>539</v>
      </c>
      <c r="E1" t="s">
        <v>540</v>
      </c>
      <c r="F1" t="s">
        <v>541</v>
      </c>
      <c r="G1" t="s">
        <v>542</v>
      </c>
      <c r="H1" t="s">
        <v>543</v>
      </c>
      <c r="I1" t="s">
        <v>544</v>
      </c>
      <c r="J1" t="s">
        <v>545</v>
      </c>
    </row>
    <row r="2" spans="1:10" x14ac:dyDescent="0.25">
      <c r="A2" s="17" t="s">
        <v>308</v>
      </c>
      <c r="B2">
        <v>169</v>
      </c>
      <c r="C2">
        <v>42372</v>
      </c>
      <c r="D2">
        <v>1</v>
      </c>
      <c r="E2">
        <v>165</v>
      </c>
      <c r="F2">
        <v>-2</v>
      </c>
      <c r="G2" t="s">
        <v>251</v>
      </c>
      <c r="H2" t="s">
        <v>458</v>
      </c>
      <c r="I2" t="s">
        <v>308</v>
      </c>
      <c r="J2">
        <v>4</v>
      </c>
    </row>
    <row r="3" spans="1:10" x14ac:dyDescent="0.25">
      <c r="A3" s="17" t="s">
        <v>308</v>
      </c>
      <c r="B3">
        <v>169</v>
      </c>
      <c r="C3">
        <v>42398</v>
      </c>
      <c r="D3">
        <v>1</v>
      </c>
      <c r="E3">
        <v>184</v>
      </c>
      <c r="F3">
        <v>-1</v>
      </c>
      <c r="G3" t="s">
        <v>251</v>
      </c>
      <c r="H3" t="s">
        <v>490</v>
      </c>
      <c r="I3" t="s">
        <v>308</v>
      </c>
      <c r="J3">
        <v>4</v>
      </c>
    </row>
    <row r="4" spans="1:10" x14ac:dyDescent="0.25">
      <c r="A4" s="17" t="s">
        <v>308</v>
      </c>
      <c r="B4">
        <v>169</v>
      </c>
      <c r="C4">
        <v>42372</v>
      </c>
      <c r="D4">
        <v>1</v>
      </c>
      <c r="E4">
        <v>165</v>
      </c>
      <c r="F4">
        <v>-2</v>
      </c>
      <c r="G4" t="s">
        <v>251</v>
      </c>
      <c r="H4" t="s">
        <v>458</v>
      </c>
      <c r="I4" t="s">
        <v>308</v>
      </c>
      <c r="J4">
        <v>4</v>
      </c>
    </row>
    <row r="5" spans="1:10" x14ac:dyDescent="0.25">
      <c r="A5" s="17" t="s">
        <v>308</v>
      </c>
      <c r="B5">
        <v>169</v>
      </c>
      <c r="C5">
        <v>42365</v>
      </c>
      <c r="D5">
        <v>1</v>
      </c>
      <c r="E5">
        <v>171</v>
      </c>
      <c r="F5">
        <v>-2</v>
      </c>
      <c r="G5" t="s">
        <v>251</v>
      </c>
      <c r="H5" t="s">
        <v>439</v>
      </c>
      <c r="I5" t="s">
        <v>308</v>
      </c>
      <c r="J5">
        <v>4</v>
      </c>
    </row>
    <row r="6" spans="1:10" x14ac:dyDescent="0.25">
      <c r="A6" s="17" t="s">
        <v>308</v>
      </c>
      <c r="B6">
        <v>169</v>
      </c>
      <c r="C6">
        <v>42370</v>
      </c>
      <c r="D6">
        <v>1</v>
      </c>
      <c r="E6">
        <v>130</v>
      </c>
      <c r="F6">
        <v>-3</v>
      </c>
      <c r="G6" t="s">
        <v>251</v>
      </c>
      <c r="H6" t="s">
        <v>444</v>
      </c>
      <c r="I6" t="s">
        <v>308</v>
      </c>
      <c r="J6">
        <v>4</v>
      </c>
    </row>
    <row r="7" spans="1:10" x14ac:dyDescent="0.25">
      <c r="A7" s="17" t="s">
        <v>308</v>
      </c>
      <c r="B7">
        <v>169</v>
      </c>
      <c r="C7">
        <v>42521</v>
      </c>
      <c r="D7">
        <v>1</v>
      </c>
      <c r="E7">
        <v>105</v>
      </c>
      <c r="F7">
        <v>-3</v>
      </c>
      <c r="G7" t="s">
        <v>251</v>
      </c>
      <c r="H7" t="s">
        <v>369</v>
      </c>
      <c r="I7" t="s">
        <v>308</v>
      </c>
      <c r="J7">
        <v>4</v>
      </c>
    </row>
    <row r="8" spans="1:10" x14ac:dyDescent="0.25">
      <c r="A8" s="17" t="s">
        <v>308</v>
      </c>
      <c r="B8">
        <v>169</v>
      </c>
      <c r="C8">
        <v>42731</v>
      </c>
      <c r="D8">
        <v>3</v>
      </c>
      <c r="E8">
        <v>91</v>
      </c>
      <c r="F8">
        <v>-1</v>
      </c>
      <c r="G8" t="s">
        <v>251</v>
      </c>
      <c r="H8" t="s">
        <v>359</v>
      </c>
      <c r="I8" t="s">
        <v>308</v>
      </c>
      <c r="J8">
        <v>4</v>
      </c>
    </row>
    <row r="9" spans="1:10" x14ac:dyDescent="0.25">
      <c r="A9" s="17" t="s">
        <v>308</v>
      </c>
      <c r="B9">
        <v>169</v>
      </c>
      <c r="C9">
        <v>42416</v>
      </c>
      <c r="D9">
        <v>1</v>
      </c>
      <c r="E9">
        <v>166</v>
      </c>
      <c r="F9">
        <v>-2</v>
      </c>
      <c r="G9" t="s">
        <v>251</v>
      </c>
      <c r="H9" t="s">
        <v>502</v>
      </c>
      <c r="I9" t="s">
        <v>308</v>
      </c>
      <c r="J9">
        <v>4</v>
      </c>
    </row>
    <row r="10" spans="1:10" x14ac:dyDescent="0.25">
      <c r="A10" s="17" t="s">
        <v>308</v>
      </c>
      <c r="B10">
        <v>169</v>
      </c>
      <c r="C10">
        <v>42416</v>
      </c>
      <c r="D10">
        <v>1</v>
      </c>
      <c r="E10">
        <v>166</v>
      </c>
      <c r="F10">
        <v>-2</v>
      </c>
      <c r="G10" t="s">
        <v>251</v>
      </c>
      <c r="H10" t="s">
        <v>502</v>
      </c>
      <c r="I10" t="s">
        <v>308</v>
      </c>
      <c r="J10">
        <v>4</v>
      </c>
    </row>
    <row r="11" spans="1:10" x14ac:dyDescent="0.25">
      <c r="A11" s="17" t="s">
        <v>308</v>
      </c>
      <c r="B11">
        <v>169</v>
      </c>
      <c r="C11">
        <v>42416</v>
      </c>
      <c r="D11">
        <v>1</v>
      </c>
      <c r="E11">
        <v>166</v>
      </c>
      <c r="F11">
        <v>-2</v>
      </c>
      <c r="G11" t="s">
        <v>251</v>
      </c>
      <c r="H11" t="s">
        <v>502</v>
      </c>
      <c r="I11" t="s">
        <v>308</v>
      </c>
      <c r="J11">
        <v>4</v>
      </c>
    </row>
    <row r="12" spans="1:10" x14ac:dyDescent="0.25">
      <c r="A12" s="17" t="s">
        <v>308</v>
      </c>
      <c r="B12">
        <v>169</v>
      </c>
      <c r="C12">
        <v>42365</v>
      </c>
      <c r="D12">
        <v>1</v>
      </c>
      <c r="E12">
        <v>171</v>
      </c>
      <c r="F12">
        <v>-2</v>
      </c>
      <c r="G12" t="s">
        <v>251</v>
      </c>
      <c r="H12" t="s">
        <v>439</v>
      </c>
      <c r="I12" t="s">
        <v>308</v>
      </c>
      <c r="J12">
        <v>4</v>
      </c>
    </row>
    <row r="13" spans="1:10" x14ac:dyDescent="0.25">
      <c r="A13" s="17" t="s">
        <v>308</v>
      </c>
      <c r="B13">
        <v>169</v>
      </c>
      <c r="C13">
        <v>42299</v>
      </c>
      <c r="D13">
        <v>1</v>
      </c>
      <c r="E13">
        <v>188</v>
      </c>
      <c r="F13">
        <v>-2</v>
      </c>
      <c r="G13" t="s">
        <v>251</v>
      </c>
      <c r="H13" t="s">
        <v>470</v>
      </c>
      <c r="I13" t="s">
        <v>308</v>
      </c>
      <c r="J13">
        <v>4</v>
      </c>
    </row>
    <row r="14" spans="1:10" x14ac:dyDescent="0.25">
      <c r="A14" s="17" t="s">
        <v>308</v>
      </c>
      <c r="B14">
        <v>169</v>
      </c>
      <c r="C14">
        <v>42311</v>
      </c>
      <c r="D14">
        <v>1</v>
      </c>
      <c r="E14">
        <v>114</v>
      </c>
      <c r="F14">
        <v>-3</v>
      </c>
      <c r="G14" t="s">
        <v>251</v>
      </c>
      <c r="H14" t="s">
        <v>473</v>
      </c>
      <c r="I14" t="s">
        <v>308</v>
      </c>
      <c r="J14">
        <v>4</v>
      </c>
    </row>
    <row r="15" spans="1:10" x14ac:dyDescent="0.25">
      <c r="A15" s="17" t="s">
        <v>308</v>
      </c>
      <c r="B15">
        <v>169</v>
      </c>
      <c r="C15">
        <v>42289</v>
      </c>
      <c r="D15">
        <v>1</v>
      </c>
      <c r="E15">
        <v>189</v>
      </c>
      <c r="F15">
        <v>-1</v>
      </c>
      <c r="G15" t="s">
        <v>251</v>
      </c>
      <c r="H15" t="s">
        <v>469</v>
      </c>
      <c r="I15" t="s">
        <v>308</v>
      </c>
      <c r="J15">
        <v>4</v>
      </c>
    </row>
    <row r="16" spans="1:10" x14ac:dyDescent="0.25">
      <c r="A16" s="17" t="s">
        <v>308</v>
      </c>
      <c r="B16">
        <v>169</v>
      </c>
      <c r="C16">
        <v>42212</v>
      </c>
      <c r="D16">
        <v>1</v>
      </c>
      <c r="E16">
        <v>122</v>
      </c>
      <c r="F16">
        <v>-2</v>
      </c>
      <c r="G16" t="s">
        <v>251</v>
      </c>
      <c r="H16" t="s">
        <v>468</v>
      </c>
      <c r="I16" t="s">
        <v>308</v>
      </c>
      <c r="J16">
        <v>4</v>
      </c>
    </row>
    <row r="17" spans="1:10" x14ac:dyDescent="0.25">
      <c r="A17" s="17" t="s">
        <v>308</v>
      </c>
      <c r="B17">
        <v>169</v>
      </c>
      <c r="C17">
        <v>42289</v>
      </c>
      <c r="D17">
        <v>1</v>
      </c>
      <c r="E17">
        <v>189</v>
      </c>
      <c r="F17">
        <v>-1</v>
      </c>
      <c r="G17" t="s">
        <v>251</v>
      </c>
      <c r="H17" t="s">
        <v>469</v>
      </c>
      <c r="I17" t="s">
        <v>308</v>
      </c>
      <c r="J17">
        <v>4</v>
      </c>
    </row>
    <row r="18" spans="1:10" x14ac:dyDescent="0.25">
      <c r="A18" s="17" t="s">
        <v>308</v>
      </c>
      <c r="B18">
        <v>169</v>
      </c>
      <c r="C18">
        <v>42315</v>
      </c>
      <c r="D18">
        <v>1</v>
      </c>
      <c r="E18">
        <v>117</v>
      </c>
      <c r="F18">
        <v>-1</v>
      </c>
      <c r="G18" t="s">
        <v>251</v>
      </c>
      <c r="H18" t="s">
        <v>485</v>
      </c>
      <c r="I18" t="s">
        <v>308</v>
      </c>
      <c r="J18">
        <v>4</v>
      </c>
    </row>
    <row r="19" spans="1:10" x14ac:dyDescent="0.25">
      <c r="A19" s="17" t="s">
        <v>308</v>
      </c>
      <c r="B19">
        <v>169</v>
      </c>
      <c r="C19">
        <v>42343</v>
      </c>
      <c r="D19">
        <v>5</v>
      </c>
      <c r="E19">
        <v>59</v>
      </c>
      <c r="F19">
        <v>-1</v>
      </c>
      <c r="G19" t="s">
        <v>251</v>
      </c>
      <c r="H19" t="s">
        <v>451</v>
      </c>
      <c r="I19" t="s">
        <v>308</v>
      </c>
      <c r="J19">
        <v>4</v>
      </c>
    </row>
    <row r="20" spans="1:10" x14ac:dyDescent="0.25">
      <c r="A20" s="17" t="s">
        <v>308</v>
      </c>
      <c r="B20">
        <v>169</v>
      </c>
      <c r="C20">
        <v>42311</v>
      </c>
      <c r="D20">
        <v>1</v>
      </c>
      <c r="E20">
        <v>159</v>
      </c>
      <c r="F20">
        <v>-2</v>
      </c>
      <c r="G20" t="s">
        <v>251</v>
      </c>
      <c r="H20" t="s">
        <v>486</v>
      </c>
      <c r="I20" t="s">
        <v>308</v>
      </c>
      <c r="J20">
        <v>4</v>
      </c>
    </row>
    <row r="21" spans="1:10" x14ac:dyDescent="0.25">
      <c r="A21" s="17" t="s">
        <v>308</v>
      </c>
      <c r="B21">
        <v>169</v>
      </c>
      <c r="C21">
        <v>42311</v>
      </c>
      <c r="D21">
        <v>1</v>
      </c>
      <c r="E21">
        <v>114</v>
      </c>
      <c r="F21">
        <v>-3</v>
      </c>
      <c r="G21" t="s">
        <v>251</v>
      </c>
      <c r="H21" t="s">
        <v>473</v>
      </c>
      <c r="I21" t="s">
        <v>308</v>
      </c>
      <c r="J21">
        <v>4</v>
      </c>
    </row>
    <row r="22" spans="1:10" x14ac:dyDescent="0.25">
      <c r="A22" s="17" t="s">
        <v>308</v>
      </c>
      <c r="B22">
        <v>169</v>
      </c>
      <c r="C22">
        <v>42311</v>
      </c>
      <c r="D22">
        <v>1</v>
      </c>
      <c r="E22">
        <v>159</v>
      </c>
      <c r="F22">
        <v>-2</v>
      </c>
      <c r="G22" t="s">
        <v>251</v>
      </c>
      <c r="H22" t="s">
        <v>486</v>
      </c>
      <c r="I22" t="s">
        <v>308</v>
      </c>
      <c r="J22">
        <v>4</v>
      </c>
    </row>
    <row r="23" spans="1:10" x14ac:dyDescent="0.25">
      <c r="A23" s="17" t="s">
        <v>308</v>
      </c>
      <c r="B23">
        <v>169</v>
      </c>
      <c r="C23">
        <v>42568</v>
      </c>
      <c r="D23">
        <v>5</v>
      </c>
      <c r="E23">
        <v>100</v>
      </c>
      <c r="F23">
        <v>1</v>
      </c>
      <c r="G23" t="s">
        <v>255</v>
      </c>
      <c r="H23" t="s">
        <v>289</v>
      </c>
      <c r="I23" t="s">
        <v>308</v>
      </c>
      <c r="J23">
        <v>4</v>
      </c>
    </row>
    <row r="24" spans="1:10" x14ac:dyDescent="0.25">
      <c r="A24" s="17" t="s">
        <v>308</v>
      </c>
      <c r="B24">
        <v>169</v>
      </c>
      <c r="C24">
        <v>42610</v>
      </c>
      <c r="D24">
        <v>1</v>
      </c>
      <c r="E24">
        <v>75</v>
      </c>
      <c r="F24">
        <v>1</v>
      </c>
      <c r="G24" t="s">
        <v>250</v>
      </c>
      <c r="H24" t="s">
        <v>332</v>
      </c>
      <c r="I24" t="s">
        <v>308</v>
      </c>
      <c r="J24">
        <v>4</v>
      </c>
    </row>
    <row r="25" spans="1:10" x14ac:dyDescent="0.25">
      <c r="A25" s="17" t="s">
        <v>308</v>
      </c>
      <c r="B25">
        <v>169</v>
      </c>
      <c r="C25">
        <v>42470</v>
      </c>
      <c r="D25">
        <v>1</v>
      </c>
      <c r="E25">
        <v>153</v>
      </c>
      <c r="F25">
        <v>-2</v>
      </c>
      <c r="G25" t="s">
        <v>250</v>
      </c>
      <c r="H25" t="s">
        <v>321</v>
      </c>
      <c r="I25" t="s">
        <v>308</v>
      </c>
      <c r="J25">
        <v>4</v>
      </c>
    </row>
    <row r="26" spans="1:10" x14ac:dyDescent="0.25">
      <c r="A26" s="17" t="s">
        <v>308</v>
      </c>
      <c r="B26">
        <v>169</v>
      </c>
      <c r="C26">
        <v>42388</v>
      </c>
      <c r="D26">
        <v>5</v>
      </c>
      <c r="E26">
        <v>201</v>
      </c>
      <c r="F26">
        <v>3</v>
      </c>
      <c r="G26" t="s">
        <v>250</v>
      </c>
      <c r="H26" t="s">
        <v>340</v>
      </c>
      <c r="I26" t="s">
        <v>308</v>
      </c>
      <c r="J26">
        <v>4</v>
      </c>
    </row>
    <row r="27" spans="1:10" x14ac:dyDescent="0.25">
      <c r="A27" s="17" t="s">
        <v>308</v>
      </c>
      <c r="B27">
        <v>169</v>
      </c>
      <c r="C27">
        <v>42470</v>
      </c>
      <c r="D27">
        <v>1</v>
      </c>
      <c r="E27">
        <v>153</v>
      </c>
      <c r="F27">
        <v>-2</v>
      </c>
      <c r="G27" t="s">
        <v>250</v>
      </c>
      <c r="H27" t="s">
        <v>321</v>
      </c>
      <c r="I27" t="s">
        <v>308</v>
      </c>
      <c r="J27">
        <v>4</v>
      </c>
    </row>
    <row r="28" spans="1:10" x14ac:dyDescent="0.25">
      <c r="A28" s="17" t="s">
        <v>308</v>
      </c>
      <c r="B28">
        <v>169</v>
      </c>
      <c r="C28">
        <v>42834</v>
      </c>
      <c r="D28">
        <v>1</v>
      </c>
      <c r="E28">
        <v>160</v>
      </c>
      <c r="F28">
        <v>-2</v>
      </c>
      <c r="G28" t="s">
        <v>255</v>
      </c>
      <c r="H28" t="s">
        <v>349</v>
      </c>
      <c r="I28" t="s">
        <v>308</v>
      </c>
      <c r="J28">
        <v>4</v>
      </c>
    </row>
    <row r="29" spans="1:10" x14ac:dyDescent="0.25">
      <c r="A29" s="17" t="s">
        <v>308</v>
      </c>
      <c r="B29">
        <v>169</v>
      </c>
      <c r="C29">
        <v>42840</v>
      </c>
      <c r="D29">
        <v>5</v>
      </c>
      <c r="E29">
        <v>163</v>
      </c>
      <c r="F29">
        <v>2</v>
      </c>
      <c r="G29" t="s">
        <v>250</v>
      </c>
      <c r="H29" t="s">
        <v>351</v>
      </c>
      <c r="I29" t="s">
        <v>308</v>
      </c>
      <c r="J29">
        <v>4</v>
      </c>
    </row>
    <row r="30" spans="1:10" x14ac:dyDescent="0.25">
      <c r="A30" s="17" t="s">
        <v>308</v>
      </c>
      <c r="B30">
        <v>169</v>
      </c>
      <c r="C30">
        <v>42811</v>
      </c>
      <c r="D30">
        <v>5</v>
      </c>
      <c r="E30">
        <v>175</v>
      </c>
      <c r="F30">
        <v>3</v>
      </c>
      <c r="G30" t="s">
        <v>250</v>
      </c>
      <c r="H30" t="s">
        <v>287</v>
      </c>
      <c r="I30" t="s">
        <v>308</v>
      </c>
      <c r="J30">
        <v>4</v>
      </c>
    </row>
    <row r="31" spans="1:10" x14ac:dyDescent="0.25">
      <c r="A31" s="17" t="s">
        <v>308</v>
      </c>
      <c r="B31">
        <v>169</v>
      </c>
      <c r="C31">
        <v>42800</v>
      </c>
      <c r="D31">
        <v>1</v>
      </c>
      <c r="E31">
        <v>137</v>
      </c>
      <c r="F31">
        <v>-2</v>
      </c>
      <c r="G31" t="s">
        <v>255</v>
      </c>
      <c r="H31" t="s">
        <v>331</v>
      </c>
      <c r="I31" t="s">
        <v>308</v>
      </c>
      <c r="J31">
        <v>4</v>
      </c>
    </row>
    <row r="32" spans="1:10" x14ac:dyDescent="0.25">
      <c r="A32" s="17" t="s">
        <v>308</v>
      </c>
      <c r="B32">
        <v>169</v>
      </c>
      <c r="C32">
        <v>42811</v>
      </c>
      <c r="D32">
        <v>5</v>
      </c>
      <c r="E32">
        <v>175</v>
      </c>
      <c r="F32">
        <v>3</v>
      </c>
      <c r="G32" t="s">
        <v>250</v>
      </c>
      <c r="H32" t="s">
        <v>287</v>
      </c>
      <c r="I32" t="s">
        <v>308</v>
      </c>
      <c r="J32">
        <v>4</v>
      </c>
    </row>
    <row r="33" spans="1:10" x14ac:dyDescent="0.25">
      <c r="A33" s="17" t="s">
        <v>308</v>
      </c>
      <c r="B33">
        <v>169</v>
      </c>
      <c r="C33">
        <v>42357</v>
      </c>
      <c r="D33">
        <v>1</v>
      </c>
      <c r="E33">
        <v>113</v>
      </c>
      <c r="F33">
        <v>-2</v>
      </c>
      <c r="G33" t="s">
        <v>250</v>
      </c>
      <c r="H33" t="s">
        <v>341</v>
      </c>
      <c r="I33" t="s">
        <v>308</v>
      </c>
      <c r="J33">
        <v>4</v>
      </c>
    </row>
    <row r="34" spans="1:10" x14ac:dyDescent="0.25">
      <c r="A34" s="17" t="s">
        <v>308</v>
      </c>
      <c r="B34">
        <v>169</v>
      </c>
      <c r="C34">
        <v>43296</v>
      </c>
      <c r="D34">
        <v>4</v>
      </c>
      <c r="E34">
        <v>179</v>
      </c>
      <c r="F34">
        <v>-1</v>
      </c>
      <c r="G34" t="s">
        <v>251</v>
      </c>
      <c r="H34" t="s">
        <v>378</v>
      </c>
      <c r="I34" t="s">
        <v>308</v>
      </c>
      <c r="J34">
        <v>4</v>
      </c>
    </row>
    <row r="35" spans="1:10" x14ac:dyDescent="0.25">
      <c r="A35" s="17" t="s">
        <v>308</v>
      </c>
      <c r="B35">
        <v>169</v>
      </c>
      <c r="C35">
        <v>43309</v>
      </c>
      <c r="D35">
        <v>1</v>
      </c>
      <c r="E35">
        <v>126</v>
      </c>
      <c r="F35">
        <v>-1</v>
      </c>
      <c r="G35" t="s">
        <v>251</v>
      </c>
      <c r="H35" t="s">
        <v>379</v>
      </c>
      <c r="I35" t="s">
        <v>308</v>
      </c>
      <c r="J35">
        <v>4</v>
      </c>
    </row>
    <row r="36" spans="1:10" x14ac:dyDescent="0.25">
      <c r="A36" s="17" t="s">
        <v>308</v>
      </c>
      <c r="B36">
        <v>169</v>
      </c>
      <c r="C36">
        <v>43002</v>
      </c>
      <c r="D36">
        <v>3</v>
      </c>
      <c r="E36">
        <v>180</v>
      </c>
      <c r="F36">
        <v>-2</v>
      </c>
      <c r="G36" t="s">
        <v>251</v>
      </c>
      <c r="H36" t="s">
        <v>361</v>
      </c>
      <c r="I36" t="s">
        <v>308</v>
      </c>
      <c r="J36">
        <v>4</v>
      </c>
    </row>
    <row r="37" spans="1:10" x14ac:dyDescent="0.25">
      <c r="A37" s="17" t="s">
        <v>308</v>
      </c>
      <c r="B37">
        <v>169</v>
      </c>
      <c r="C37">
        <v>42750</v>
      </c>
      <c r="D37">
        <v>1</v>
      </c>
      <c r="E37">
        <v>125</v>
      </c>
      <c r="F37">
        <v>-1</v>
      </c>
      <c r="G37" t="s">
        <v>251</v>
      </c>
      <c r="H37" t="s">
        <v>364</v>
      </c>
      <c r="I37" t="s">
        <v>308</v>
      </c>
      <c r="J37">
        <v>4</v>
      </c>
    </row>
    <row r="38" spans="1:10" x14ac:dyDescent="0.25">
      <c r="A38" s="17" t="s">
        <v>308</v>
      </c>
      <c r="B38">
        <v>169</v>
      </c>
      <c r="C38">
        <v>42996</v>
      </c>
      <c r="D38">
        <v>4</v>
      </c>
      <c r="E38">
        <v>165</v>
      </c>
      <c r="F38">
        <v>-2</v>
      </c>
      <c r="G38" t="s">
        <v>251</v>
      </c>
      <c r="H38" t="s">
        <v>360</v>
      </c>
      <c r="I38" t="s">
        <v>308</v>
      </c>
      <c r="J38">
        <v>4</v>
      </c>
    </row>
    <row r="39" spans="1:10" x14ac:dyDescent="0.25">
      <c r="A39" s="17" t="s">
        <v>308</v>
      </c>
      <c r="B39">
        <v>169</v>
      </c>
      <c r="C39">
        <v>41821</v>
      </c>
      <c r="D39">
        <v>2</v>
      </c>
      <c r="E39">
        <v>126</v>
      </c>
      <c r="F39">
        <v>-1</v>
      </c>
      <c r="G39" t="s">
        <v>250</v>
      </c>
      <c r="H39" t="s">
        <v>333</v>
      </c>
      <c r="I39" t="s">
        <v>308</v>
      </c>
      <c r="J39">
        <v>4</v>
      </c>
    </row>
    <row r="40" spans="1:10" x14ac:dyDescent="0.25">
      <c r="A40" s="17" t="s">
        <v>308</v>
      </c>
      <c r="B40">
        <v>169</v>
      </c>
      <c r="C40">
        <v>41853</v>
      </c>
      <c r="D40">
        <v>1</v>
      </c>
      <c r="E40">
        <v>131</v>
      </c>
      <c r="F40">
        <v>-2</v>
      </c>
      <c r="G40" t="s">
        <v>255</v>
      </c>
      <c r="H40" t="s">
        <v>334</v>
      </c>
      <c r="I40" t="s">
        <v>308</v>
      </c>
      <c r="J40">
        <v>4</v>
      </c>
    </row>
    <row r="41" spans="1:10" x14ac:dyDescent="0.25">
      <c r="A41" s="17" t="s">
        <v>308</v>
      </c>
      <c r="B41">
        <v>169</v>
      </c>
      <c r="C41">
        <v>43330</v>
      </c>
      <c r="D41">
        <v>5</v>
      </c>
      <c r="E41">
        <v>133</v>
      </c>
      <c r="F41">
        <v>-1</v>
      </c>
      <c r="G41" t="s">
        <v>251</v>
      </c>
      <c r="H41" t="s">
        <v>336</v>
      </c>
      <c r="I41" t="s">
        <v>308</v>
      </c>
      <c r="J41">
        <v>4</v>
      </c>
    </row>
    <row r="42" spans="1:10" x14ac:dyDescent="0.25">
      <c r="A42" s="17" t="s">
        <v>308</v>
      </c>
      <c r="B42">
        <v>169</v>
      </c>
      <c r="C42">
        <v>43312</v>
      </c>
      <c r="D42">
        <v>5</v>
      </c>
      <c r="E42">
        <v>143</v>
      </c>
      <c r="F42">
        <v>1</v>
      </c>
      <c r="G42" t="s">
        <v>251</v>
      </c>
      <c r="H42" t="s">
        <v>381</v>
      </c>
      <c r="I42" t="s">
        <v>308</v>
      </c>
      <c r="J42">
        <v>4</v>
      </c>
    </row>
    <row r="43" spans="1:10" x14ac:dyDescent="0.25">
      <c r="A43" s="17" t="s">
        <v>308</v>
      </c>
      <c r="B43">
        <v>169</v>
      </c>
      <c r="C43">
        <v>43312</v>
      </c>
      <c r="D43">
        <v>5</v>
      </c>
      <c r="E43">
        <v>143</v>
      </c>
      <c r="F43">
        <v>1</v>
      </c>
      <c r="G43" t="s">
        <v>251</v>
      </c>
      <c r="H43" t="s">
        <v>381</v>
      </c>
      <c r="I43" t="s">
        <v>308</v>
      </c>
      <c r="J43">
        <v>4</v>
      </c>
    </row>
    <row r="44" spans="1:10" x14ac:dyDescent="0.25">
      <c r="A44" s="17" t="s">
        <v>308</v>
      </c>
      <c r="B44">
        <v>169</v>
      </c>
      <c r="C44">
        <v>42848</v>
      </c>
      <c r="D44">
        <v>1</v>
      </c>
      <c r="E44">
        <v>152</v>
      </c>
      <c r="F44">
        <v>-2</v>
      </c>
      <c r="G44" t="s">
        <v>249</v>
      </c>
      <c r="H44" t="s">
        <v>343</v>
      </c>
      <c r="I44" t="s">
        <v>308</v>
      </c>
      <c r="J44">
        <v>4</v>
      </c>
    </row>
    <row r="45" spans="1:10" x14ac:dyDescent="0.25">
      <c r="A45" s="17" t="s">
        <v>308</v>
      </c>
      <c r="B45">
        <v>169</v>
      </c>
      <c r="C45">
        <v>42922</v>
      </c>
      <c r="D45">
        <v>1</v>
      </c>
      <c r="E45">
        <v>110</v>
      </c>
      <c r="F45">
        <v>-1</v>
      </c>
      <c r="G45" t="s">
        <v>249</v>
      </c>
      <c r="H45" t="s">
        <v>520</v>
      </c>
      <c r="I45" t="s">
        <v>308</v>
      </c>
      <c r="J45">
        <v>4</v>
      </c>
    </row>
    <row r="46" spans="1:10" x14ac:dyDescent="0.25">
      <c r="A46" s="17" t="s">
        <v>308</v>
      </c>
      <c r="B46">
        <v>169</v>
      </c>
      <c r="C46">
        <v>42843</v>
      </c>
      <c r="D46">
        <v>1</v>
      </c>
      <c r="E46">
        <v>140</v>
      </c>
      <c r="F46">
        <v>-1</v>
      </c>
      <c r="G46" t="s">
        <v>249</v>
      </c>
      <c r="H46" t="s">
        <v>354</v>
      </c>
      <c r="I46" t="s">
        <v>308</v>
      </c>
      <c r="J46">
        <v>4</v>
      </c>
    </row>
    <row r="47" spans="1:10" x14ac:dyDescent="0.25">
      <c r="A47" s="17" t="s">
        <v>308</v>
      </c>
      <c r="B47">
        <v>169</v>
      </c>
      <c r="C47">
        <v>42674</v>
      </c>
      <c r="D47">
        <v>1</v>
      </c>
      <c r="E47">
        <v>416</v>
      </c>
      <c r="F47">
        <v>-1</v>
      </c>
      <c r="G47" t="s">
        <v>249</v>
      </c>
      <c r="H47" t="s">
        <v>372</v>
      </c>
      <c r="I47" t="s">
        <v>308</v>
      </c>
      <c r="J47">
        <v>4</v>
      </c>
    </row>
    <row r="48" spans="1:10" x14ac:dyDescent="0.25">
      <c r="A48" s="17" t="s">
        <v>308</v>
      </c>
      <c r="B48">
        <v>169</v>
      </c>
      <c r="C48">
        <v>42796</v>
      </c>
      <c r="D48">
        <v>5</v>
      </c>
      <c r="E48">
        <v>143</v>
      </c>
      <c r="F48">
        <v>2</v>
      </c>
      <c r="G48" t="s">
        <v>249</v>
      </c>
      <c r="H48" t="s">
        <v>299</v>
      </c>
      <c r="I48" t="s">
        <v>308</v>
      </c>
      <c r="J48">
        <v>4</v>
      </c>
    </row>
    <row r="49" spans="1:10" x14ac:dyDescent="0.25">
      <c r="A49" s="17" t="s">
        <v>308</v>
      </c>
      <c r="B49">
        <v>169</v>
      </c>
      <c r="C49">
        <v>43142</v>
      </c>
      <c r="D49">
        <v>1</v>
      </c>
      <c r="E49">
        <v>320</v>
      </c>
      <c r="F49">
        <v>-1</v>
      </c>
      <c r="G49" t="s">
        <v>249</v>
      </c>
      <c r="H49" t="s">
        <v>386</v>
      </c>
      <c r="I49" t="s">
        <v>308</v>
      </c>
      <c r="J49">
        <v>4</v>
      </c>
    </row>
    <row r="50" spans="1:10" x14ac:dyDescent="0.25">
      <c r="A50" s="17" t="s">
        <v>308</v>
      </c>
      <c r="B50">
        <v>169</v>
      </c>
      <c r="C50">
        <v>43142</v>
      </c>
      <c r="D50">
        <v>1</v>
      </c>
      <c r="E50">
        <v>320</v>
      </c>
      <c r="F50">
        <v>-1</v>
      </c>
      <c r="G50" t="s">
        <v>249</v>
      </c>
      <c r="H50" t="s">
        <v>386</v>
      </c>
      <c r="I50" t="s">
        <v>308</v>
      </c>
      <c r="J50">
        <v>4</v>
      </c>
    </row>
    <row r="51" spans="1:10" x14ac:dyDescent="0.25">
      <c r="A51" s="17" t="s">
        <v>308</v>
      </c>
      <c r="B51">
        <v>169</v>
      </c>
      <c r="C51">
        <v>42996</v>
      </c>
      <c r="D51">
        <v>1</v>
      </c>
      <c r="E51">
        <v>123</v>
      </c>
      <c r="F51">
        <v>-3</v>
      </c>
      <c r="G51" t="s">
        <v>249</v>
      </c>
      <c r="H51" t="s">
        <v>297</v>
      </c>
      <c r="I51" t="s">
        <v>308</v>
      </c>
      <c r="J51">
        <v>4</v>
      </c>
    </row>
    <row r="52" spans="1:10" x14ac:dyDescent="0.25">
      <c r="A52" s="17" t="s">
        <v>308</v>
      </c>
      <c r="B52">
        <v>169</v>
      </c>
      <c r="C52">
        <v>42989</v>
      </c>
      <c r="D52">
        <v>1</v>
      </c>
      <c r="E52">
        <v>359</v>
      </c>
      <c r="F52">
        <v>-3</v>
      </c>
      <c r="G52" t="s">
        <v>249</v>
      </c>
      <c r="H52" t="s">
        <v>453</v>
      </c>
      <c r="I52" t="s">
        <v>308</v>
      </c>
      <c r="J52">
        <v>4</v>
      </c>
    </row>
    <row r="53" spans="1:10" x14ac:dyDescent="0.25">
      <c r="A53" s="17" t="s">
        <v>308</v>
      </c>
      <c r="B53">
        <v>169</v>
      </c>
      <c r="C53">
        <v>42989</v>
      </c>
      <c r="D53">
        <v>3</v>
      </c>
      <c r="E53">
        <v>364</v>
      </c>
      <c r="F53">
        <v>-3</v>
      </c>
      <c r="G53" t="s">
        <v>249</v>
      </c>
      <c r="H53" t="s">
        <v>452</v>
      </c>
      <c r="I53" t="s">
        <v>308</v>
      </c>
      <c r="J53">
        <v>4</v>
      </c>
    </row>
    <row r="54" spans="1:10" x14ac:dyDescent="0.25">
      <c r="A54" s="17" t="s">
        <v>308</v>
      </c>
      <c r="B54">
        <v>169</v>
      </c>
      <c r="C54">
        <v>42674</v>
      </c>
      <c r="D54">
        <v>1</v>
      </c>
      <c r="E54">
        <v>416</v>
      </c>
      <c r="F54">
        <v>-1</v>
      </c>
      <c r="G54" t="s">
        <v>249</v>
      </c>
      <c r="H54" t="s">
        <v>372</v>
      </c>
      <c r="I54" t="s">
        <v>308</v>
      </c>
      <c r="J54">
        <v>4</v>
      </c>
    </row>
    <row r="55" spans="1:10" x14ac:dyDescent="0.25">
      <c r="A55" s="17" t="s">
        <v>308</v>
      </c>
      <c r="B55">
        <v>169</v>
      </c>
      <c r="C55">
        <v>42115</v>
      </c>
      <c r="D55">
        <v>1</v>
      </c>
      <c r="E55">
        <v>261</v>
      </c>
      <c r="F55">
        <v>-2</v>
      </c>
      <c r="G55" t="s">
        <v>249</v>
      </c>
      <c r="H55" t="s">
        <v>447</v>
      </c>
      <c r="I55" t="s">
        <v>308</v>
      </c>
      <c r="J55">
        <v>4</v>
      </c>
    </row>
    <row r="56" spans="1:10" x14ac:dyDescent="0.25">
      <c r="A56" s="17" t="s">
        <v>308</v>
      </c>
      <c r="B56">
        <v>169</v>
      </c>
      <c r="C56">
        <v>42138</v>
      </c>
      <c r="D56">
        <v>1</v>
      </c>
      <c r="E56">
        <v>101</v>
      </c>
      <c r="F56">
        <v>-1</v>
      </c>
      <c r="G56" t="s">
        <v>249</v>
      </c>
      <c r="H56" t="s">
        <v>518</v>
      </c>
      <c r="I56" t="s">
        <v>308</v>
      </c>
      <c r="J56">
        <v>4</v>
      </c>
    </row>
    <row r="57" spans="1:10" x14ac:dyDescent="0.25">
      <c r="A57" s="17" t="s">
        <v>308</v>
      </c>
      <c r="B57">
        <v>169</v>
      </c>
      <c r="C57">
        <v>42093</v>
      </c>
      <c r="D57">
        <v>1</v>
      </c>
      <c r="E57">
        <v>166</v>
      </c>
      <c r="F57">
        <v>-3</v>
      </c>
      <c r="G57" t="s">
        <v>249</v>
      </c>
      <c r="H57" t="s">
        <v>218</v>
      </c>
      <c r="I57" t="s">
        <v>308</v>
      </c>
      <c r="J57">
        <v>4</v>
      </c>
    </row>
    <row r="58" spans="1:10" x14ac:dyDescent="0.25">
      <c r="A58" s="17" t="s">
        <v>308</v>
      </c>
      <c r="B58">
        <v>169</v>
      </c>
      <c r="C58">
        <v>41830</v>
      </c>
      <c r="D58">
        <v>1</v>
      </c>
      <c r="E58">
        <v>141</v>
      </c>
      <c r="F58">
        <v>-1</v>
      </c>
      <c r="G58" t="s">
        <v>249</v>
      </c>
      <c r="H58" t="s">
        <v>496</v>
      </c>
      <c r="I58" t="s">
        <v>308</v>
      </c>
      <c r="J58">
        <v>4</v>
      </c>
    </row>
    <row r="59" spans="1:10" x14ac:dyDescent="0.25">
      <c r="A59" s="17" t="s">
        <v>308</v>
      </c>
      <c r="B59">
        <v>169</v>
      </c>
      <c r="C59">
        <v>41830</v>
      </c>
      <c r="D59">
        <v>1</v>
      </c>
      <c r="E59">
        <v>141</v>
      </c>
      <c r="F59">
        <v>-1</v>
      </c>
      <c r="G59" t="s">
        <v>249</v>
      </c>
      <c r="H59" t="s">
        <v>496</v>
      </c>
      <c r="I59" t="s">
        <v>308</v>
      </c>
      <c r="J59">
        <v>4</v>
      </c>
    </row>
    <row r="60" spans="1:10" x14ac:dyDescent="0.25">
      <c r="A60" s="17" t="s">
        <v>308</v>
      </c>
      <c r="B60">
        <v>169</v>
      </c>
      <c r="C60">
        <v>42452</v>
      </c>
      <c r="D60">
        <v>1</v>
      </c>
      <c r="E60">
        <v>135</v>
      </c>
      <c r="F60">
        <v>-3</v>
      </c>
      <c r="G60" t="s">
        <v>249</v>
      </c>
      <c r="H60" t="s">
        <v>427</v>
      </c>
      <c r="I60" t="s">
        <v>308</v>
      </c>
      <c r="J60">
        <v>4</v>
      </c>
    </row>
    <row r="61" spans="1:10" x14ac:dyDescent="0.25">
      <c r="A61" s="17" t="s">
        <v>308</v>
      </c>
      <c r="B61">
        <v>169</v>
      </c>
      <c r="C61">
        <v>42566</v>
      </c>
      <c r="D61">
        <v>1</v>
      </c>
      <c r="E61">
        <v>147</v>
      </c>
      <c r="F61">
        <v>-1</v>
      </c>
      <c r="G61" t="s">
        <v>249</v>
      </c>
      <c r="H61" t="s">
        <v>357</v>
      </c>
      <c r="I61" t="s">
        <v>308</v>
      </c>
      <c r="J61">
        <v>4</v>
      </c>
    </row>
    <row r="62" spans="1:10" x14ac:dyDescent="0.25">
      <c r="A62" s="17" t="s">
        <v>308</v>
      </c>
      <c r="B62">
        <v>169</v>
      </c>
      <c r="C62">
        <v>42444</v>
      </c>
      <c r="D62">
        <v>1</v>
      </c>
      <c r="E62">
        <v>281</v>
      </c>
      <c r="F62">
        <v>-3</v>
      </c>
      <c r="G62" t="s">
        <v>249</v>
      </c>
      <c r="H62" t="s">
        <v>389</v>
      </c>
      <c r="I62" t="s">
        <v>308</v>
      </c>
      <c r="J62">
        <v>4</v>
      </c>
    </row>
    <row r="63" spans="1:10" x14ac:dyDescent="0.25">
      <c r="A63" s="17" t="s">
        <v>308</v>
      </c>
      <c r="B63">
        <v>169</v>
      </c>
      <c r="C63">
        <v>42359</v>
      </c>
      <c r="D63">
        <v>1</v>
      </c>
      <c r="E63">
        <v>411</v>
      </c>
      <c r="F63">
        <v>-1</v>
      </c>
      <c r="G63" t="s">
        <v>249</v>
      </c>
      <c r="H63" t="s">
        <v>301</v>
      </c>
      <c r="I63" t="s">
        <v>308</v>
      </c>
      <c r="J63">
        <v>4</v>
      </c>
    </row>
    <row r="64" spans="1:10" x14ac:dyDescent="0.25">
      <c r="A64" s="17" t="s">
        <v>308</v>
      </c>
      <c r="B64">
        <v>169</v>
      </c>
      <c r="C64">
        <v>42392</v>
      </c>
      <c r="D64">
        <v>1</v>
      </c>
      <c r="E64">
        <v>188</v>
      </c>
      <c r="F64">
        <v>-1</v>
      </c>
      <c r="G64" t="s">
        <v>249</v>
      </c>
      <c r="H64" t="s">
        <v>385</v>
      </c>
      <c r="I64" t="s">
        <v>308</v>
      </c>
      <c r="J64">
        <v>4</v>
      </c>
    </row>
    <row r="65" spans="1:10" x14ac:dyDescent="0.25">
      <c r="A65" s="17" t="s">
        <v>308</v>
      </c>
      <c r="B65">
        <v>169</v>
      </c>
      <c r="C65">
        <v>43601</v>
      </c>
      <c r="D65">
        <v>1</v>
      </c>
      <c r="E65">
        <v>235</v>
      </c>
      <c r="F65">
        <v>-1</v>
      </c>
      <c r="G65" t="s">
        <v>249</v>
      </c>
      <c r="H65" t="s">
        <v>461</v>
      </c>
      <c r="I65" t="s">
        <v>308</v>
      </c>
      <c r="J65">
        <v>4</v>
      </c>
    </row>
    <row r="66" spans="1:10" x14ac:dyDescent="0.25">
      <c r="A66" s="17" t="s">
        <v>308</v>
      </c>
      <c r="B66">
        <v>169</v>
      </c>
      <c r="C66">
        <v>43645</v>
      </c>
      <c r="D66">
        <v>1</v>
      </c>
      <c r="E66">
        <v>350</v>
      </c>
      <c r="F66">
        <v>-1</v>
      </c>
      <c r="G66" t="s">
        <v>249</v>
      </c>
      <c r="H66" t="s">
        <v>440</v>
      </c>
      <c r="I66" t="s">
        <v>308</v>
      </c>
      <c r="J66">
        <v>4</v>
      </c>
    </row>
    <row r="67" spans="1:10" x14ac:dyDescent="0.25">
      <c r="A67" s="17" t="s">
        <v>308</v>
      </c>
      <c r="B67">
        <v>169</v>
      </c>
      <c r="C67">
        <v>43416</v>
      </c>
      <c r="D67">
        <v>1</v>
      </c>
      <c r="E67">
        <v>202</v>
      </c>
      <c r="F67">
        <v>-3</v>
      </c>
      <c r="G67" t="s">
        <v>249</v>
      </c>
      <c r="H67" t="s">
        <v>489</v>
      </c>
      <c r="I67" t="s">
        <v>308</v>
      </c>
      <c r="J67">
        <v>4</v>
      </c>
    </row>
    <row r="68" spans="1:10" x14ac:dyDescent="0.25">
      <c r="A68" s="17" t="s">
        <v>308</v>
      </c>
      <c r="B68">
        <v>169</v>
      </c>
      <c r="C68">
        <v>43306</v>
      </c>
      <c r="D68">
        <v>5</v>
      </c>
      <c r="E68">
        <v>199</v>
      </c>
      <c r="F68">
        <v>2</v>
      </c>
      <c r="G68" t="s">
        <v>249</v>
      </c>
      <c r="H68" t="s">
        <v>487</v>
      </c>
      <c r="I68" t="s">
        <v>308</v>
      </c>
      <c r="J68">
        <v>4</v>
      </c>
    </row>
    <row r="69" spans="1:10" x14ac:dyDescent="0.25">
      <c r="A69" s="17" t="s">
        <v>308</v>
      </c>
      <c r="B69">
        <v>169</v>
      </c>
      <c r="C69">
        <v>43416</v>
      </c>
      <c r="D69">
        <v>1</v>
      </c>
      <c r="E69">
        <v>202</v>
      </c>
      <c r="F69">
        <v>-3</v>
      </c>
      <c r="G69" t="s">
        <v>249</v>
      </c>
      <c r="H69" t="s">
        <v>489</v>
      </c>
      <c r="I69" t="s">
        <v>308</v>
      </c>
      <c r="J69">
        <v>4</v>
      </c>
    </row>
    <row r="70" spans="1:10" x14ac:dyDescent="0.25">
      <c r="A70" s="17" t="s">
        <v>308</v>
      </c>
      <c r="B70">
        <v>169</v>
      </c>
      <c r="C70">
        <v>42146</v>
      </c>
      <c r="D70">
        <v>1</v>
      </c>
      <c r="E70">
        <v>173</v>
      </c>
      <c r="F70">
        <v>-3</v>
      </c>
      <c r="G70" t="s">
        <v>251</v>
      </c>
      <c r="H70" t="s">
        <v>481</v>
      </c>
      <c r="I70" t="s">
        <v>308</v>
      </c>
      <c r="J70">
        <v>4</v>
      </c>
    </row>
    <row r="71" spans="1:10" x14ac:dyDescent="0.25">
      <c r="A71" s="17" t="s">
        <v>308</v>
      </c>
      <c r="B71">
        <v>169</v>
      </c>
      <c r="C71">
        <v>42159</v>
      </c>
      <c r="D71">
        <v>4</v>
      </c>
      <c r="E71">
        <v>162</v>
      </c>
      <c r="F71">
        <v>2</v>
      </c>
      <c r="G71" t="s">
        <v>251</v>
      </c>
      <c r="H71" t="s">
        <v>484</v>
      </c>
      <c r="I71" t="s">
        <v>308</v>
      </c>
      <c r="J71">
        <v>4</v>
      </c>
    </row>
    <row r="72" spans="1:10" x14ac:dyDescent="0.25">
      <c r="A72" s="17" t="s">
        <v>308</v>
      </c>
      <c r="B72">
        <v>169</v>
      </c>
      <c r="C72">
        <v>41900</v>
      </c>
      <c r="D72">
        <v>1</v>
      </c>
      <c r="E72">
        <v>81</v>
      </c>
      <c r="F72">
        <v>-1</v>
      </c>
      <c r="G72" t="s">
        <v>251</v>
      </c>
      <c r="H72" t="s">
        <v>514</v>
      </c>
      <c r="I72" t="s">
        <v>308</v>
      </c>
      <c r="J72">
        <v>4</v>
      </c>
    </row>
    <row r="73" spans="1:10" x14ac:dyDescent="0.25">
      <c r="A73" s="17" t="s">
        <v>308</v>
      </c>
      <c r="B73">
        <v>169</v>
      </c>
      <c r="C73">
        <v>43645</v>
      </c>
      <c r="D73">
        <v>1</v>
      </c>
      <c r="E73">
        <v>350</v>
      </c>
      <c r="F73">
        <v>-1</v>
      </c>
      <c r="G73" t="s">
        <v>249</v>
      </c>
      <c r="H73" t="s">
        <v>440</v>
      </c>
      <c r="I73" t="s">
        <v>308</v>
      </c>
      <c r="J73">
        <v>4</v>
      </c>
    </row>
    <row r="74" spans="1:10" x14ac:dyDescent="0.25">
      <c r="A74" s="17" t="s">
        <v>308</v>
      </c>
      <c r="B74">
        <v>169</v>
      </c>
      <c r="C74">
        <v>41891</v>
      </c>
      <c r="D74">
        <v>1</v>
      </c>
      <c r="E74">
        <v>89</v>
      </c>
      <c r="F74">
        <v>-1</v>
      </c>
      <c r="G74" t="s">
        <v>251</v>
      </c>
      <c r="H74" t="s">
        <v>456</v>
      </c>
      <c r="I74" t="s">
        <v>308</v>
      </c>
      <c r="J74">
        <v>4</v>
      </c>
    </row>
    <row r="75" spans="1:10" x14ac:dyDescent="0.25">
      <c r="A75" s="17" t="s">
        <v>308</v>
      </c>
      <c r="B75">
        <v>169</v>
      </c>
      <c r="C75">
        <v>43303</v>
      </c>
      <c r="D75">
        <v>5</v>
      </c>
      <c r="E75">
        <v>152</v>
      </c>
      <c r="F75">
        <v>1</v>
      </c>
      <c r="G75" t="s">
        <v>249</v>
      </c>
      <c r="H75" t="s">
        <v>498</v>
      </c>
      <c r="I75" t="s">
        <v>308</v>
      </c>
      <c r="J75">
        <v>4</v>
      </c>
    </row>
    <row r="76" spans="1:10" x14ac:dyDescent="0.25">
      <c r="A76" s="17" t="s">
        <v>308</v>
      </c>
      <c r="B76">
        <v>169</v>
      </c>
      <c r="C76">
        <v>43159</v>
      </c>
      <c r="D76">
        <v>1</v>
      </c>
      <c r="E76">
        <v>358</v>
      </c>
      <c r="F76">
        <v>-1</v>
      </c>
      <c r="G76" t="s">
        <v>249</v>
      </c>
      <c r="H76" t="s">
        <v>415</v>
      </c>
      <c r="I76" t="s">
        <v>308</v>
      </c>
      <c r="J76">
        <v>4</v>
      </c>
    </row>
    <row r="77" spans="1:10" x14ac:dyDescent="0.25">
      <c r="A77" s="17" t="s">
        <v>308</v>
      </c>
      <c r="B77">
        <v>169</v>
      </c>
      <c r="C77">
        <v>43239</v>
      </c>
      <c r="D77">
        <v>1</v>
      </c>
      <c r="E77">
        <v>249</v>
      </c>
      <c r="F77">
        <v>-3</v>
      </c>
      <c r="G77" t="s">
        <v>249</v>
      </c>
      <c r="H77" t="s">
        <v>295</v>
      </c>
      <c r="I77" t="s">
        <v>308</v>
      </c>
      <c r="J77">
        <v>4</v>
      </c>
    </row>
    <row r="78" spans="1:10" x14ac:dyDescent="0.25">
      <c r="A78" s="17" t="s">
        <v>308</v>
      </c>
      <c r="B78">
        <v>169</v>
      </c>
      <c r="C78">
        <v>43159</v>
      </c>
      <c r="D78">
        <v>1</v>
      </c>
      <c r="E78">
        <v>358</v>
      </c>
      <c r="F78">
        <v>-1</v>
      </c>
      <c r="G78" t="s">
        <v>249</v>
      </c>
      <c r="H78" t="s">
        <v>415</v>
      </c>
      <c r="I78" t="s">
        <v>308</v>
      </c>
      <c r="J78">
        <v>4</v>
      </c>
    </row>
    <row r="79" spans="1:10" x14ac:dyDescent="0.25">
      <c r="A79" s="17" t="s">
        <v>308</v>
      </c>
      <c r="B79">
        <v>169</v>
      </c>
      <c r="C79">
        <v>43147</v>
      </c>
      <c r="D79">
        <v>1</v>
      </c>
      <c r="E79">
        <v>399</v>
      </c>
      <c r="F79">
        <v>-3</v>
      </c>
      <c r="G79" t="s">
        <v>249</v>
      </c>
      <c r="H79" t="s">
        <v>296</v>
      </c>
      <c r="I79" t="s">
        <v>308</v>
      </c>
      <c r="J79">
        <v>4</v>
      </c>
    </row>
    <row r="80" spans="1:10" x14ac:dyDescent="0.25">
      <c r="A80" s="17" t="s">
        <v>308</v>
      </c>
      <c r="B80">
        <v>169</v>
      </c>
      <c r="C80">
        <v>43147</v>
      </c>
      <c r="D80">
        <v>1</v>
      </c>
      <c r="E80">
        <v>399</v>
      </c>
      <c r="F80">
        <v>-3</v>
      </c>
      <c r="G80" t="s">
        <v>249</v>
      </c>
      <c r="H80" t="s">
        <v>296</v>
      </c>
      <c r="I80" t="s">
        <v>308</v>
      </c>
      <c r="J80">
        <v>4</v>
      </c>
    </row>
    <row r="81" spans="1:10" x14ac:dyDescent="0.25">
      <c r="A81" s="17" t="s">
        <v>308</v>
      </c>
      <c r="B81">
        <v>169</v>
      </c>
      <c r="C81">
        <v>43299</v>
      </c>
      <c r="D81">
        <v>1</v>
      </c>
      <c r="E81">
        <v>186</v>
      </c>
      <c r="F81">
        <v>-3</v>
      </c>
      <c r="G81" t="s">
        <v>249</v>
      </c>
      <c r="H81" t="s">
        <v>443</v>
      </c>
      <c r="I81" t="s">
        <v>308</v>
      </c>
      <c r="J81">
        <v>4</v>
      </c>
    </row>
    <row r="82" spans="1:10" x14ac:dyDescent="0.25">
      <c r="A82" s="17" t="s">
        <v>308</v>
      </c>
      <c r="B82">
        <v>169</v>
      </c>
      <c r="C82">
        <v>43303</v>
      </c>
      <c r="D82">
        <v>5</v>
      </c>
      <c r="E82">
        <v>152</v>
      </c>
      <c r="F82">
        <v>1</v>
      </c>
      <c r="G82" t="s">
        <v>249</v>
      </c>
      <c r="H82" t="s">
        <v>498</v>
      </c>
      <c r="I82" t="s">
        <v>308</v>
      </c>
      <c r="J82">
        <v>4</v>
      </c>
    </row>
    <row r="83" spans="1:10" x14ac:dyDescent="0.25">
      <c r="A83" s="17" t="s">
        <v>308</v>
      </c>
      <c r="B83">
        <v>169</v>
      </c>
      <c r="C83">
        <v>43299</v>
      </c>
      <c r="D83">
        <v>4</v>
      </c>
      <c r="E83">
        <v>351</v>
      </c>
      <c r="F83">
        <v>-1</v>
      </c>
      <c r="G83" t="s">
        <v>249</v>
      </c>
      <c r="H83" t="s">
        <v>459</v>
      </c>
      <c r="I83" t="s">
        <v>308</v>
      </c>
      <c r="J83">
        <v>4</v>
      </c>
    </row>
    <row r="84" spans="1:10" x14ac:dyDescent="0.25">
      <c r="A84" s="17" t="s">
        <v>308</v>
      </c>
      <c r="B84">
        <v>169</v>
      </c>
      <c r="C84">
        <v>43239</v>
      </c>
      <c r="D84">
        <v>1</v>
      </c>
      <c r="E84">
        <v>249</v>
      </c>
      <c r="F84">
        <v>-3</v>
      </c>
      <c r="G84" t="s">
        <v>249</v>
      </c>
      <c r="H84" t="s">
        <v>295</v>
      </c>
      <c r="I84" t="s">
        <v>308</v>
      </c>
      <c r="J84">
        <v>4</v>
      </c>
    </row>
    <row r="85" spans="1:10" x14ac:dyDescent="0.25">
      <c r="A85" s="17" t="s">
        <v>308</v>
      </c>
      <c r="B85">
        <v>169</v>
      </c>
      <c r="C85">
        <v>43239</v>
      </c>
      <c r="D85">
        <v>1</v>
      </c>
      <c r="E85">
        <v>249</v>
      </c>
      <c r="F85">
        <v>-3</v>
      </c>
      <c r="G85" t="s">
        <v>249</v>
      </c>
      <c r="H85" t="s">
        <v>295</v>
      </c>
      <c r="I85" t="s">
        <v>308</v>
      </c>
      <c r="J85">
        <v>4</v>
      </c>
    </row>
    <row r="86" spans="1:10" x14ac:dyDescent="0.25">
      <c r="A86" s="17" t="s">
        <v>308</v>
      </c>
      <c r="B86">
        <v>169</v>
      </c>
      <c r="C86">
        <v>42966</v>
      </c>
      <c r="D86">
        <v>5</v>
      </c>
      <c r="E86">
        <v>181</v>
      </c>
      <c r="F86">
        <v>2</v>
      </c>
      <c r="G86" t="s">
        <v>250</v>
      </c>
      <c r="H86" t="s">
        <v>288</v>
      </c>
      <c r="I86" t="s">
        <v>308</v>
      </c>
      <c r="J86">
        <v>4</v>
      </c>
    </row>
    <row r="87" spans="1:10" x14ac:dyDescent="0.25">
      <c r="A87" s="17" t="s">
        <v>308</v>
      </c>
      <c r="B87">
        <v>169</v>
      </c>
      <c r="C87">
        <v>42417</v>
      </c>
      <c r="D87">
        <v>1</v>
      </c>
      <c r="E87">
        <v>152</v>
      </c>
      <c r="F87">
        <v>-2</v>
      </c>
      <c r="G87" t="s">
        <v>252</v>
      </c>
      <c r="H87" t="s">
        <v>377</v>
      </c>
      <c r="I87" t="s">
        <v>308</v>
      </c>
      <c r="J87">
        <v>4</v>
      </c>
    </row>
    <row r="88" spans="1:10" x14ac:dyDescent="0.25">
      <c r="A88" s="17" t="s">
        <v>308</v>
      </c>
      <c r="B88">
        <v>169</v>
      </c>
      <c r="C88">
        <v>42424</v>
      </c>
      <c r="D88">
        <v>2</v>
      </c>
      <c r="E88">
        <v>200</v>
      </c>
      <c r="F88">
        <v>-2</v>
      </c>
      <c r="G88" t="s">
        <v>252</v>
      </c>
      <c r="H88" t="s">
        <v>268</v>
      </c>
      <c r="I88" t="s">
        <v>308</v>
      </c>
      <c r="J88">
        <v>4</v>
      </c>
    </row>
    <row r="89" spans="1:10" x14ac:dyDescent="0.25">
      <c r="A89" s="17" t="s">
        <v>308</v>
      </c>
      <c r="B89">
        <v>169</v>
      </c>
      <c r="C89">
        <v>42384</v>
      </c>
      <c r="D89">
        <v>2</v>
      </c>
      <c r="E89">
        <v>166</v>
      </c>
      <c r="F89">
        <v>-2</v>
      </c>
      <c r="G89" t="s">
        <v>252</v>
      </c>
      <c r="H89" t="s">
        <v>380</v>
      </c>
      <c r="I89" t="s">
        <v>308</v>
      </c>
      <c r="J89">
        <v>4</v>
      </c>
    </row>
    <row r="90" spans="1:10" x14ac:dyDescent="0.25">
      <c r="A90" s="17" t="s">
        <v>308</v>
      </c>
      <c r="B90">
        <v>169</v>
      </c>
      <c r="C90">
        <v>41794</v>
      </c>
      <c r="D90">
        <v>1</v>
      </c>
      <c r="E90">
        <v>123</v>
      </c>
      <c r="F90">
        <v>-3</v>
      </c>
      <c r="G90" t="s">
        <v>252</v>
      </c>
      <c r="H90" t="s">
        <v>519</v>
      </c>
      <c r="I90" t="s">
        <v>308</v>
      </c>
      <c r="J90">
        <v>4</v>
      </c>
    </row>
    <row r="91" spans="1:10" x14ac:dyDescent="0.25">
      <c r="A91" s="17" t="s">
        <v>308</v>
      </c>
      <c r="B91">
        <v>169</v>
      </c>
      <c r="C91">
        <v>42219</v>
      </c>
      <c r="D91">
        <v>1</v>
      </c>
      <c r="E91">
        <v>192</v>
      </c>
      <c r="F91">
        <v>-3</v>
      </c>
      <c r="G91" t="s">
        <v>252</v>
      </c>
      <c r="H91" t="s">
        <v>335</v>
      </c>
      <c r="I91" t="s">
        <v>308</v>
      </c>
      <c r="J91">
        <v>4</v>
      </c>
    </row>
    <row r="92" spans="1:10" x14ac:dyDescent="0.25">
      <c r="A92" s="17" t="s">
        <v>308</v>
      </c>
      <c r="B92">
        <v>169</v>
      </c>
      <c r="C92">
        <v>42806</v>
      </c>
      <c r="D92">
        <v>5</v>
      </c>
      <c r="E92">
        <v>172</v>
      </c>
      <c r="F92">
        <v>2</v>
      </c>
      <c r="G92" t="s">
        <v>252</v>
      </c>
      <c r="H92" t="s">
        <v>370</v>
      </c>
      <c r="I92" t="s">
        <v>308</v>
      </c>
      <c r="J92">
        <v>4</v>
      </c>
    </row>
    <row r="93" spans="1:10" x14ac:dyDescent="0.25">
      <c r="A93" s="17" t="s">
        <v>308</v>
      </c>
      <c r="B93">
        <v>169</v>
      </c>
      <c r="C93">
        <v>42806</v>
      </c>
      <c r="D93">
        <v>5</v>
      </c>
      <c r="E93">
        <v>172</v>
      </c>
      <c r="F93">
        <v>2</v>
      </c>
      <c r="G93" t="s">
        <v>252</v>
      </c>
      <c r="H93" t="s">
        <v>370</v>
      </c>
      <c r="I93" t="s">
        <v>308</v>
      </c>
      <c r="J93">
        <v>4</v>
      </c>
    </row>
    <row r="94" spans="1:10" x14ac:dyDescent="0.25">
      <c r="A94" s="17" t="s">
        <v>308</v>
      </c>
      <c r="B94">
        <v>169</v>
      </c>
      <c r="C94">
        <v>42624</v>
      </c>
      <c r="D94">
        <v>1</v>
      </c>
      <c r="E94">
        <v>157</v>
      </c>
      <c r="F94">
        <v>-2</v>
      </c>
      <c r="G94" t="s">
        <v>252</v>
      </c>
      <c r="H94" t="s">
        <v>264</v>
      </c>
      <c r="I94" t="s">
        <v>308</v>
      </c>
      <c r="J94">
        <v>4</v>
      </c>
    </row>
    <row r="95" spans="1:10" x14ac:dyDescent="0.25">
      <c r="A95" s="17" t="s">
        <v>308</v>
      </c>
      <c r="B95">
        <v>169</v>
      </c>
      <c r="C95">
        <v>42451</v>
      </c>
      <c r="D95">
        <v>1</v>
      </c>
      <c r="E95">
        <v>187</v>
      </c>
      <c r="F95">
        <v>-1</v>
      </c>
      <c r="G95" t="s">
        <v>252</v>
      </c>
      <c r="H95" t="s">
        <v>267</v>
      </c>
      <c r="I95" t="s">
        <v>308</v>
      </c>
      <c r="J95">
        <v>4</v>
      </c>
    </row>
    <row r="96" spans="1:10" x14ac:dyDescent="0.25">
      <c r="A96" s="17" t="s">
        <v>308</v>
      </c>
      <c r="B96">
        <v>169</v>
      </c>
      <c r="C96">
        <v>42451</v>
      </c>
      <c r="D96">
        <v>1</v>
      </c>
      <c r="E96">
        <v>187</v>
      </c>
      <c r="F96">
        <v>-1</v>
      </c>
      <c r="G96" t="s">
        <v>252</v>
      </c>
      <c r="H96" t="s">
        <v>267</v>
      </c>
      <c r="I96" t="s">
        <v>308</v>
      </c>
      <c r="J96">
        <v>4</v>
      </c>
    </row>
    <row r="97" spans="1:10" x14ac:dyDescent="0.25">
      <c r="A97" s="17" t="s">
        <v>308</v>
      </c>
      <c r="B97">
        <v>169</v>
      </c>
      <c r="C97">
        <v>41794</v>
      </c>
      <c r="D97">
        <v>1</v>
      </c>
      <c r="E97">
        <v>123</v>
      </c>
      <c r="F97">
        <v>-3</v>
      </c>
      <c r="G97" t="s">
        <v>252</v>
      </c>
      <c r="H97" t="s">
        <v>519</v>
      </c>
      <c r="I97" t="s">
        <v>308</v>
      </c>
      <c r="J97">
        <v>4</v>
      </c>
    </row>
    <row r="98" spans="1:10" x14ac:dyDescent="0.25">
      <c r="A98" s="17" t="s">
        <v>308</v>
      </c>
      <c r="B98">
        <v>169</v>
      </c>
      <c r="C98">
        <v>43047</v>
      </c>
      <c r="D98">
        <v>5</v>
      </c>
      <c r="E98">
        <v>181</v>
      </c>
      <c r="F98">
        <v>2</v>
      </c>
      <c r="G98" t="s">
        <v>253</v>
      </c>
      <c r="H98" t="s">
        <v>420</v>
      </c>
      <c r="I98" t="s">
        <v>308</v>
      </c>
      <c r="J98">
        <v>4</v>
      </c>
    </row>
    <row r="99" spans="1:10" x14ac:dyDescent="0.25">
      <c r="A99" s="17" t="s">
        <v>308</v>
      </c>
      <c r="B99">
        <v>169</v>
      </c>
      <c r="C99">
        <v>43297</v>
      </c>
      <c r="D99">
        <v>4</v>
      </c>
      <c r="E99">
        <v>171</v>
      </c>
      <c r="F99">
        <v>2</v>
      </c>
      <c r="G99" t="s">
        <v>253</v>
      </c>
      <c r="H99" t="s">
        <v>272</v>
      </c>
      <c r="I99" t="s">
        <v>308</v>
      </c>
      <c r="J99">
        <v>4</v>
      </c>
    </row>
    <row r="100" spans="1:10" x14ac:dyDescent="0.25">
      <c r="A100" s="17" t="s">
        <v>308</v>
      </c>
      <c r="B100">
        <v>169</v>
      </c>
      <c r="C100">
        <v>43018</v>
      </c>
      <c r="D100">
        <v>5</v>
      </c>
      <c r="E100">
        <v>184</v>
      </c>
      <c r="F100">
        <v>2</v>
      </c>
      <c r="G100" t="s">
        <v>253</v>
      </c>
      <c r="H100" t="s">
        <v>421</v>
      </c>
      <c r="I100" t="s">
        <v>308</v>
      </c>
      <c r="J100">
        <v>4</v>
      </c>
    </row>
    <row r="101" spans="1:10" x14ac:dyDescent="0.25">
      <c r="A101" s="17" t="s">
        <v>308</v>
      </c>
      <c r="B101">
        <v>169</v>
      </c>
      <c r="C101">
        <v>43007</v>
      </c>
      <c r="D101">
        <v>5</v>
      </c>
      <c r="E101">
        <v>168</v>
      </c>
      <c r="F101">
        <v>2</v>
      </c>
      <c r="G101" t="s">
        <v>253</v>
      </c>
      <c r="H101" t="s">
        <v>410</v>
      </c>
      <c r="I101" t="s">
        <v>308</v>
      </c>
      <c r="J101">
        <v>4</v>
      </c>
    </row>
    <row r="102" spans="1:10" x14ac:dyDescent="0.25">
      <c r="A102" s="17" t="s">
        <v>308</v>
      </c>
      <c r="B102">
        <v>169</v>
      </c>
      <c r="C102">
        <v>43015</v>
      </c>
      <c r="D102">
        <v>3</v>
      </c>
      <c r="E102">
        <v>134</v>
      </c>
      <c r="F102">
        <v>-1</v>
      </c>
      <c r="G102" t="s">
        <v>253</v>
      </c>
      <c r="H102" t="s">
        <v>412</v>
      </c>
      <c r="I102" t="s">
        <v>308</v>
      </c>
      <c r="J102">
        <v>4</v>
      </c>
    </row>
    <row r="103" spans="1:10" x14ac:dyDescent="0.25">
      <c r="A103" s="17" t="s">
        <v>308</v>
      </c>
      <c r="B103">
        <v>169</v>
      </c>
      <c r="C103">
        <v>43556</v>
      </c>
      <c r="D103">
        <v>4</v>
      </c>
      <c r="E103">
        <v>116</v>
      </c>
      <c r="F103">
        <v>1</v>
      </c>
      <c r="G103" t="s">
        <v>253</v>
      </c>
      <c r="H103" t="s">
        <v>269</v>
      </c>
      <c r="I103" t="s">
        <v>308</v>
      </c>
      <c r="J103">
        <v>4</v>
      </c>
    </row>
    <row r="104" spans="1:10" x14ac:dyDescent="0.25">
      <c r="A104" s="17" t="s">
        <v>308</v>
      </c>
      <c r="B104">
        <v>169</v>
      </c>
      <c r="C104">
        <v>43694</v>
      </c>
      <c r="D104">
        <v>3</v>
      </c>
      <c r="E104">
        <v>119</v>
      </c>
      <c r="F104">
        <v>1</v>
      </c>
      <c r="G104" t="s">
        <v>253</v>
      </c>
      <c r="H104" t="s">
        <v>323</v>
      </c>
      <c r="I104" t="s">
        <v>308</v>
      </c>
      <c r="J104">
        <v>4</v>
      </c>
    </row>
    <row r="105" spans="1:10" x14ac:dyDescent="0.25">
      <c r="A105" s="17" t="s">
        <v>308</v>
      </c>
      <c r="B105">
        <v>169</v>
      </c>
      <c r="C105">
        <v>43312</v>
      </c>
      <c r="D105">
        <v>5</v>
      </c>
      <c r="E105">
        <v>152</v>
      </c>
      <c r="F105">
        <v>3</v>
      </c>
      <c r="G105" t="s">
        <v>253</v>
      </c>
      <c r="H105" t="s">
        <v>350</v>
      </c>
      <c r="I105" t="s">
        <v>308</v>
      </c>
      <c r="J105">
        <v>4</v>
      </c>
    </row>
    <row r="106" spans="1:10" x14ac:dyDescent="0.25">
      <c r="A106" s="17" t="s">
        <v>308</v>
      </c>
      <c r="B106">
        <v>169</v>
      </c>
      <c r="C106">
        <v>43297</v>
      </c>
      <c r="D106">
        <v>5</v>
      </c>
      <c r="E106">
        <v>177</v>
      </c>
      <c r="F106">
        <v>-1</v>
      </c>
      <c r="G106" t="s">
        <v>253</v>
      </c>
      <c r="H106" t="s">
        <v>346</v>
      </c>
      <c r="I106" t="s">
        <v>308</v>
      </c>
      <c r="J106">
        <v>4</v>
      </c>
    </row>
    <row r="107" spans="1:10" x14ac:dyDescent="0.25">
      <c r="A107" s="17" t="s">
        <v>308</v>
      </c>
      <c r="B107">
        <v>169</v>
      </c>
      <c r="C107">
        <v>43304</v>
      </c>
      <c r="D107">
        <v>5</v>
      </c>
      <c r="E107">
        <v>152</v>
      </c>
      <c r="F107">
        <v>2</v>
      </c>
      <c r="G107" t="s">
        <v>253</v>
      </c>
      <c r="H107" t="s">
        <v>270</v>
      </c>
      <c r="I107" t="s">
        <v>308</v>
      </c>
      <c r="J107">
        <v>4</v>
      </c>
    </row>
    <row r="108" spans="1:10" x14ac:dyDescent="0.25">
      <c r="A108" s="17" t="s">
        <v>308</v>
      </c>
      <c r="B108">
        <v>169</v>
      </c>
      <c r="C108">
        <v>43296</v>
      </c>
      <c r="D108">
        <v>3</v>
      </c>
      <c r="E108">
        <v>180</v>
      </c>
      <c r="F108">
        <v>-1</v>
      </c>
      <c r="G108" t="s">
        <v>252</v>
      </c>
      <c r="H108" t="s">
        <v>471</v>
      </c>
      <c r="I108" t="s">
        <v>308</v>
      </c>
      <c r="J108">
        <v>4</v>
      </c>
    </row>
    <row r="109" spans="1:10" x14ac:dyDescent="0.25">
      <c r="A109" s="17" t="s">
        <v>308</v>
      </c>
      <c r="B109">
        <v>169</v>
      </c>
      <c r="C109">
        <v>43298</v>
      </c>
      <c r="D109">
        <v>4</v>
      </c>
      <c r="E109">
        <v>187</v>
      </c>
      <c r="F109">
        <v>2</v>
      </c>
      <c r="G109" t="s">
        <v>252</v>
      </c>
      <c r="H109" t="s">
        <v>467</v>
      </c>
      <c r="I109" t="s">
        <v>308</v>
      </c>
      <c r="J109">
        <v>4</v>
      </c>
    </row>
    <row r="110" spans="1:10" x14ac:dyDescent="0.25">
      <c r="A110" s="17" t="s">
        <v>308</v>
      </c>
      <c r="B110">
        <v>169</v>
      </c>
      <c r="C110">
        <v>43049</v>
      </c>
      <c r="D110">
        <v>1</v>
      </c>
      <c r="E110">
        <v>169</v>
      </c>
      <c r="F110">
        <v>-2</v>
      </c>
      <c r="G110" t="s">
        <v>252</v>
      </c>
      <c r="H110" t="s">
        <v>261</v>
      </c>
      <c r="I110" t="s">
        <v>308</v>
      </c>
      <c r="J110">
        <v>4</v>
      </c>
    </row>
    <row r="111" spans="1:10" x14ac:dyDescent="0.25">
      <c r="A111" s="17" t="s">
        <v>308</v>
      </c>
      <c r="B111">
        <v>169</v>
      </c>
      <c r="C111">
        <v>43000</v>
      </c>
      <c r="D111">
        <v>5</v>
      </c>
      <c r="E111">
        <v>199</v>
      </c>
      <c r="F111">
        <v>-1</v>
      </c>
      <c r="G111" t="s">
        <v>252</v>
      </c>
      <c r="H111" t="s">
        <v>449</v>
      </c>
      <c r="I111" t="s">
        <v>308</v>
      </c>
      <c r="J111">
        <v>4</v>
      </c>
    </row>
    <row r="112" spans="1:10" x14ac:dyDescent="0.25">
      <c r="A112" s="17" t="s">
        <v>308</v>
      </c>
      <c r="B112">
        <v>169</v>
      </c>
      <c r="C112">
        <v>43019</v>
      </c>
      <c r="D112">
        <v>5</v>
      </c>
      <c r="E112">
        <v>200</v>
      </c>
      <c r="F112">
        <v>2</v>
      </c>
      <c r="G112" t="s">
        <v>252</v>
      </c>
      <c r="H112" t="s">
        <v>482</v>
      </c>
      <c r="I112" t="s">
        <v>308</v>
      </c>
      <c r="J112">
        <v>4</v>
      </c>
    </row>
    <row r="113" spans="1:10" x14ac:dyDescent="0.25">
      <c r="A113" s="17" t="s">
        <v>308</v>
      </c>
      <c r="B113">
        <v>169</v>
      </c>
      <c r="C113">
        <v>43306</v>
      </c>
      <c r="D113">
        <v>4</v>
      </c>
      <c r="E113">
        <v>176</v>
      </c>
      <c r="F113">
        <v>1</v>
      </c>
      <c r="G113" t="s">
        <v>252</v>
      </c>
      <c r="H113" t="s">
        <v>463</v>
      </c>
      <c r="I113" t="s">
        <v>308</v>
      </c>
      <c r="J113">
        <v>4</v>
      </c>
    </row>
    <row r="114" spans="1:10" x14ac:dyDescent="0.25">
      <c r="A114" s="17" t="s">
        <v>308</v>
      </c>
      <c r="B114">
        <v>169</v>
      </c>
      <c r="C114">
        <v>43745</v>
      </c>
      <c r="D114">
        <v>1</v>
      </c>
      <c r="E114">
        <v>177</v>
      </c>
      <c r="F114">
        <v>-3</v>
      </c>
      <c r="G114" t="s">
        <v>252</v>
      </c>
      <c r="H114" t="s">
        <v>494</v>
      </c>
      <c r="I114" t="s">
        <v>308</v>
      </c>
      <c r="J114">
        <v>4</v>
      </c>
    </row>
    <row r="115" spans="1:10" x14ac:dyDescent="0.25">
      <c r="A115" s="17" t="s">
        <v>308</v>
      </c>
      <c r="B115">
        <v>169</v>
      </c>
      <c r="C115">
        <v>43306</v>
      </c>
      <c r="D115">
        <v>4</v>
      </c>
      <c r="E115">
        <v>176</v>
      </c>
      <c r="F115">
        <v>1</v>
      </c>
      <c r="G115" t="s">
        <v>252</v>
      </c>
      <c r="H115" t="s">
        <v>463</v>
      </c>
      <c r="I115" t="s">
        <v>308</v>
      </c>
      <c r="J115">
        <v>4</v>
      </c>
    </row>
    <row r="116" spans="1:10" x14ac:dyDescent="0.25">
      <c r="A116" s="17" t="s">
        <v>308</v>
      </c>
      <c r="B116">
        <v>169</v>
      </c>
      <c r="C116">
        <v>43298</v>
      </c>
      <c r="D116">
        <v>4</v>
      </c>
      <c r="E116">
        <v>187</v>
      </c>
      <c r="F116">
        <v>2</v>
      </c>
      <c r="G116" t="s">
        <v>252</v>
      </c>
      <c r="H116" t="s">
        <v>467</v>
      </c>
      <c r="I116" t="s">
        <v>308</v>
      </c>
      <c r="J116">
        <v>4</v>
      </c>
    </row>
    <row r="117" spans="1:10" x14ac:dyDescent="0.25">
      <c r="A117" s="17" t="s">
        <v>308</v>
      </c>
      <c r="B117">
        <v>169</v>
      </c>
      <c r="C117">
        <v>43299</v>
      </c>
      <c r="D117">
        <v>5</v>
      </c>
      <c r="E117">
        <v>189</v>
      </c>
      <c r="F117">
        <v>2</v>
      </c>
      <c r="G117" t="s">
        <v>252</v>
      </c>
      <c r="H117" t="s">
        <v>474</v>
      </c>
      <c r="I117" t="s">
        <v>308</v>
      </c>
      <c r="J117">
        <v>4</v>
      </c>
    </row>
    <row r="118" spans="1:10" x14ac:dyDescent="0.25">
      <c r="A118" s="17" t="s">
        <v>308</v>
      </c>
      <c r="B118">
        <v>169</v>
      </c>
      <c r="C118">
        <v>42993</v>
      </c>
      <c r="D118">
        <v>4</v>
      </c>
      <c r="E118">
        <v>193</v>
      </c>
      <c r="F118">
        <v>1</v>
      </c>
      <c r="G118" t="s">
        <v>252</v>
      </c>
      <c r="H118" t="s">
        <v>262</v>
      </c>
      <c r="I118" t="s">
        <v>308</v>
      </c>
      <c r="J118">
        <v>4</v>
      </c>
    </row>
    <row r="119" spans="1:10" x14ac:dyDescent="0.25">
      <c r="A119" s="17" t="s">
        <v>308</v>
      </c>
      <c r="B119">
        <v>169</v>
      </c>
      <c r="C119">
        <v>42911</v>
      </c>
      <c r="D119">
        <v>1</v>
      </c>
      <c r="E119">
        <v>117</v>
      </c>
      <c r="F119">
        <v>-2</v>
      </c>
      <c r="G119" t="s">
        <v>252</v>
      </c>
      <c r="H119" t="s">
        <v>500</v>
      </c>
      <c r="I119" t="s">
        <v>308</v>
      </c>
      <c r="J119">
        <v>4</v>
      </c>
    </row>
    <row r="120" spans="1:10" x14ac:dyDescent="0.25">
      <c r="A120" s="17" t="s">
        <v>308</v>
      </c>
      <c r="B120">
        <v>169</v>
      </c>
      <c r="C120">
        <v>42918</v>
      </c>
      <c r="D120">
        <v>1</v>
      </c>
      <c r="E120">
        <v>179</v>
      </c>
      <c r="F120">
        <v>-1</v>
      </c>
      <c r="G120" t="s">
        <v>252</v>
      </c>
      <c r="H120" t="s">
        <v>263</v>
      </c>
      <c r="I120" t="s">
        <v>308</v>
      </c>
      <c r="J120">
        <v>4</v>
      </c>
    </row>
    <row r="121" spans="1:10" x14ac:dyDescent="0.25">
      <c r="A121" s="17" t="s">
        <v>308</v>
      </c>
      <c r="B121">
        <v>169</v>
      </c>
      <c r="C121">
        <v>42810</v>
      </c>
      <c r="D121">
        <v>1</v>
      </c>
      <c r="E121">
        <v>197</v>
      </c>
      <c r="F121">
        <v>-3</v>
      </c>
      <c r="G121" t="s">
        <v>252</v>
      </c>
      <c r="H121" t="s">
        <v>497</v>
      </c>
      <c r="I121" t="s">
        <v>308</v>
      </c>
      <c r="J121">
        <v>4</v>
      </c>
    </row>
    <row r="122" spans="1:10" x14ac:dyDescent="0.25">
      <c r="A122" s="17" t="s">
        <v>308</v>
      </c>
      <c r="B122">
        <v>169</v>
      </c>
      <c r="C122">
        <v>42809</v>
      </c>
      <c r="D122">
        <v>4</v>
      </c>
      <c r="E122">
        <v>131</v>
      </c>
      <c r="F122">
        <v>1</v>
      </c>
      <c r="G122" t="s">
        <v>252</v>
      </c>
      <c r="H122" t="s">
        <v>373</v>
      </c>
      <c r="I122" t="s">
        <v>308</v>
      </c>
      <c r="J122">
        <v>4</v>
      </c>
    </row>
    <row r="123" spans="1:10" x14ac:dyDescent="0.25">
      <c r="A123" s="17" t="s">
        <v>308</v>
      </c>
      <c r="B123">
        <v>169</v>
      </c>
      <c r="C123">
        <v>42810</v>
      </c>
      <c r="D123">
        <v>1</v>
      </c>
      <c r="E123">
        <v>197</v>
      </c>
      <c r="F123">
        <v>-3</v>
      </c>
      <c r="G123" t="s">
        <v>252</v>
      </c>
      <c r="H123" t="s">
        <v>497</v>
      </c>
      <c r="I123" t="s">
        <v>308</v>
      </c>
      <c r="J123">
        <v>4</v>
      </c>
    </row>
    <row r="124" spans="1:10" x14ac:dyDescent="0.25">
      <c r="A124" s="17" t="s">
        <v>308</v>
      </c>
      <c r="B124">
        <v>169</v>
      </c>
      <c r="C124">
        <v>42988</v>
      </c>
      <c r="D124">
        <v>1</v>
      </c>
      <c r="E124">
        <v>180</v>
      </c>
      <c r="F124">
        <v>-3</v>
      </c>
      <c r="G124" t="s">
        <v>252</v>
      </c>
      <c r="H124" t="s">
        <v>460</v>
      </c>
      <c r="I124" t="s">
        <v>308</v>
      </c>
      <c r="J124">
        <v>4</v>
      </c>
    </row>
    <row r="125" spans="1:10" x14ac:dyDescent="0.25">
      <c r="A125" s="17" t="s">
        <v>308</v>
      </c>
      <c r="B125">
        <v>169</v>
      </c>
      <c r="C125">
        <v>42988</v>
      </c>
      <c r="D125">
        <v>1</v>
      </c>
      <c r="E125">
        <v>180</v>
      </c>
      <c r="F125">
        <v>-3</v>
      </c>
      <c r="G125" t="s">
        <v>252</v>
      </c>
      <c r="H125" t="s">
        <v>460</v>
      </c>
      <c r="I125" t="s">
        <v>308</v>
      </c>
      <c r="J125">
        <v>4</v>
      </c>
    </row>
    <row r="126" spans="1:10" x14ac:dyDescent="0.25">
      <c r="A126" s="17" t="s">
        <v>308</v>
      </c>
      <c r="B126">
        <v>169</v>
      </c>
      <c r="C126">
        <v>42986</v>
      </c>
      <c r="D126">
        <v>4</v>
      </c>
      <c r="E126">
        <v>150</v>
      </c>
      <c r="F126">
        <v>-2</v>
      </c>
      <c r="G126" t="s">
        <v>252</v>
      </c>
      <c r="H126" t="s">
        <v>457</v>
      </c>
      <c r="I126" t="s">
        <v>308</v>
      </c>
      <c r="J126">
        <v>4</v>
      </c>
    </row>
    <row r="127" spans="1:10" x14ac:dyDescent="0.25">
      <c r="A127" s="17" t="s">
        <v>308</v>
      </c>
      <c r="B127">
        <v>169</v>
      </c>
      <c r="C127">
        <v>42919</v>
      </c>
      <c r="D127">
        <v>3</v>
      </c>
      <c r="E127">
        <v>167</v>
      </c>
      <c r="F127">
        <v>-1</v>
      </c>
      <c r="G127" t="s">
        <v>252</v>
      </c>
      <c r="H127" t="s">
        <v>488</v>
      </c>
      <c r="I127" t="s">
        <v>308</v>
      </c>
      <c r="J127">
        <v>4</v>
      </c>
    </row>
    <row r="128" spans="1:10" x14ac:dyDescent="0.25">
      <c r="A128" s="17" t="s">
        <v>308</v>
      </c>
      <c r="B128">
        <v>169</v>
      </c>
      <c r="C128">
        <v>42985</v>
      </c>
      <c r="D128">
        <v>5</v>
      </c>
      <c r="E128">
        <v>169</v>
      </c>
      <c r="F128">
        <v>-1</v>
      </c>
      <c r="G128" t="s">
        <v>252</v>
      </c>
      <c r="H128" t="s">
        <v>465</v>
      </c>
      <c r="I128" t="s">
        <v>308</v>
      </c>
      <c r="J128">
        <v>4</v>
      </c>
    </row>
    <row r="129" spans="1:10" x14ac:dyDescent="0.25">
      <c r="A129" s="17" t="s">
        <v>308</v>
      </c>
      <c r="B129">
        <v>169</v>
      </c>
      <c r="C129">
        <v>43306</v>
      </c>
      <c r="D129">
        <v>5</v>
      </c>
      <c r="E129">
        <v>164</v>
      </c>
      <c r="F129">
        <v>1</v>
      </c>
      <c r="G129" t="s">
        <v>250</v>
      </c>
      <c r="H129" t="s">
        <v>388</v>
      </c>
      <c r="I129" t="s">
        <v>308</v>
      </c>
      <c r="J129">
        <v>4</v>
      </c>
    </row>
    <row r="130" spans="1:10" x14ac:dyDescent="0.25">
      <c r="A130" s="17" t="s">
        <v>308</v>
      </c>
      <c r="B130">
        <v>169</v>
      </c>
      <c r="C130">
        <v>43309</v>
      </c>
      <c r="D130">
        <v>5</v>
      </c>
      <c r="E130">
        <v>174</v>
      </c>
      <c r="F130">
        <v>2</v>
      </c>
      <c r="G130" t="s">
        <v>250</v>
      </c>
      <c r="H130" t="s">
        <v>282</v>
      </c>
      <c r="I130" t="s">
        <v>308</v>
      </c>
      <c r="J130">
        <v>4</v>
      </c>
    </row>
    <row r="131" spans="1:10" x14ac:dyDescent="0.25">
      <c r="A131" s="17" t="s">
        <v>308</v>
      </c>
      <c r="B131">
        <v>169</v>
      </c>
      <c r="C131">
        <v>43305</v>
      </c>
      <c r="D131">
        <v>5</v>
      </c>
      <c r="E131">
        <v>162</v>
      </c>
      <c r="F131">
        <v>1</v>
      </c>
      <c r="G131" t="s">
        <v>255</v>
      </c>
      <c r="H131" t="s">
        <v>400</v>
      </c>
      <c r="I131" t="s">
        <v>308</v>
      </c>
      <c r="J131">
        <v>4</v>
      </c>
    </row>
    <row r="132" spans="1:10" x14ac:dyDescent="0.25">
      <c r="A132" s="17" t="s">
        <v>308</v>
      </c>
      <c r="B132">
        <v>169</v>
      </c>
      <c r="C132">
        <v>43298</v>
      </c>
      <c r="D132">
        <v>5</v>
      </c>
      <c r="E132">
        <v>175</v>
      </c>
      <c r="F132">
        <v>2</v>
      </c>
      <c r="G132" t="s">
        <v>250</v>
      </c>
      <c r="H132" t="s">
        <v>433</v>
      </c>
      <c r="I132" t="s">
        <v>308</v>
      </c>
      <c r="J132">
        <v>4</v>
      </c>
    </row>
    <row r="133" spans="1:10" x14ac:dyDescent="0.25">
      <c r="A133" s="17" t="s">
        <v>308</v>
      </c>
      <c r="B133">
        <v>169</v>
      </c>
      <c r="C133">
        <v>43301</v>
      </c>
      <c r="D133">
        <v>5</v>
      </c>
      <c r="E133">
        <v>170</v>
      </c>
      <c r="F133">
        <v>2</v>
      </c>
      <c r="G133" t="s">
        <v>250</v>
      </c>
      <c r="H133" t="s">
        <v>398</v>
      </c>
      <c r="I133" t="s">
        <v>308</v>
      </c>
      <c r="J133">
        <v>4</v>
      </c>
    </row>
    <row r="134" spans="1:10" x14ac:dyDescent="0.25">
      <c r="A134" s="17" t="s">
        <v>308</v>
      </c>
      <c r="B134">
        <v>169</v>
      </c>
      <c r="C134">
        <v>41983</v>
      </c>
      <c r="D134">
        <v>1</v>
      </c>
      <c r="E134">
        <v>173</v>
      </c>
      <c r="F134">
        <v>-1</v>
      </c>
      <c r="G134" t="s">
        <v>253</v>
      </c>
      <c r="H134" t="s">
        <v>280</v>
      </c>
      <c r="I134" t="s">
        <v>308</v>
      </c>
      <c r="J134">
        <v>4</v>
      </c>
    </row>
    <row r="135" spans="1:10" x14ac:dyDescent="0.25">
      <c r="A135" s="17" t="s">
        <v>308</v>
      </c>
      <c r="B135">
        <v>169</v>
      </c>
      <c r="C135">
        <v>42069</v>
      </c>
      <c r="D135">
        <v>1</v>
      </c>
      <c r="E135">
        <v>164</v>
      </c>
      <c r="F135">
        <v>-3</v>
      </c>
      <c r="G135" t="s">
        <v>253</v>
      </c>
      <c r="H135" t="s">
        <v>403</v>
      </c>
      <c r="I135" t="s">
        <v>308</v>
      </c>
      <c r="J135">
        <v>4</v>
      </c>
    </row>
    <row r="136" spans="1:10" x14ac:dyDescent="0.25">
      <c r="A136" s="17" t="s">
        <v>308</v>
      </c>
      <c r="B136">
        <v>169</v>
      </c>
      <c r="C136">
        <v>41965</v>
      </c>
      <c r="D136">
        <v>1</v>
      </c>
      <c r="E136">
        <v>152</v>
      </c>
      <c r="F136">
        <v>-1</v>
      </c>
      <c r="G136" t="s">
        <v>253</v>
      </c>
      <c r="H136" t="s">
        <v>281</v>
      </c>
      <c r="I136" t="s">
        <v>308</v>
      </c>
      <c r="J136">
        <v>4</v>
      </c>
    </row>
    <row r="137" spans="1:10" x14ac:dyDescent="0.25">
      <c r="A137" s="17" t="s">
        <v>308</v>
      </c>
      <c r="B137">
        <v>169</v>
      </c>
      <c r="C137">
        <v>43543</v>
      </c>
      <c r="D137">
        <v>4</v>
      </c>
      <c r="E137">
        <v>165</v>
      </c>
      <c r="F137">
        <v>2</v>
      </c>
      <c r="G137" t="s">
        <v>250</v>
      </c>
      <c r="H137" t="s">
        <v>405</v>
      </c>
      <c r="I137" t="s">
        <v>308</v>
      </c>
      <c r="J137">
        <v>4</v>
      </c>
    </row>
    <row r="138" spans="1:10" x14ac:dyDescent="0.25">
      <c r="A138" s="17" t="s">
        <v>308</v>
      </c>
      <c r="B138">
        <v>169</v>
      </c>
      <c r="C138">
        <v>43641</v>
      </c>
      <c r="D138">
        <v>1</v>
      </c>
      <c r="E138">
        <v>195</v>
      </c>
      <c r="F138">
        <v>-2</v>
      </c>
      <c r="G138" t="s">
        <v>250</v>
      </c>
      <c r="H138" t="s">
        <v>407</v>
      </c>
      <c r="I138" t="s">
        <v>308</v>
      </c>
      <c r="J138">
        <v>4</v>
      </c>
    </row>
    <row r="139" spans="1:10" x14ac:dyDescent="0.25">
      <c r="A139" s="17" t="s">
        <v>308</v>
      </c>
      <c r="B139">
        <v>169</v>
      </c>
      <c r="C139">
        <v>43298</v>
      </c>
      <c r="D139">
        <v>5</v>
      </c>
      <c r="E139">
        <v>175</v>
      </c>
      <c r="F139">
        <v>2</v>
      </c>
      <c r="G139" t="s">
        <v>250</v>
      </c>
      <c r="H139" t="s">
        <v>433</v>
      </c>
      <c r="I139" t="s">
        <v>308</v>
      </c>
      <c r="J139">
        <v>4</v>
      </c>
    </row>
    <row r="140" spans="1:10" x14ac:dyDescent="0.25">
      <c r="A140" s="17" t="s">
        <v>308</v>
      </c>
      <c r="B140">
        <v>169</v>
      </c>
      <c r="C140">
        <v>42979</v>
      </c>
      <c r="D140">
        <v>5</v>
      </c>
      <c r="E140">
        <v>175</v>
      </c>
      <c r="F140">
        <v>3</v>
      </c>
      <c r="G140" t="s">
        <v>250</v>
      </c>
      <c r="H140" t="s">
        <v>287</v>
      </c>
      <c r="I140" t="s">
        <v>308</v>
      </c>
      <c r="J140">
        <v>4</v>
      </c>
    </row>
    <row r="141" spans="1:10" x14ac:dyDescent="0.25">
      <c r="A141" s="17" t="s">
        <v>308</v>
      </c>
      <c r="B141">
        <v>169</v>
      </c>
      <c r="C141">
        <v>42980</v>
      </c>
      <c r="D141">
        <v>3</v>
      </c>
      <c r="E141">
        <v>155</v>
      </c>
      <c r="F141">
        <v>1</v>
      </c>
      <c r="G141" t="s">
        <v>250</v>
      </c>
      <c r="H141" t="s">
        <v>347</v>
      </c>
      <c r="I141" t="s">
        <v>308</v>
      </c>
      <c r="J141">
        <v>4</v>
      </c>
    </row>
    <row r="142" spans="1:10" x14ac:dyDescent="0.25">
      <c r="A142" s="17" t="s">
        <v>308</v>
      </c>
      <c r="B142">
        <v>169</v>
      </c>
      <c r="C142">
        <v>42979</v>
      </c>
      <c r="D142">
        <v>5</v>
      </c>
      <c r="E142">
        <v>175</v>
      </c>
      <c r="F142">
        <v>3</v>
      </c>
      <c r="G142" t="s">
        <v>250</v>
      </c>
      <c r="H142" t="s">
        <v>287</v>
      </c>
      <c r="I142" t="s">
        <v>308</v>
      </c>
      <c r="J142">
        <v>4</v>
      </c>
    </row>
    <row r="143" spans="1:10" x14ac:dyDescent="0.25">
      <c r="A143" s="17" t="s">
        <v>308</v>
      </c>
      <c r="B143">
        <v>169</v>
      </c>
      <c r="C143">
        <v>42979</v>
      </c>
      <c r="D143">
        <v>5</v>
      </c>
      <c r="E143">
        <v>154</v>
      </c>
      <c r="F143">
        <v>3</v>
      </c>
      <c r="G143" t="s">
        <v>250</v>
      </c>
      <c r="H143" t="s">
        <v>517</v>
      </c>
      <c r="I143" t="s">
        <v>308</v>
      </c>
      <c r="J143">
        <v>4</v>
      </c>
    </row>
    <row r="144" spans="1:10" x14ac:dyDescent="0.25">
      <c r="A144" s="17" t="s">
        <v>308</v>
      </c>
      <c r="B144">
        <v>169</v>
      </c>
      <c r="C144">
        <v>42979</v>
      </c>
      <c r="D144">
        <v>5</v>
      </c>
      <c r="E144">
        <v>154</v>
      </c>
      <c r="F144">
        <v>3</v>
      </c>
      <c r="G144" t="s">
        <v>250</v>
      </c>
      <c r="H144" t="s">
        <v>517</v>
      </c>
      <c r="I144" t="s">
        <v>308</v>
      </c>
      <c r="J144">
        <v>4</v>
      </c>
    </row>
    <row r="145" spans="1:10" x14ac:dyDescent="0.25">
      <c r="A145" s="17" t="s">
        <v>308</v>
      </c>
      <c r="B145">
        <v>169</v>
      </c>
      <c r="C145">
        <v>43030</v>
      </c>
      <c r="D145">
        <v>1</v>
      </c>
      <c r="E145">
        <v>134</v>
      </c>
      <c r="F145">
        <v>-3</v>
      </c>
      <c r="G145" t="s">
        <v>250</v>
      </c>
      <c r="H145" t="s">
        <v>423</v>
      </c>
      <c r="I145" t="s">
        <v>308</v>
      </c>
      <c r="J145">
        <v>4</v>
      </c>
    </row>
    <row r="146" spans="1:10" x14ac:dyDescent="0.25">
      <c r="A146" s="17" t="s">
        <v>308</v>
      </c>
      <c r="B146">
        <v>169</v>
      </c>
      <c r="C146">
        <v>43292</v>
      </c>
      <c r="D146">
        <v>5</v>
      </c>
      <c r="E146">
        <v>174</v>
      </c>
      <c r="F146">
        <v>3</v>
      </c>
      <c r="G146" t="s">
        <v>250</v>
      </c>
      <c r="H146" t="s">
        <v>416</v>
      </c>
      <c r="I146" t="s">
        <v>308</v>
      </c>
      <c r="J146">
        <v>4</v>
      </c>
    </row>
    <row r="147" spans="1:10" x14ac:dyDescent="0.25">
      <c r="A147" s="17" t="s">
        <v>308</v>
      </c>
      <c r="B147">
        <v>169</v>
      </c>
      <c r="C147">
        <v>43005</v>
      </c>
      <c r="D147">
        <v>5</v>
      </c>
      <c r="E147">
        <v>192</v>
      </c>
      <c r="F147">
        <v>2</v>
      </c>
      <c r="G147" t="s">
        <v>250</v>
      </c>
      <c r="H147" t="s">
        <v>424</v>
      </c>
      <c r="I147" t="s">
        <v>308</v>
      </c>
      <c r="J147">
        <v>4</v>
      </c>
    </row>
    <row r="148" spans="1:10" x14ac:dyDescent="0.25">
      <c r="A148" s="17" t="s">
        <v>308</v>
      </c>
      <c r="B148">
        <v>169</v>
      </c>
      <c r="C148">
        <v>42992</v>
      </c>
      <c r="D148">
        <v>4</v>
      </c>
      <c r="E148">
        <v>155</v>
      </c>
      <c r="F148">
        <v>2</v>
      </c>
      <c r="G148" t="s">
        <v>250</v>
      </c>
      <c r="H148" t="s">
        <v>419</v>
      </c>
      <c r="I148" t="s">
        <v>308</v>
      </c>
      <c r="J148">
        <v>4</v>
      </c>
    </row>
    <row r="149" spans="1:10" x14ac:dyDescent="0.25">
      <c r="A149" s="17" t="s">
        <v>308</v>
      </c>
      <c r="B149">
        <v>169</v>
      </c>
      <c r="C149">
        <v>42997</v>
      </c>
      <c r="D149">
        <v>5</v>
      </c>
      <c r="E149">
        <v>155</v>
      </c>
      <c r="F149">
        <v>2</v>
      </c>
      <c r="G149" t="s">
        <v>250</v>
      </c>
      <c r="H149" t="s">
        <v>422</v>
      </c>
      <c r="I149" t="s">
        <v>308</v>
      </c>
      <c r="J149">
        <v>4</v>
      </c>
    </row>
    <row r="150" spans="1:10" x14ac:dyDescent="0.25">
      <c r="A150" s="17" t="s">
        <v>308</v>
      </c>
      <c r="B150">
        <v>169</v>
      </c>
      <c r="C150">
        <v>42923</v>
      </c>
      <c r="D150">
        <v>5</v>
      </c>
      <c r="E150">
        <v>167</v>
      </c>
      <c r="F150">
        <v>3</v>
      </c>
      <c r="G150" t="s">
        <v>253</v>
      </c>
      <c r="H150" t="s">
        <v>431</v>
      </c>
      <c r="I150" t="s">
        <v>308</v>
      </c>
      <c r="J150">
        <v>4</v>
      </c>
    </row>
    <row r="151" spans="1:10" x14ac:dyDescent="0.25">
      <c r="A151" s="17" t="s">
        <v>308</v>
      </c>
      <c r="B151">
        <v>169</v>
      </c>
      <c r="C151">
        <v>42923</v>
      </c>
      <c r="D151">
        <v>5</v>
      </c>
      <c r="E151">
        <v>167</v>
      </c>
      <c r="F151">
        <v>3</v>
      </c>
      <c r="G151" t="s">
        <v>253</v>
      </c>
      <c r="H151" t="s">
        <v>431</v>
      </c>
      <c r="I151" t="s">
        <v>308</v>
      </c>
      <c r="J151">
        <v>4</v>
      </c>
    </row>
    <row r="152" spans="1:10" x14ac:dyDescent="0.25">
      <c r="A152" s="17" t="s">
        <v>308</v>
      </c>
      <c r="B152">
        <v>169</v>
      </c>
      <c r="C152">
        <v>42910</v>
      </c>
      <c r="D152">
        <v>1</v>
      </c>
      <c r="E152">
        <v>114</v>
      </c>
      <c r="F152">
        <v>-1</v>
      </c>
      <c r="G152" t="s">
        <v>253</v>
      </c>
      <c r="H152" t="s">
        <v>274</v>
      </c>
      <c r="I152" t="s">
        <v>308</v>
      </c>
      <c r="J152">
        <v>4</v>
      </c>
    </row>
    <row r="153" spans="1:10" x14ac:dyDescent="0.25">
      <c r="A153" s="17" t="s">
        <v>308</v>
      </c>
      <c r="B153">
        <v>169</v>
      </c>
      <c r="C153">
        <v>42869</v>
      </c>
      <c r="D153">
        <v>3</v>
      </c>
      <c r="E153">
        <v>198</v>
      </c>
      <c r="F153">
        <v>1</v>
      </c>
      <c r="G153" t="s">
        <v>253</v>
      </c>
      <c r="H153" t="s">
        <v>432</v>
      </c>
      <c r="I153" t="s">
        <v>308</v>
      </c>
      <c r="J153">
        <v>4</v>
      </c>
    </row>
    <row r="154" spans="1:10" x14ac:dyDescent="0.25">
      <c r="A154" s="17" t="s">
        <v>308</v>
      </c>
      <c r="B154">
        <v>169</v>
      </c>
      <c r="C154">
        <v>42910</v>
      </c>
      <c r="D154">
        <v>1</v>
      </c>
      <c r="E154">
        <v>114</v>
      </c>
      <c r="F154">
        <v>-1</v>
      </c>
      <c r="G154" t="s">
        <v>253</v>
      </c>
      <c r="H154" t="s">
        <v>274</v>
      </c>
      <c r="I154" t="s">
        <v>308</v>
      </c>
      <c r="J154">
        <v>4</v>
      </c>
    </row>
    <row r="155" spans="1:10" x14ac:dyDescent="0.25">
      <c r="A155" s="17" t="s">
        <v>308</v>
      </c>
      <c r="B155">
        <v>169</v>
      </c>
      <c r="C155">
        <v>42998</v>
      </c>
      <c r="D155">
        <v>5</v>
      </c>
      <c r="E155">
        <v>164</v>
      </c>
      <c r="F155">
        <v>1</v>
      </c>
      <c r="G155" t="s">
        <v>253</v>
      </c>
      <c r="H155" t="s">
        <v>417</v>
      </c>
      <c r="I155" t="s">
        <v>308</v>
      </c>
      <c r="J155">
        <v>4</v>
      </c>
    </row>
    <row r="156" spans="1:10" x14ac:dyDescent="0.25">
      <c r="A156" s="17" t="s">
        <v>308</v>
      </c>
      <c r="B156">
        <v>169</v>
      </c>
      <c r="C156">
        <v>42998</v>
      </c>
      <c r="D156">
        <v>4</v>
      </c>
      <c r="E156">
        <v>167</v>
      </c>
      <c r="F156">
        <v>1</v>
      </c>
      <c r="G156" t="s">
        <v>253</v>
      </c>
      <c r="H156" t="s">
        <v>273</v>
      </c>
      <c r="I156" t="s">
        <v>308</v>
      </c>
      <c r="J156">
        <v>4</v>
      </c>
    </row>
    <row r="157" spans="1:10" x14ac:dyDescent="0.25">
      <c r="A157" s="17" t="s">
        <v>308</v>
      </c>
      <c r="B157">
        <v>169</v>
      </c>
      <c r="C157">
        <v>42995</v>
      </c>
      <c r="D157">
        <v>5</v>
      </c>
      <c r="E157">
        <v>144</v>
      </c>
      <c r="F157">
        <v>2</v>
      </c>
      <c r="G157" t="s">
        <v>253</v>
      </c>
      <c r="H157" t="s">
        <v>435</v>
      </c>
      <c r="I157" t="s">
        <v>308</v>
      </c>
      <c r="J157">
        <v>4</v>
      </c>
    </row>
    <row r="158" spans="1:10" x14ac:dyDescent="0.25">
      <c r="A158" s="17" t="s">
        <v>308</v>
      </c>
      <c r="B158">
        <v>169</v>
      </c>
      <c r="C158">
        <v>42980</v>
      </c>
      <c r="D158">
        <v>4</v>
      </c>
      <c r="E158">
        <v>157</v>
      </c>
      <c r="F158">
        <v>1</v>
      </c>
      <c r="G158" t="s">
        <v>253</v>
      </c>
      <c r="H158" t="s">
        <v>428</v>
      </c>
      <c r="I158" t="s">
        <v>308</v>
      </c>
      <c r="J158">
        <v>4</v>
      </c>
    </row>
    <row r="159" spans="1:10" x14ac:dyDescent="0.25">
      <c r="A159" s="17" t="s">
        <v>308</v>
      </c>
      <c r="B159">
        <v>169</v>
      </c>
      <c r="C159">
        <v>42984</v>
      </c>
      <c r="D159">
        <v>1</v>
      </c>
      <c r="E159">
        <v>167</v>
      </c>
      <c r="F159">
        <v>-3</v>
      </c>
      <c r="G159" t="s">
        <v>253</v>
      </c>
      <c r="H159" t="s">
        <v>438</v>
      </c>
      <c r="I159" t="s">
        <v>308</v>
      </c>
      <c r="J159">
        <v>4</v>
      </c>
    </row>
    <row r="160" spans="1:10" x14ac:dyDescent="0.25">
      <c r="A160" s="17" t="s">
        <v>308</v>
      </c>
      <c r="B160">
        <v>169</v>
      </c>
      <c r="C160">
        <v>42869</v>
      </c>
      <c r="D160">
        <v>3</v>
      </c>
      <c r="E160">
        <v>198</v>
      </c>
      <c r="F160">
        <v>1</v>
      </c>
      <c r="G160" t="s">
        <v>253</v>
      </c>
      <c r="H160" t="s">
        <v>432</v>
      </c>
      <c r="I160" t="s">
        <v>308</v>
      </c>
      <c r="J160">
        <v>4</v>
      </c>
    </row>
    <row r="161" spans="1:10" x14ac:dyDescent="0.25">
      <c r="A161" s="17" t="s">
        <v>308</v>
      </c>
      <c r="B161">
        <v>169</v>
      </c>
      <c r="C161">
        <v>42488</v>
      </c>
      <c r="D161">
        <v>1</v>
      </c>
      <c r="E161">
        <v>169</v>
      </c>
      <c r="F161">
        <v>-3</v>
      </c>
      <c r="G161" t="s">
        <v>253</v>
      </c>
      <c r="H161" t="s">
        <v>408</v>
      </c>
      <c r="I161" t="s">
        <v>308</v>
      </c>
      <c r="J161">
        <v>4</v>
      </c>
    </row>
    <row r="162" spans="1:10" x14ac:dyDescent="0.25">
      <c r="A162" s="17" t="s">
        <v>308</v>
      </c>
      <c r="B162">
        <v>169</v>
      </c>
      <c r="C162">
        <v>42540</v>
      </c>
      <c r="D162">
        <v>1</v>
      </c>
      <c r="E162">
        <v>111</v>
      </c>
      <c r="F162">
        <v>-2</v>
      </c>
      <c r="G162" t="s">
        <v>253</v>
      </c>
      <c r="H162" t="s">
        <v>404</v>
      </c>
      <c r="I162" t="s">
        <v>308</v>
      </c>
      <c r="J162">
        <v>4</v>
      </c>
    </row>
    <row r="163" spans="1:10" x14ac:dyDescent="0.25">
      <c r="A163" s="17" t="s">
        <v>308</v>
      </c>
      <c r="B163">
        <v>169</v>
      </c>
      <c r="C163">
        <v>42455</v>
      </c>
      <c r="D163">
        <v>5</v>
      </c>
      <c r="E163">
        <v>158</v>
      </c>
      <c r="F163">
        <v>1</v>
      </c>
      <c r="G163" t="s">
        <v>253</v>
      </c>
      <c r="H163" t="s">
        <v>276</v>
      </c>
      <c r="I163" t="s">
        <v>308</v>
      </c>
      <c r="J163">
        <v>4</v>
      </c>
    </row>
    <row r="164" spans="1:10" x14ac:dyDescent="0.25">
      <c r="A164" s="17" t="s">
        <v>308</v>
      </c>
      <c r="B164">
        <v>169</v>
      </c>
      <c r="C164">
        <v>42215</v>
      </c>
      <c r="D164">
        <v>1</v>
      </c>
      <c r="E164">
        <v>118</v>
      </c>
      <c r="F164">
        <v>-1</v>
      </c>
      <c r="G164" t="s">
        <v>253</v>
      </c>
      <c r="H164" t="s">
        <v>278</v>
      </c>
      <c r="I164" t="s">
        <v>308</v>
      </c>
      <c r="J164">
        <v>4</v>
      </c>
    </row>
    <row r="165" spans="1:10" x14ac:dyDescent="0.25">
      <c r="A165" s="17" t="s">
        <v>308</v>
      </c>
      <c r="B165">
        <v>169</v>
      </c>
      <c r="C165">
        <v>42431</v>
      </c>
      <c r="D165">
        <v>5</v>
      </c>
      <c r="E165">
        <v>187</v>
      </c>
      <c r="F165">
        <v>1</v>
      </c>
      <c r="G165" t="s">
        <v>253</v>
      </c>
      <c r="H165" t="s">
        <v>402</v>
      </c>
      <c r="I165" t="s">
        <v>308</v>
      </c>
      <c r="J165">
        <v>4</v>
      </c>
    </row>
    <row r="166" spans="1:10" x14ac:dyDescent="0.25">
      <c r="A166" s="17" t="s">
        <v>308</v>
      </c>
      <c r="B166">
        <v>169</v>
      </c>
      <c r="C166">
        <v>42822</v>
      </c>
      <c r="D166">
        <v>5</v>
      </c>
      <c r="E166">
        <v>106</v>
      </c>
      <c r="F166">
        <v>2</v>
      </c>
      <c r="G166" t="s">
        <v>253</v>
      </c>
      <c r="H166" t="s">
        <v>399</v>
      </c>
      <c r="I166" t="s">
        <v>308</v>
      </c>
      <c r="J166">
        <v>4</v>
      </c>
    </row>
    <row r="167" spans="1:10" x14ac:dyDescent="0.25">
      <c r="A167" s="17" t="s">
        <v>308</v>
      </c>
      <c r="B167">
        <v>169</v>
      </c>
      <c r="C167">
        <v>42860</v>
      </c>
      <c r="D167">
        <v>1</v>
      </c>
      <c r="E167">
        <v>133</v>
      </c>
      <c r="F167">
        <v>-1</v>
      </c>
      <c r="G167" t="s">
        <v>253</v>
      </c>
      <c r="H167" t="s">
        <v>397</v>
      </c>
      <c r="I167" t="s">
        <v>308</v>
      </c>
      <c r="J167">
        <v>4</v>
      </c>
    </row>
    <row r="168" spans="1:10" x14ac:dyDescent="0.25">
      <c r="A168" s="17" t="s">
        <v>308</v>
      </c>
      <c r="B168">
        <v>169</v>
      </c>
      <c r="C168">
        <v>42822</v>
      </c>
      <c r="D168">
        <v>5</v>
      </c>
      <c r="E168">
        <v>106</v>
      </c>
      <c r="F168">
        <v>2</v>
      </c>
      <c r="G168" t="s">
        <v>253</v>
      </c>
      <c r="H168" t="s">
        <v>399</v>
      </c>
      <c r="I168" t="s">
        <v>308</v>
      </c>
      <c r="J168">
        <v>4</v>
      </c>
    </row>
    <row r="169" spans="1:10" x14ac:dyDescent="0.25">
      <c r="A169" s="17" t="s">
        <v>308</v>
      </c>
      <c r="B169">
        <v>169</v>
      </c>
      <c r="C169">
        <v>42694</v>
      </c>
      <c r="D169">
        <v>1</v>
      </c>
      <c r="E169">
        <v>144</v>
      </c>
      <c r="F169">
        <v>-2</v>
      </c>
      <c r="G169" t="s">
        <v>253</v>
      </c>
      <c r="H169" t="s">
        <v>275</v>
      </c>
      <c r="I169" t="s">
        <v>308</v>
      </c>
      <c r="J169">
        <v>4</v>
      </c>
    </row>
    <row r="170" spans="1:10" x14ac:dyDescent="0.25">
      <c r="A170" s="17" t="s">
        <v>308</v>
      </c>
      <c r="B170">
        <v>169</v>
      </c>
      <c r="C170">
        <v>42797</v>
      </c>
      <c r="D170">
        <v>4</v>
      </c>
      <c r="E170">
        <v>188</v>
      </c>
      <c r="F170">
        <v>-1</v>
      </c>
      <c r="G170" t="s">
        <v>253</v>
      </c>
      <c r="H170" t="s">
        <v>390</v>
      </c>
      <c r="I170" t="s">
        <v>308</v>
      </c>
      <c r="J170">
        <v>4</v>
      </c>
    </row>
    <row r="171" spans="1:10" x14ac:dyDescent="0.25">
      <c r="A171" s="17" t="s">
        <v>315</v>
      </c>
      <c r="B171">
        <v>61</v>
      </c>
      <c r="C171">
        <v>41853</v>
      </c>
      <c r="D171">
        <v>1</v>
      </c>
      <c r="E171">
        <v>131</v>
      </c>
      <c r="F171">
        <v>-2</v>
      </c>
      <c r="G171" t="s">
        <v>255</v>
      </c>
      <c r="H171" t="s">
        <v>334</v>
      </c>
      <c r="I171" t="s">
        <v>315</v>
      </c>
      <c r="J171">
        <v>6</v>
      </c>
    </row>
    <row r="172" spans="1:10" x14ac:dyDescent="0.25">
      <c r="A172" s="17" t="s">
        <v>315</v>
      </c>
      <c r="B172">
        <v>61</v>
      </c>
      <c r="C172">
        <v>42379</v>
      </c>
      <c r="D172">
        <v>1</v>
      </c>
      <c r="E172">
        <v>192</v>
      </c>
      <c r="F172">
        <v>-1</v>
      </c>
      <c r="G172" t="s">
        <v>250</v>
      </c>
      <c r="H172" t="s">
        <v>339</v>
      </c>
      <c r="I172" t="s">
        <v>315</v>
      </c>
      <c r="J172">
        <v>6</v>
      </c>
    </row>
    <row r="173" spans="1:10" x14ac:dyDescent="0.25">
      <c r="A173" s="17" t="s">
        <v>315</v>
      </c>
      <c r="B173">
        <v>61</v>
      </c>
      <c r="C173">
        <v>42388</v>
      </c>
      <c r="D173">
        <v>5</v>
      </c>
      <c r="E173">
        <v>201</v>
      </c>
      <c r="F173">
        <v>3</v>
      </c>
      <c r="G173" t="s">
        <v>250</v>
      </c>
      <c r="H173" t="s">
        <v>340</v>
      </c>
      <c r="I173" t="s">
        <v>315</v>
      </c>
      <c r="J173">
        <v>6</v>
      </c>
    </row>
    <row r="174" spans="1:10" x14ac:dyDescent="0.25">
      <c r="A174" s="17" t="s">
        <v>315</v>
      </c>
      <c r="B174">
        <v>61</v>
      </c>
      <c r="C174">
        <v>43296</v>
      </c>
      <c r="D174">
        <v>4</v>
      </c>
      <c r="E174">
        <v>179</v>
      </c>
      <c r="F174">
        <v>-1</v>
      </c>
      <c r="G174" t="s">
        <v>251</v>
      </c>
      <c r="H174" t="s">
        <v>378</v>
      </c>
      <c r="I174" t="s">
        <v>315</v>
      </c>
      <c r="J174">
        <v>6</v>
      </c>
    </row>
    <row r="175" spans="1:10" x14ac:dyDescent="0.25">
      <c r="A175" s="17" t="s">
        <v>315</v>
      </c>
      <c r="B175">
        <v>61</v>
      </c>
      <c r="C175">
        <v>41891</v>
      </c>
      <c r="D175">
        <v>1</v>
      </c>
      <c r="E175">
        <v>89</v>
      </c>
      <c r="F175">
        <v>-1</v>
      </c>
      <c r="G175" t="s">
        <v>251</v>
      </c>
      <c r="H175" t="s">
        <v>456</v>
      </c>
      <c r="I175" t="s">
        <v>315</v>
      </c>
      <c r="J175">
        <v>6</v>
      </c>
    </row>
    <row r="176" spans="1:10" x14ac:dyDescent="0.25">
      <c r="A176" s="17" t="s">
        <v>315</v>
      </c>
      <c r="B176">
        <v>61</v>
      </c>
      <c r="C176">
        <v>42503</v>
      </c>
      <c r="D176">
        <v>1</v>
      </c>
      <c r="E176">
        <v>194</v>
      </c>
      <c r="F176">
        <v>-2</v>
      </c>
      <c r="G176" t="s">
        <v>251</v>
      </c>
      <c r="H176" t="s">
        <v>292</v>
      </c>
      <c r="I176" t="s">
        <v>315</v>
      </c>
      <c r="J176">
        <v>6</v>
      </c>
    </row>
    <row r="177" spans="1:10" x14ac:dyDescent="0.25">
      <c r="A177" s="17" t="s">
        <v>315</v>
      </c>
      <c r="B177">
        <v>61</v>
      </c>
      <c r="C177">
        <v>43002</v>
      </c>
      <c r="D177">
        <v>3</v>
      </c>
      <c r="E177">
        <v>180</v>
      </c>
      <c r="F177">
        <v>-2</v>
      </c>
      <c r="G177" t="s">
        <v>251</v>
      </c>
      <c r="H177" t="s">
        <v>361</v>
      </c>
      <c r="I177" t="s">
        <v>315</v>
      </c>
      <c r="J177">
        <v>6</v>
      </c>
    </row>
    <row r="178" spans="1:10" x14ac:dyDescent="0.25">
      <c r="A178" s="17" t="s">
        <v>315</v>
      </c>
      <c r="B178">
        <v>61</v>
      </c>
      <c r="C178">
        <v>42388</v>
      </c>
      <c r="D178">
        <v>5</v>
      </c>
      <c r="E178">
        <v>201</v>
      </c>
      <c r="F178">
        <v>3</v>
      </c>
      <c r="G178" t="s">
        <v>250</v>
      </c>
      <c r="H178" t="s">
        <v>340</v>
      </c>
      <c r="I178" t="s">
        <v>315</v>
      </c>
      <c r="J178">
        <v>6</v>
      </c>
    </row>
    <row r="179" spans="1:10" x14ac:dyDescent="0.25">
      <c r="A179" s="17" t="s">
        <v>315</v>
      </c>
      <c r="B179">
        <v>61</v>
      </c>
      <c r="C179">
        <v>42800</v>
      </c>
      <c r="D179">
        <v>1</v>
      </c>
      <c r="E179">
        <v>137</v>
      </c>
      <c r="F179">
        <v>-2</v>
      </c>
      <c r="G179" t="s">
        <v>255</v>
      </c>
      <c r="H179" t="s">
        <v>331</v>
      </c>
      <c r="I179" t="s">
        <v>315</v>
      </c>
      <c r="J179">
        <v>6</v>
      </c>
    </row>
    <row r="180" spans="1:10" x14ac:dyDescent="0.25">
      <c r="A180" s="17" t="s">
        <v>315</v>
      </c>
      <c r="B180">
        <v>61</v>
      </c>
      <c r="C180">
        <v>42811</v>
      </c>
      <c r="D180">
        <v>5</v>
      </c>
      <c r="E180">
        <v>175</v>
      </c>
      <c r="F180">
        <v>3</v>
      </c>
      <c r="G180" t="s">
        <v>250</v>
      </c>
      <c r="H180" t="s">
        <v>287</v>
      </c>
      <c r="I180" t="s">
        <v>315</v>
      </c>
      <c r="J180">
        <v>6</v>
      </c>
    </row>
    <row r="181" spans="1:10" x14ac:dyDescent="0.25">
      <c r="A181" s="17" t="s">
        <v>315</v>
      </c>
      <c r="B181">
        <v>61</v>
      </c>
      <c r="C181">
        <v>42834</v>
      </c>
      <c r="D181">
        <v>1</v>
      </c>
      <c r="E181">
        <v>160</v>
      </c>
      <c r="F181">
        <v>-2</v>
      </c>
      <c r="G181" t="s">
        <v>255</v>
      </c>
      <c r="H181" t="s">
        <v>349</v>
      </c>
      <c r="I181" t="s">
        <v>315</v>
      </c>
      <c r="J181">
        <v>6</v>
      </c>
    </row>
    <row r="182" spans="1:10" x14ac:dyDescent="0.25">
      <c r="A182" s="17" t="s">
        <v>315</v>
      </c>
      <c r="B182">
        <v>61</v>
      </c>
      <c r="C182">
        <v>42568</v>
      </c>
      <c r="D182">
        <v>5</v>
      </c>
      <c r="E182">
        <v>100</v>
      </c>
      <c r="F182">
        <v>1</v>
      </c>
      <c r="G182" t="s">
        <v>255</v>
      </c>
      <c r="H182" t="s">
        <v>289</v>
      </c>
      <c r="I182" t="s">
        <v>315</v>
      </c>
      <c r="J182">
        <v>6</v>
      </c>
    </row>
    <row r="183" spans="1:10" x14ac:dyDescent="0.25">
      <c r="A183" s="17" t="s">
        <v>315</v>
      </c>
      <c r="B183">
        <v>61</v>
      </c>
      <c r="C183">
        <v>42412</v>
      </c>
      <c r="D183">
        <v>1</v>
      </c>
      <c r="E183">
        <v>90</v>
      </c>
      <c r="F183">
        <v>-3</v>
      </c>
      <c r="G183" t="s">
        <v>250</v>
      </c>
      <c r="H183" t="s">
        <v>325</v>
      </c>
      <c r="I183" t="s">
        <v>315</v>
      </c>
      <c r="J183">
        <v>6</v>
      </c>
    </row>
    <row r="184" spans="1:10" x14ac:dyDescent="0.25">
      <c r="A184" s="17" t="s">
        <v>315</v>
      </c>
      <c r="B184">
        <v>61</v>
      </c>
      <c r="C184">
        <v>42470</v>
      </c>
      <c r="D184">
        <v>1</v>
      </c>
      <c r="E184">
        <v>153</v>
      </c>
      <c r="F184">
        <v>-2</v>
      </c>
      <c r="G184" t="s">
        <v>250</v>
      </c>
      <c r="H184" t="s">
        <v>321</v>
      </c>
      <c r="I184" t="s">
        <v>315</v>
      </c>
      <c r="J184">
        <v>6</v>
      </c>
    </row>
    <row r="185" spans="1:10" x14ac:dyDescent="0.25">
      <c r="A185" s="17" t="s">
        <v>315</v>
      </c>
      <c r="B185">
        <v>61</v>
      </c>
      <c r="C185">
        <v>42481</v>
      </c>
      <c r="D185">
        <v>1</v>
      </c>
      <c r="E185">
        <v>46</v>
      </c>
      <c r="F185">
        <v>-1</v>
      </c>
      <c r="G185" t="s">
        <v>250</v>
      </c>
      <c r="H185" t="s">
        <v>290</v>
      </c>
      <c r="I185" t="s">
        <v>315</v>
      </c>
      <c r="J185">
        <v>6</v>
      </c>
    </row>
    <row r="186" spans="1:10" x14ac:dyDescent="0.25">
      <c r="A186" s="17" t="s">
        <v>315</v>
      </c>
      <c r="B186">
        <v>61</v>
      </c>
      <c r="C186">
        <v>42455</v>
      </c>
      <c r="D186">
        <v>1</v>
      </c>
      <c r="E186">
        <v>301</v>
      </c>
      <c r="F186">
        <v>-2</v>
      </c>
      <c r="G186" t="s">
        <v>249</v>
      </c>
      <c r="H186" t="s">
        <v>418</v>
      </c>
      <c r="I186" t="s">
        <v>315</v>
      </c>
      <c r="J186">
        <v>6</v>
      </c>
    </row>
    <row r="187" spans="1:10" x14ac:dyDescent="0.25">
      <c r="A187" s="17" t="s">
        <v>315</v>
      </c>
      <c r="B187">
        <v>61</v>
      </c>
      <c r="C187">
        <v>42566</v>
      </c>
      <c r="D187">
        <v>1</v>
      </c>
      <c r="E187">
        <v>147</v>
      </c>
      <c r="F187">
        <v>-1</v>
      </c>
      <c r="G187" t="s">
        <v>249</v>
      </c>
      <c r="H187" t="s">
        <v>357</v>
      </c>
      <c r="I187" t="s">
        <v>315</v>
      </c>
      <c r="J187">
        <v>6</v>
      </c>
    </row>
    <row r="188" spans="1:10" x14ac:dyDescent="0.25">
      <c r="A188" s="17" t="s">
        <v>315</v>
      </c>
      <c r="B188">
        <v>61</v>
      </c>
      <c r="C188">
        <v>42843</v>
      </c>
      <c r="D188">
        <v>1</v>
      </c>
      <c r="E188">
        <v>140</v>
      </c>
      <c r="F188">
        <v>-1</v>
      </c>
      <c r="G188" t="s">
        <v>249</v>
      </c>
      <c r="H188" t="s">
        <v>354</v>
      </c>
      <c r="I188" t="s">
        <v>315</v>
      </c>
      <c r="J188">
        <v>6</v>
      </c>
    </row>
    <row r="189" spans="1:10" x14ac:dyDescent="0.25">
      <c r="A189" s="17" t="s">
        <v>315</v>
      </c>
      <c r="B189">
        <v>61</v>
      </c>
      <c r="C189">
        <v>42392</v>
      </c>
      <c r="D189">
        <v>1</v>
      </c>
      <c r="E189">
        <v>188</v>
      </c>
      <c r="F189">
        <v>-1</v>
      </c>
      <c r="G189" t="s">
        <v>249</v>
      </c>
      <c r="H189" t="s">
        <v>385</v>
      </c>
      <c r="I189" t="s">
        <v>315</v>
      </c>
      <c r="J189">
        <v>6</v>
      </c>
    </row>
    <row r="190" spans="1:10" x14ac:dyDescent="0.25">
      <c r="A190" s="17" t="s">
        <v>315</v>
      </c>
      <c r="B190">
        <v>61</v>
      </c>
      <c r="C190">
        <v>42115</v>
      </c>
      <c r="D190">
        <v>1</v>
      </c>
      <c r="E190">
        <v>261</v>
      </c>
      <c r="F190">
        <v>-2</v>
      </c>
      <c r="G190" t="s">
        <v>249</v>
      </c>
      <c r="H190" t="s">
        <v>447</v>
      </c>
      <c r="I190" t="s">
        <v>315</v>
      </c>
      <c r="J190">
        <v>6</v>
      </c>
    </row>
    <row r="191" spans="1:10" x14ac:dyDescent="0.25">
      <c r="A191" s="17" t="s">
        <v>315</v>
      </c>
      <c r="B191">
        <v>61</v>
      </c>
      <c r="C191">
        <v>42359</v>
      </c>
      <c r="D191">
        <v>1</v>
      </c>
      <c r="E191">
        <v>411</v>
      </c>
      <c r="F191">
        <v>-1</v>
      </c>
      <c r="G191" t="s">
        <v>249</v>
      </c>
      <c r="H191" t="s">
        <v>301</v>
      </c>
      <c r="I191" t="s">
        <v>315</v>
      </c>
      <c r="J191">
        <v>6</v>
      </c>
    </row>
    <row r="192" spans="1:10" x14ac:dyDescent="0.25">
      <c r="A192" s="17" t="s">
        <v>315</v>
      </c>
      <c r="B192">
        <v>61</v>
      </c>
      <c r="C192">
        <v>42392</v>
      </c>
      <c r="D192">
        <v>1</v>
      </c>
      <c r="E192">
        <v>188</v>
      </c>
      <c r="F192">
        <v>-1</v>
      </c>
      <c r="G192" t="s">
        <v>249</v>
      </c>
      <c r="H192" t="s">
        <v>385</v>
      </c>
      <c r="I192" t="s">
        <v>315</v>
      </c>
      <c r="J192">
        <v>6</v>
      </c>
    </row>
    <row r="193" spans="1:10" x14ac:dyDescent="0.25">
      <c r="A193" s="17" t="s">
        <v>315</v>
      </c>
      <c r="B193">
        <v>61</v>
      </c>
      <c r="C193">
        <v>42848</v>
      </c>
      <c r="D193">
        <v>1</v>
      </c>
      <c r="E193">
        <v>152</v>
      </c>
      <c r="F193">
        <v>-2</v>
      </c>
      <c r="G193" t="s">
        <v>249</v>
      </c>
      <c r="H193" t="s">
        <v>343</v>
      </c>
      <c r="I193" t="s">
        <v>315</v>
      </c>
      <c r="J193">
        <v>6</v>
      </c>
    </row>
    <row r="194" spans="1:10" x14ac:dyDescent="0.25">
      <c r="A194" s="17" t="s">
        <v>315</v>
      </c>
      <c r="B194">
        <v>61</v>
      </c>
      <c r="C194">
        <v>43159</v>
      </c>
      <c r="D194">
        <v>1</v>
      </c>
      <c r="E194">
        <v>358</v>
      </c>
      <c r="F194">
        <v>-1</v>
      </c>
      <c r="G194" t="s">
        <v>249</v>
      </c>
      <c r="H194" t="s">
        <v>415</v>
      </c>
      <c r="I194" t="s">
        <v>315</v>
      </c>
      <c r="J194">
        <v>6</v>
      </c>
    </row>
    <row r="195" spans="1:10" x14ac:dyDescent="0.25">
      <c r="A195" s="17" t="s">
        <v>315</v>
      </c>
      <c r="B195">
        <v>61</v>
      </c>
      <c r="C195">
        <v>43202</v>
      </c>
      <c r="D195">
        <v>1</v>
      </c>
      <c r="E195">
        <v>274</v>
      </c>
      <c r="F195">
        <v>-3</v>
      </c>
      <c r="G195" t="s">
        <v>249</v>
      </c>
      <c r="H195" t="s">
        <v>320</v>
      </c>
      <c r="I195" t="s">
        <v>315</v>
      </c>
      <c r="J195">
        <v>6</v>
      </c>
    </row>
    <row r="196" spans="1:10" x14ac:dyDescent="0.25">
      <c r="A196" s="17" t="s">
        <v>315</v>
      </c>
      <c r="B196">
        <v>61</v>
      </c>
      <c r="C196">
        <v>43645</v>
      </c>
      <c r="D196">
        <v>1</v>
      </c>
      <c r="E196">
        <v>350</v>
      </c>
      <c r="F196">
        <v>-1</v>
      </c>
      <c r="G196" t="s">
        <v>249</v>
      </c>
      <c r="H196" t="s">
        <v>440</v>
      </c>
      <c r="I196" t="s">
        <v>315</v>
      </c>
      <c r="J196">
        <v>6</v>
      </c>
    </row>
    <row r="197" spans="1:10" x14ac:dyDescent="0.25">
      <c r="A197" s="17" t="s">
        <v>315</v>
      </c>
      <c r="B197">
        <v>61</v>
      </c>
      <c r="C197">
        <v>43159</v>
      </c>
      <c r="D197">
        <v>1</v>
      </c>
      <c r="E197">
        <v>358</v>
      </c>
      <c r="F197">
        <v>-1</v>
      </c>
      <c r="G197" t="s">
        <v>249</v>
      </c>
      <c r="H197" t="s">
        <v>415</v>
      </c>
      <c r="I197" t="s">
        <v>315</v>
      </c>
      <c r="J197">
        <v>6</v>
      </c>
    </row>
    <row r="198" spans="1:10" x14ac:dyDescent="0.25">
      <c r="A198" s="17" t="s">
        <v>315</v>
      </c>
      <c r="B198">
        <v>61</v>
      </c>
      <c r="C198">
        <v>42994</v>
      </c>
      <c r="D198">
        <v>5</v>
      </c>
      <c r="E198">
        <v>168</v>
      </c>
      <c r="F198">
        <v>2</v>
      </c>
      <c r="G198" t="s">
        <v>249</v>
      </c>
      <c r="H198" t="s">
        <v>362</v>
      </c>
      <c r="I198" t="s">
        <v>315</v>
      </c>
      <c r="J198">
        <v>6</v>
      </c>
    </row>
    <row r="199" spans="1:10" x14ac:dyDescent="0.25">
      <c r="A199" s="17" t="s">
        <v>315</v>
      </c>
      <c r="B199">
        <v>61</v>
      </c>
      <c r="C199">
        <v>43142</v>
      </c>
      <c r="D199">
        <v>1</v>
      </c>
      <c r="E199">
        <v>320</v>
      </c>
      <c r="F199">
        <v>-1</v>
      </c>
      <c r="G199" t="s">
        <v>249</v>
      </c>
      <c r="H199" t="s">
        <v>386</v>
      </c>
      <c r="I199" t="s">
        <v>315</v>
      </c>
      <c r="J199">
        <v>6</v>
      </c>
    </row>
    <row r="200" spans="1:10" x14ac:dyDescent="0.25">
      <c r="A200" s="17" t="s">
        <v>315</v>
      </c>
      <c r="B200">
        <v>61</v>
      </c>
      <c r="C200">
        <v>43147</v>
      </c>
      <c r="D200">
        <v>1</v>
      </c>
      <c r="E200">
        <v>399</v>
      </c>
      <c r="F200">
        <v>-3</v>
      </c>
      <c r="G200" t="s">
        <v>249</v>
      </c>
      <c r="H200" t="s">
        <v>296</v>
      </c>
      <c r="I200" t="s">
        <v>315</v>
      </c>
      <c r="J200">
        <v>6</v>
      </c>
    </row>
    <row r="201" spans="1:10" x14ac:dyDescent="0.25">
      <c r="A201" s="17" t="s">
        <v>315</v>
      </c>
      <c r="B201">
        <v>61</v>
      </c>
      <c r="C201">
        <v>42834</v>
      </c>
      <c r="D201">
        <v>1</v>
      </c>
      <c r="E201">
        <v>160</v>
      </c>
      <c r="F201">
        <v>-2</v>
      </c>
      <c r="G201" t="s">
        <v>255</v>
      </c>
      <c r="H201" t="s">
        <v>349</v>
      </c>
      <c r="I201" t="s">
        <v>315</v>
      </c>
      <c r="J201">
        <v>6</v>
      </c>
    </row>
    <row r="202" spans="1:10" x14ac:dyDescent="0.25">
      <c r="A202" s="17" t="s">
        <v>315</v>
      </c>
      <c r="B202">
        <v>61</v>
      </c>
      <c r="C202">
        <v>42431</v>
      </c>
      <c r="D202">
        <v>5</v>
      </c>
      <c r="E202">
        <v>187</v>
      </c>
      <c r="F202">
        <v>1</v>
      </c>
      <c r="G202" t="s">
        <v>253</v>
      </c>
      <c r="H202" t="s">
        <v>402</v>
      </c>
      <c r="I202" t="s">
        <v>315</v>
      </c>
      <c r="J202">
        <v>6</v>
      </c>
    </row>
    <row r="203" spans="1:10" x14ac:dyDescent="0.25">
      <c r="A203" s="17" t="s">
        <v>315</v>
      </c>
      <c r="B203">
        <v>61</v>
      </c>
      <c r="C203">
        <v>42431</v>
      </c>
      <c r="D203">
        <v>5</v>
      </c>
      <c r="E203">
        <v>187</v>
      </c>
      <c r="F203">
        <v>1</v>
      </c>
      <c r="G203" t="s">
        <v>253</v>
      </c>
      <c r="H203" t="s">
        <v>402</v>
      </c>
      <c r="I203" t="s">
        <v>315</v>
      </c>
      <c r="J203">
        <v>6</v>
      </c>
    </row>
    <row r="204" spans="1:10" x14ac:dyDescent="0.25">
      <c r="A204" s="17" t="s">
        <v>315</v>
      </c>
      <c r="B204">
        <v>61</v>
      </c>
      <c r="C204">
        <v>42980</v>
      </c>
      <c r="D204">
        <v>4</v>
      </c>
      <c r="E204">
        <v>157</v>
      </c>
      <c r="F204">
        <v>1</v>
      </c>
      <c r="G204" t="s">
        <v>253</v>
      </c>
      <c r="H204" t="s">
        <v>428</v>
      </c>
      <c r="I204" t="s">
        <v>315</v>
      </c>
      <c r="J204">
        <v>6</v>
      </c>
    </row>
    <row r="205" spans="1:10" x14ac:dyDescent="0.25">
      <c r="A205" s="17" t="s">
        <v>315</v>
      </c>
      <c r="B205">
        <v>61</v>
      </c>
      <c r="C205">
        <v>43641</v>
      </c>
      <c r="D205">
        <v>1</v>
      </c>
      <c r="E205">
        <v>195</v>
      </c>
      <c r="F205">
        <v>-2</v>
      </c>
      <c r="G205" t="s">
        <v>250</v>
      </c>
      <c r="H205" t="s">
        <v>407</v>
      </c>
      <c r="I205" t="s">
        <v>315</v>
      </c>
      <c r="J205">
        <v>6</v>
      </c>
    </row>
    <row r="206" spans="1:10" x14ac:dyDescent="0.25">
      <c r="A206" s="17" t="s">
        <v>315</v>
      </c>
      <c r="B206">
        <v>61</v>
      </c>
      <c r="C206">
        <v>43309</v>
      </c>
      <c r="D206">
        <v>5</v>
      </c>
      <c r="E206">
        <v>174</v>
      </c>
      <c r="F206">
        <v>2</v>
      </c>
      <c r="G206" t="s">
        <v>250</v>
      </c>
      <c r="H206" t="s">
        <v>282</v>
      </c>
      <c r="I206" t="s">
        <v>315</v>
      </c>
      <c r="J206">
        <v>6</v>
      </c>
    </row>
    <row r="207" spans="1:10" x14ac:dyDescent="0.25">
      <c r="A207" s="17" t="s">
        <v>315</v>
      </c>
      <c r="B207">
        <v>61</v>
      </c>
      <c r="C207">
        <v>43309</v>
      </c>
      <c r="D207">
        <v>5</v>
      </c>
      <c r="E207">
        <v>174</v>
      </c>
      <c r="F207">
        <v>2</v>
      </c>
      <c r="G207" t="s">
        <v>250</v>
      </c>
      <c r="H207" t="s">
        <v>282</v>
      </c>
      <c r="I207" t="s">
        <v>315</v>
      </c>
      <c r="J207">
        <v>6</v>
      </c>
    </row>
    <row r="208" spans="1:10" x14ac:dyDescent="0.25">
      <c r="A208" s="17" t="s">
        <v>315</v>
      </c>
      <c r="B208">
        <v>61</v>
      </c>
      <c r="C208">
        <v>43541</v>
      </c>
      <c r="D208">
        <v>2</v>
      </c>
      <c r="E208">
        <v>196</v>
      </c>
      <c r="F208">
        <v>-3</v>
      </c>
      <c r="G208" t="s">
        <v>250</v>
      </c>
      <c r="H208" t="s">
        <v>394</v>
      </c>
      <c r="I208" t="s">
        <v>315</v>
      </c>
      <c r="J208">
        <v>6</v>
      </c>
    </row>
    <row r="209" spans="1:10" x14ac:dyDescent="0.25">
      <c r="A209" s="17" t="s">
        <v>315</v>
      </c>
      <c r="B209">
        <v>61</v>
      </c>
      <c r="C209">
        <v>43298</v>
      </c>
      <c r="D209">
        <v>5</v>
      </c>
      <c r="E209">
        <v>193</v>
      </c>
      <c r="F209">
        <v>2</v>
      </c>
      <c r="G209" t="s">
        <v>253</v>
      </c>
      <c r="H209" t="s">
        <v>342</v>
      </c>
      <c r="I209" t="s">
        <v>315</v>
      </c>
      <c r="J209">
        <v>6</v>
      </c>
    </row>
    <row r="210" spans="1:10" x14ac:dyDescent="0.25">
      <c r="A210" s="17" t="s">
        <v>315</v>
      </c>
      <c r="B210">
        <v>61</v>
      </c>
      <c r="C210">
        <v>43306</v>
      </c>
      <c r="D210">
        <v>4</v>
      </c>
      <c r="E210">
        <v>176</v>
      </c>
      <c r="F210">
        <v>1</v>
      </c>
      <c r="G210" t="s">
        <v>252</v>
      </c>
      <c r="H210" t="s">
        <v>463</v>
      </c>
      <c r="I210" t="s">
        <v>315</v>
      </c>
      <c r="J210">
        <v>6</v>
      </c>
    </row>
    <row r="211" spans="1:10" x14ac:dyDescent="0.25">
      <c r="A211" s="17" t="s">
        <v>315</v>
      </c>
      <c r="B211">
        <v>61</v>
      </c>
      <c r="C211">
        <v>43306</v>
      </c>
      <c r="D211">
        <v>4</v>
      </c>
      <c r="E211">
        <v>176</v>
      </c>
      <c r="F211">
        <v>1</v>
      </c>
      <c r="G211" t="s">
        <v>252</v>
      </c>
      <c r="H211" t="s">
        <v>463</v>
      </c>
      <c r="I211" t="s">
        <v>315</v>
      </c>
      <c r="J211">
        <v>6</v>
      </c>
    </row>
    <row r="212" spans="1:10" x14ac:dyDescent="0.25">
      <c r="A212" s="17" t="s">
        <v>315</v>
      </c>
      <c r="B212">
        <v>61</v>
      </c>
      <c r="C212">
        <v>43309</v>
      </c>
      <c r="D212">
        <v>1</v>
      </c>
      <c r="E212">
        <v>175</v>
      </c>
      <c r="F212">
        <v>-1</v>
      </c>
      <c r="G212" t="s">
        <v>252</v>
      </c>
      <c r="H212" t="s">
        <v>504</v>
      </c>
      <c r="I212" t="s">
        <v>315</v>
      </c>
      <c r="J212">
        <v>6</v>
      </c>
    </row>
    <row r="213" spans="1:10" x14ac:dyDescent="0.25">
      <c r="A213" s="17" t="s">
        <v>315</v>
      </c>
      <c r="B213">
        <v>61</v>
      </c>
      <c r="C213">
        <v>43020</v>
      </c>
      <c r="D213">
        <v>4</v>
      </c>
      <c r="E213">
        <v>175</v>
      </c>
      <c r="F213">
        <v>-1</v>
      </c>
      <c r="G213" t="s">
        <v>252</v>
      </c>
      <c r="H213" t="s">
        <v>479</v>
      </c>
      <c r="I213" t="s">
        <v>315</v>
      </c>
      <c r="J213">
        <v>6</v>
      </c>
    </row>
    <row r="214" spans="1:10" x14ac:dyDescent="0.25">
      <c r="A214" s="17" t="s">
        <v>315</v>
      </c>
      <c r="B214">
        <v>61</v>
      </c>
      <c r="C214">
        <v>42500</v>
      </c>
      <c r="D214">
        <v>1</v>
      </c>
      <c r="E214">
        <v>138</v>
      </c>
      <c r="F214">
        <v>-3</v>
      </c>
      <c r="G214" t="s">
        <v>252</v>
      </c>
      <c r="H214" t="s">
        <v>365</v>
      </c>
      <c r="I214" t="s">
        <v>315</v>
      </c>
      <c r="J214">
        <v>6</v>
      </c>
    </row>
    <row r="215" spans="1:10" x14ac:dyDescent="0.25">
      <c r="A215" s="17" t="s">
        <v>315</v>
      </c>
      <c r="B215">
        <v>61</v>
      </c>
      <c r="C215">
        <v>42705</v>
      </c>
      <c r="D215">
        <v>1</v>
      </c>
      <c r="E215">
        <v>140</v>
      </c>
      <c r="F215">
        <v>-2</v>
      </c>
      <c r="G215" t="s">
        <v>252</v>
      </c>
      <c r="H215" t="s">
        <v>375</v>
      </c>
      <c r="I215" t="s">
        <v>315</v>
      </c>
      <c r="J215">
        <v>6</v>
      </c>
    </row>
    <row r="216" spans="1:10" x14ac:dyDescent="0.25">
      <c r="A216" s="17" t="s">
        <v>315</v>
      </c>
      <c r="B216">
        <v>61</v>
      </c>
      <c r="C216">
        <v>42990</v>
      </c>
      <c r="D216">
        <v>5</v>
      </c>
      <c r="E216">
        <v>193</v>
      </c>
      <c r="F216">
        <v>1</v>
      </c>
      <c r="G216" t="s">
        <v>252</v>
      </c>
      <c r="H216" t="s">
        <v>446</v>
      </c>
      <c r="I216" t="s">
        <v>315</v>
      </c>
      <c r="J216">
        <v>6</v>
      </c>
    </row>
    <row r="217" spans="1:10" x14ac:dyDescent="0.25">
      <c r="A217" s="17" t="s">
        <v>315</v>
      </c>
      <c r="B217">
        <v>61</v>
      </c>
      <c r="C217">
        <v>42997</v>
      </c>
      <c r="D217">
        <v>5</v>
      </c>
      <c r="E217">
        <v>155</v>
      </c>
      <c r="F217">
        <v>2</v>
      </c>
      <c r="G217" t="s">
        <v>250</v>
      </c>
      <c r="H217" t="s">
        <v>422</v>
      </c>
      <c r="I217" t="s">
        <v>315</v>
      </c>
      <c r="J217">
        <v>6</v>
      </c>
    </row>
    <row r="218" spans="1:10" x14ac:dyDescent="0.25">
      <c r="A218" s="17" t="s">
        <v>315</v>
      </c>
      <c r="B218">
        <v>61</v>
      </c>
      <c r="C218">
        <v>42997</v>
      </c>
      <c r="D218">
        <v>5</v>
      </c>
      <c r="E218">
        <v>155</v>
      </c>
      <c r="F218">
        <v>2</v>
      </c>
      <c r="G218" t="s">
        <v>250</v>
      </c>
      <c r="H218" t="s">
        <v>422</v>
      </c>
      <c r="I218" t="s">
        <v>315</v>
      </c>
      <c r="J218">
        <v>6</v>
      </c>
    </row>
    <row r="219" spans="1:10" x14ac:dyDescent="0.25">
      <c r="A219" s="17" t="s">
        <v>315</v>
      </c>
      <c r="B219">
        <v>61</v>
      </c>
      <c r="C219">
        <v>43030</v>
      </c>
      <c r="D219">
        <v>1</v>
      </c>
      <c r="E219">
        <v>134</v>
      </c>
      <c r="F219">
        <v>-3</v>
      </c>
      <c r="G219" t="s">
        <v>250</v>
      </c>
      <c r="H219" t="s">
        <v>423</v>
      </c>
      <c r="I219" t="s">
        <v>315</v>
      </c>
      <c r="J219">
        <v>6</v>
      </c>
    </row>
    <row r="220" spans="1:10" x14ac:dyDescent="0.25">
      <c r="A220" s="17" t="s">
        <v>315</v>
      </c>
      <c r="B220">
        <v>61</v>
      </c>
      <c r="C220">
        <v>42992</v>
      </c>
      <c r="D220">
        <v>4</v>
      </c>
      <c r="E220">
        <v>155</v>
      </c>
      <c r="F220">
        <v>2</v>
      </c>
      <c r="G220" t="s">
        <v>250</v>
      </c>
      <c r="H220" t="s">
        <v>419</v>
      </c>
      <c r="I220" t="s">
        <v>315</v>
      </c>
      <c r="J220">
        <v>6</v>
      </c>
    </row>
    <row r="221" spans="1:10" x14ac:dyDescent="0.25">
      <c r="A221" s="17" t="s">
        <v>315</v>
      </c>
      <c r="B221">
        <v>61</v>
      </c>
      <c r="C221">
        <v>42916</v>
      </c>
      <c r="D221">
        <v>5</v>
      </c>
      <c r="E221">
        <v>132</v>
      </c>
      <c r="F221">
        <v>2</v>
      </c>
      <c r="G221" t="s">
        <v>250</v>
      </c>
      <c r="H221" t="s">
        <v>344</v>
      </c>
      <c r="I221" t="s">
        <v>315</v>
      </c>
      <c r="J221">
        <v>6</v>
      </c>
    </row>
    <row r="222" spans="1:10" x14ac:dyDescent="0.25">
      <c r="A222" s="17" t="s">
        <v>315</v>
      </c>
      <c r="B222">
        <v>61</v>
      </c>
      <c r="C222">
        <v>42979</v>
      </c>
      <c r="D222">
        <v>5</v>
      </c>
      <c r="E222">
        <v>175</v>
      </c>
      <c r="F222">
        <v>3</v>
      </c>
      <c r="G222" t="s">
        <v>250</v>
      </c>
      <c r="H222" t="s">
        <v>287</v>
      </c>
      <c r="I222" t="s">
        <v>315</v>
      </c>
      <c r="J222">
        <v>6</v>
      </c>
    </row>
    <row r="223" spans="1:10" x14ac:dyDescent="0.25">
      <c r="A223" s="17" t="s">
        <v>315</v>
      </c>
      <c r="B223">
        <v>61</v>
      </c>
      <c r="C223">
        <v>42980</v>
      </c>
      <c r="D223">
        <v>3</v>
      </c>
      <c r="E223">
        <v>155</v>
      </c>
      <c r="F223">
        <v>1</v>
      </c>
      <c r="G223" t="s">
        <v>250</v>
      </c>
      <c r="H223" t="s">
        <v>347</v>
      </c>
      <c r="I223" t="s">
        <v>315</v>
      </c>
      <c r="J223">
        <v>6</v>
      </c>
    </row>
    <row r="224" spans="1:10" x14ac:dyDescent="0.25">
      <c r="A224" s="17" t="s">
        <v>315</v>
      </c>
      <c r="B224">
        <v>61</v>
      </c>
      <c r="C224">
        <v>43258</v>
      </c>
      <c r="D224">
        <v>1</v>
      </c>
      <c r="E224">
        <v>179</v>
      </c>
      <c r="F224">
        <v>-2</v>
      </c>
      <c r="G224" t="s">
        <v>250</v>
      </c>
      <c r="H224" t="s">
        <v>285</v>
      </c>
      <c r="I224" t="s">
        <v>315</v>
      </c>
      <c r="J224">
        <v>6</v>
      </c>
    </row>
    <row r="225" spans="1:10" x14ac:dyDescent="0.25">
      <c r="A225" s="17" t="s">
        <v>315</v>
      </c>
      <c r="B225">
        <v>61</v>
      </c>
      <c r="C225">
        <v>43293</v>
      </c>
      <c r="D225">
        <v>4</v>
      </c>
      <c r="E225">
        <v>179</v>
      </c>
      <c r="F225">
        <v>-1</v>
      </c>
      <c r="G225" t="s">
        <v>250</v>
      </c>
      <c r="H225" t="s">
        <v>283</v>
      </c>
      <c r="I225" t="s">
        <v>315</v>
      </c>
      <c r="J225">
        <v>6</v>
      </c>
    </row>
    <row r="226" spans="1:10" x14ac:dyDescent="0.25">
      <c r="A226" s="17" t="s">
        <v>315</v>
      </c>
      <c r="B226">
        <v>61</v>
      </c>
      <c r="C226">
        <v>43296</v>
      </c>
      <c r="D226">
        <v>4</v>
      </c>
      <c r="E226">
        <v>165</v>
      </c>
      <c r="F226">
        <v>2</v>
      </c>
      <c r="G226" t="s">
        <v>250</v>
      </c>
      <c r="H226" t="s">
        <v>426</v>
      </c>
      <c r="I226" t="s">
        <v>315</v>
      </c>
      <c r="J226">
        <v>6</v>
      </c>
    </row>
    <row r="227" spans="1:10" x14ac:dyDescent="0.25">
      <c r="A227" s="17" t="s">
        <v>315</v>
      </c>
      <c r="B227">
        <v>61</v>
      </c>
      <c r="C227">
        <v>43305</v>
      </c>
      <c r="D227">
        <v>5</v>
      </c>
      <c r="E227">
        <v>162</v>
      </c>
      <c r="F227">
        <v>1</v>
      </c>
      <c r="G227" t="s">
        <v>255</v>
      </c>
      <c r="H227" t="s">
        <v>400</v>
      </c>
      <c r="I227" t="s">
        <v>315</v>
      </c>
      <c r="J227">
        <v>6</v>
      </c>
    </row>
    <row r="228" spans="1:10" x14ac:dyDescent="0.25">
      <c r="A228" s="17" t="s">
        <v>315</v>
      </c>
      <c r="B228">
        <v>61</v>
      </c>
      <c r="C228">
        <v>43292</v>
      </c>
      <c r="D228">
        <v>4</v>
      </c>
      <c r="E228">
        <v>176</v>
      </c>
      <c r="F228">
        <v>2</v>
      </c>
      <c r="G228" t="s">
        <v>250</v>
      </c>
      <c r="H228" t="s">
        <v>436</v>
      </c>
      <c r="I228" t="s">
        <v>315</v>
      </c>
      <c r="J228">
        <v>6</v>
      </c>
    </row>
    <row r="229" spans="1:10" x14ac:dyDescent="0.25">
      <c r="A229" s="17" t="s">
        <v>315</v>
      </c>
      <c r="B229">
        <v>61</v>
      </c>
      <c r="C229">
        <v>43258</v>
      </c>
      <c r="D229">
        <v>1</v>
      </c>
      <c r="E229">
        <v>179</v>
      </c>
      <c r="F229">
        <v>-2</v>
      </c>
      <c r="G229" t="s">
        <v>250</v>
      </c>
      <c r="H229" t="s">
        <v>285</v>
      </c>
      <c r="I229" t="s">
        <v>315</v>
      </c>
      <c r="J229">
        <v>6</v>
      </c>
    </row>
    <row r="230" spans="1:10" x14ac:dyDescent="0.25">
      <c r="A230" s="17" t="s">
        <v>315</v>
      </c>
      <c r="B230">
        <v>61</v>
      </c>
      <c r="C230">
        <v>43291</v>
      </c>
      <c r="D230">
        <v>5</v>
      </c>
      <c r="E230">
        <v>141</v>
      </c>
      <c r="F230">
        <v>2</v>
      </c>
      <c r="G230" t="s">
        <v>250</v>
      </c>
      <c r="H230" t="s">
        <v>284</v>
      </c>
      <c r="I230" t="s">
        <v>315</v>
      </c>
      <c r="J230">
        <v>6</v>
      </c>
    </row>
    <row r="231" spans="1:10" x14ac:dyDescent="0.25">
      <c r="A231" s="17" t="s">
        <v>315</v>
      </c>
      <c r="B231">
        <v>61</v>
      </c>
      <c r="C231">
        <v>43291</v>
      </c>
      <c r="D231">
        <v>1</v>
      </c>
      <c r="E231">
        <v>192</v>
      </c>
      <c r="F231">
        <v>-2</v>
      </c>
      <c r="G231" t="s">
        <v>250</v>
      </c>
      <c r="H231" t="s">
        <v>414</v>
      </c>
      <c r="I231" t="s">
        <v>315</v>
      </c>
      <c r="J231">
        <v>6</v>
      </c>
    </row>
    <row r="232" spans="1:10" x14ac:dyDescent="0.25">
      <c r="A232" s="17" t="s">
        <v>319</v>
      </c>
      <c r="B232">
        <v>58</v>
      </c>
      <c r="C232">
        <v>42987</v>
      </c>
      <c r="D232">
        <v>5</v>
      </c>
      <c r="E232">
        <v>145</v>
      </c>
      <c r="F232">
        <v>1</v>
      </c>
      <c r="G232" t="s">
        <v>250</v>
      </c>
      <c r="H232" t="s">
        <v>286</v>
      </c>
      <c r="I232" t="s">
        <v>319</v>
      </c>
      <c r="J232">
        <v>7</v>
      </c>
    </row>
    <row r="233" spans="1:10" x14ac:dyDescent="0.25">
      <c r="A233" s="17" t="s">
        <v>319</v>
      </c>
      <c r="B233">
        <v>58</v>
      </c>
      <c r="C233">
        <v>42987</v>
      </c>
      <c r="D233">
        <v>5</v>
      </c>
      <c r="E233">
        <v>145</v>
      </c>
      <c r="F233">
        <v>1</v>
      </c>
      <c r="G233" t="s">
        <v>250</v>
      </c>
      <c r="H233" t="s">
        <v>286</v>
      </c>
      <c r="I233" t="s">
        <v>319</v>
      </c>
      <c r="J233">
        <v>7</v>
      </c>
    </row>
    <row r="234" spans="1:10" x14ac:dyDescent="0.25">
      <c r="A234" s="17" t="s">
        <v>319</v>
      </c>
      <c r="B234">
        <v>58</v>
      </c>
      <c r="C234">
        <v>43291</v>
      </c>
      <c r="D234">
        <v>4</v>
      </c>
      <c r="E234">
        <v>147</v>
      </c>
      <c r="F234">
        <v>1</v>
      </c>
      <c r="G234" t="s">
        <v>250</v>
      </c>
      <c r="H234" t="s">
        <v>409</v>
      </c>
      <c r="I234" t="s">
        <v>319</v>
      </c>
      <c r="J234">
        <v>7</v>
      </c>
    </row>
    <row r="235" spans="1:10" x14ac:dyDescent="0.25">
      <c r="A235" s="17" t="s">
        <v>319</v>
      </c>
      <c r="B235">
        <v>58</v>
      </c>
      <c r="C235">
        <v>42979</v>
      </c>
      <c r="D235">
        <v>5</v>
      </c>
      <c r="E235">
        <v>154</v>
      </c>
      <c r="F235">
        <v>3</v>
      </c>
      <c r="G235" t="s">
        <v>250</v>
      </c>
      <c r="H235" t="s">
        <v>517</v>
      </c>
      <c r="I235" t="s">
        <v>319</v>
      </c>
      <c r="J235">
        <v>7</v>
      </c>
    </row>
    <row r="236" spans="1:10" x14ac:dyDescent="0.25">
      <c r="A236" s="17" t="s">
        <v>319</v>
      </c>
      <c r="B236">
        <v>58</v>
      </c>
      <c r="C236">
        <v>42799</v>
      </c>
      <c r="D236">
        <v>4</v>
      </c>
      <c r="E236">
        <v>134</v>
      </c>
      <c r="F236">
        <v>-2</v>
      </c>
      <c r="G236" t="s">
        <v>250</v>
      </c>
      <c r="H236" t="s">
        <v>328</v>
      </c>
      <c r="I236" t="s">
        <v>319</v>
      </c>
      <c r="J236">
        <v>7</v>
      </c>
    </row>
    <row r="237" spans="1:10" x14ac:dyDescent="0.25">
      <c r="A237" s="17" t="s">
        <v>319</v>
      </c>
      <c r="B237">
        <v>58</v>
      </c>
      <c r="C237">
        <v>42799</v>
      </c>
      <c r="D237">
        <v>4</v>
      </c>
      <c r="E237">
        <v>134</v>
      </c>
      <c r="F237">
        <v>-2</v>
      </c>
      <c r="G237" t="s">
        <v>250</v>
      </c>
      <c r="H237" t="s">
        <v>328</v>
      </c>
      <c r="I237" t="s">
        <v>319</v>
      </c>
      <c r="J237">
        <v>7</v>
      </c>
    </row>
    <row r="238" spans="1:10" x14ac:dyDescent="0.25">
      <c r="A238" s="17" t="s">
        <v>319</v>
      </c>
      <c r="B238">
        <v>58</v>
      </c>
      <c r="C238">
        <v>42840</v>
      </c>
      <c r="D238">
        <v>5</v>
      </c>
      <c r="E238">
        <v>163</v>
      </c>
      <c r="F238">
        <v>2</v>
      </c>
      <c r="G238" t="s">
        <v>250</v>
      </c>
      <c r="H238" t="s">
        <v>351</v>
      </c>
      <c r="I238" t="s">
        <v>319</v>
      </c>
      <c r="J238">
        <v>7</v>
      </c>
    </row>
    <row r="239" spans="1:10" x14ac:dyDescent="0.25">
      <c r="A239" s="17" t="s">
        <v>319</v>
      </c>
      <c r="B239">
        <v>58</v>
      </c>
      <c r="C239">
        <v>43297</v>
      </c>
      <c r="D239">
        <v>5</v>
      </c>
      <c r="E239">
        <v>158</v>
      </c>
      <c r="F239">
        <v>1</v>
      </c>
      <c r="G239" t="s">
        <v>250</v>
      </c>
      <c r="H239" t="s">
        <v>434</v>
      </c>
      <c r="I239" t="s">
        <v>319</v>
      </c>
      <c r="J239">
        <v>7</v>
      </c>
    </row>
    <row r="240" spans="1:10" x14ac:dyDescent="0.25">
      <c r="A240" s="17" t="s">
        <v>319</v>
      </c>
      <c r="B240">
        <v>58</v>
      </c>
      <c r="C240">
        <v>43298</v>
      </c>
      <c r="D240">
        <v>5</v>
      </c>
      <c r="E240">
        <v>175</v>
      </c>
      <c r="F240">
        <v>2</v>
      </c>
      <c r="G240" t="s">
        <v>250</v>
      </c>
      <c r="H240" t="s">
        <v>433</v>
      </c>
      <c r="I240" t="s">
        <v>319</v>
      </c>
      <c r="J240">
        <v>7</v>
      </c>
    </row>
    <row r="241" spans="1:10" x14ac:dyDescent="0.25">
      <c r="A241" s="17" t="s">
        <v>319</v>
      </c>
      <c r="B241">
        <v>58</v>
      </c>
      <c r="C241">
        <v>43301</v>
      </c>
      <c r="D241">
        <v>5</v>
      </c>
      <c r="E241">
        <v>170</v>
      </c>
      <c r="F241">
        <v>2</v>
      </c>
      <c r="G241" t="s">
        <v>250</v>
      </c>
      <c r="H241" t="s">
        <v>398</v>
      </c>
      <c r="I241" t="s">
        <v>319</v>
      </c>
      <c r="J241">
        <v>7</v>
      </c>
    </row>
    <row r="242" spans="1:10" x14ac:dyDescent="0.25">
      <c r="A242" s="17" t="s">
        <v>319</v>
      </c>
      <c r="B242">
        <v>58</v>
      </c>
      <c r="C242">
        <v>43295</v>
      </c>
      <c r="D242">
        <v>5</v>
      </c>
      <c r="E242">
        <v>167</v>
      </c>
      <c r="F242">
        <v>2</v>
      </c>
      <c r="G242" t="s">
        <v>250</v>
      </c>
      <c r="H242" t="s">
        <v>430</v>
      </c>
      <c r="I242" t="s">
        <v>319</v>
      </c>
      <c r="J242">
        <v>7</v>
      </c>
    </row>
    <row r="243" spans="1:10" x14ac:dyDescent="0.25">
      <c r="A243" s="17" t="s">
        <v>319</v>
      </c>
      <c r="B243">
        <v>58</v>
      </c>
      <c r="C243">
        <v>43292</v>
      </c>
      <c r="D243">
        <v>5</v>
      </c>
      <c r="E243">
        <v>174</v>
      </c>
      <c r="F243">
        <v>3</v>
      </c>
      <c r="G243" t="s">
        <v>250</v>
      </c>
      <c r="H243" t="s">
        <v>416</v>
      </c>
      <c r="I243" t="s">
        <v>319</v>
      </c>
      <c r="J243">
        <v>7</v>
      </c>
    </row>
    <row r="244" spans="1:10" x14ac:dyDescent="0.25">
      <c r="A244" s="17" t="s">
        <v>319</v>
      </c>
      <c r="B244">
        <v>58</v>
      </c>
      <c r="C244">
        <v>43294</v>
      </c>
      <c r="D244">
        <v>1</v>
      </c>
      <c r="E244">
        <v>190</v>
      </c>
      <c r="F244">
        <v>-3</v>
      </c>
      <c r="G244" t="s">
        <v>250</v>
      </c>
      <c r="H244" t="s">
        <v>429</v>
      </c>
      <c r="I244" t="s">
        <v>319</v>
      </c>
      <c r="J244">
        <v>7</v>
      </c>
    </row>
    <row r="245" spans="1:10" x14ac:dyDescent="0.25">
      <c r="A245" s="17" t="s">
        <v>319</v>
      </c>
      <c r="B245">
        <v>58</v>
      </c>
      <c r="C245">
        <v>43295</v>
      </c>
      <c r="D245">
        <v>5</v>
      </c>
      <c r="E245">
        <v>167</v>
      </c>
      <c r="F245">
        <v>2</v>
      </c>
      <c r="G245" t="s">
        <v>250</v>
      </c>
      <c r="H245" t="s">
        <v>430</v>
      </c>
      <c r="I245" t="s">
        <v>319</v>
      </c>
      <c r="J245">
        <v>7</v>
      </c>
    </row>
    <row r="246" spans="1:10" x14ac:dyDescent="0.25">
      <c r="A246" s="17" t="s">
        <v>319</v>
      </c>
      <c r="B246">
        <v>58</v>
      </c>
      <c r="C246">
        <v>42357</v>
      </c>
      <c r="D246">
        <v>1</v>
      </c>
      <c r="E246">
        <v>113</v>
      </c>
      <c r="F246">
        <v>-2</v>
      </c>
      <c r="G246" t="s">
        <v>250</v>
      </c>
      <c r="H246" t="s">
        <v>341</v>
      </c>
      <c r="I246" t="s">
        <v>319</v>
      </c>
      <c r="J246">
        <v>7</v>
      </c>
    </row>
    <row r="247" spans="1:10" x14ac:dyDescent="0.25">
      <c r="A247" s="17" t="s">
        <v>319</v>
      </c>
      <c r="B247">
        <v>58</v>
      </c>
      <c r="C247">
        <v>42994</v>
      </c>
      <c r="D247">
        <v>5</v>
      </c>
      <c r="E247">
        <v>168</v>
      </c>
      <c r="F247">
        <v>2</v>
      </c>
      <c r="G247" t="s">
        <v>249</v>
      </c>
      <c r="H247" t="s">
        <v>362</v>
      </c>
      <c r="I247" t="s">
        <v>319</v>
      </c>
      <c r="J247">
        <v>7</v>
      </c>
    </row>
    <row r="248" spans="1:10" x14ac:dyDescent="0.25">
      <c r="A248" s="17" t="s">
        <v>319</v>
      </c>
      <c r="B248">
        <v>58</v>
      </c>
      <c r="C248">
        <v>42996</v>
      </c>
      <c r="D248">
        <v>1</v>
      </c>
      <c r="E248">
        <v>123</v>
      </c>
      <c r="F248">
        <v>-3</v>
      </c>
      <c r="G248" t="s">
        <v>249</v>
      </c>
      <c r="H248" t="s">
        <v>297</v>
      </c>
      <c r="I248" t="s">
        <v>319</v>
      </c>
      <c r="J248">
        <v>7</v>
      </c>
    </row>
    <row r="249" spans="1:10" x14ac:dyDescent="0.25">
      <c r="A249" s="17" t="s">
        <v>319</v>
      </c>
      <c r="B249">
        <v>58</v>
      </c>
      <c r="C249">
        <v>43006</v>
      </c>
      <c r="D249">
        <v>3</v>
      </c>
      <c r="E249">
        <v>194</v>
      </c>
      <c r="F249">
        <v>-1</v>
      </c>
      <c r="G249" t="s">
        <v>249</v>
      </c>
      <c r="H249" t="s">
        <v>348</v>
      </c>
      <c r="I249" t="s">
        <v>319</v>
      </c>
      <c r="J249">
        <v>7</v>
      </c>
    </row>
    <row r="250" spans="1:10" x14ac:dyDescent="0.25">
      <c r="A250" s="17" t="s">
        <v>319</v>
      </c>
      <c r="B250">
        <v>58</v>
      </c>
      <c r="C250">
        <v>42989</v>
      </c>
      <c r="D250">
        <v>3</v>
      </c>
      <c r="E250">
        <v>364</v>
      </c>
      <c r="F250">
        <v>-3</v>
      </c>
      <c r="G250" t="s">
        <v>249</v>
      </c>
      <c r="H250" t="s">
        <v>452</v>
      </c>
      <c r="I250" t="s">
        <v>319</v>
      </c>
      <c r="J250">
        <v>7</v>
      </c>
    </row>
    <row r="251" spans="1:10" x14ac:dyDescent="0.25">
      <c r="A251" s="17" t="s">
        <v>319</v>
      </c>
      <c r="B251">
        <v>58</v>
      </c>
      <c r="C251">
        <v>42061</v>
      </c>
      <c r="D251">
        <v>1</v>
      </c>
      <c r="E251">
        <v>196</v>
      </c>
      <c r="F251">
        <v>-3</v>
      </c>
      <c r="G251" t="s">
        <v>249</v>
      </c>
      <c r="H251" t="s">
        <v>442</v>
      </c>
      <c r="I251" t="s">
        <v>319</v>
      </c>
      <c r="J251">
        <v>7</v>
      </c>
    </row>
    <row r="252" spans="1:10" x14ac:dyDescent="0.25">
      <c r="A252" s="17" t="s">
        <v>319</v>
      </c>
      <c r="B252">
        <v>58</v>
      </c>
      <c r="C252">
        <v>42393</v>
      </c>
      <c r="D252">
        <v>1</v>
      </c>
      <c r="E252">
        <v>75</v>
      </c>
      <c r="F252">
        <v>-1</v>
      </c>
      <c r="G252" t="s">
        <v>249</v>
      </c>
      <c r="H252" t="s">
        <v>300</v>
      </c>
      <c r="I252" t="s">
        <v>319</v>
      </c>
      <c r="J252">
        <v>7</v>
      </c>
    </row>
    <row r="253" spans="1:10" x14ac:dyDescent="0.25">
      <c r="A253" s="17" t="s">
        <v>319</v>
      </c>
      <c r="B253">
        <v>58</v>
      </c>
      <c r="C253">
        <v>42796</v>
      </c>
      <c r="D253">
        <v>5</v>
      </c>
      <c r="E253">
        <v>143</v>
      </c>
      <c r="F253">
        <v>2</v>
      </c>
      <c r="G253" t="s">
        <v>249</v>
      </c>
      <c r="H253" t="s">
        <v>299</v>
      </c>
      <c r="I253" t="s">
        <v>319</v>
      </c>
      <c r="J253">
        <v>7</v>
      </c>
    </row>
    <row r="254" spans="1:10" x14ac:dyDescent="0.25">
      <c r="A254" s="17" t="s">
        <v>319</v>
      </c>
      <c r="B254">
        <v>58</v>
      </c>
      <c r="C254">
        <v>43645</v>
      </c>
      <c r="D254">
        <v>1</v>
      </c>
      <c r="E254">
        <v>350</v>
      </c>
      <c r="F254">
        <v>-1</v>
      </c>
      <c r="G254" t="s">
        <v>249</v>
      </c>
      <c r="H254" t="s">
        <v>440</v>
      </c>
      <c r="I254" t="s">
        <v>319</v>
      </c>
      <c r="J254">
        <v>7</v>
      </c>
    </row>
    <row r="255" spans="1:10" x14ac:dyDescent="0.25">
      <c r="A255" s="17" t="s">
        <v>319</v>
      </c>
      <c r="B255">
        <v>58</v>
      </c>
      <c r="C255">
        <v>42159</v>
      </c>
      <c r="D255">
        <v>4</v>
      </c>
      <c r="E255">
        <v>162</v>
      </c>
      <c r="F255">
        <v>2</v>
      </c>
      <c r="G255" t="s">
        <v>251</v>
      </c>
      <c r="H255" t="s">
        <v>484</v>
      </c>
      <c r="I255" t="s">
        <v>319</v>
      </c>
      <c r="J255">
        <v>7</v>
      </c>
    </row>
    <row r="256" spans="1:10" x14ac:dyDescent="0.25">
      <c r="A256" s="17" t="s">
        <v>319</v>
      </c>
      <c r="B256">
        <v>58</v>
      </c>
      <c r="C256">
        <v>41821</v>
      </c>
      <c r="D256">
        <v>2</v>
      </c>
      <c r="E256">
        <v>126</v>
      </c>
      <c r="F256">
        <v>-1</v>
      </c>
      <c r="G256" t="s">
        <v>250</v>
      </c>
      <c r="H256" t="s">
        <v>333</v>
      </c>
      <c r="I256" t="s">
        <v>319</v>
      </c>
      <c r="J256">
        <v>7</v>
      </c>
    </row>
    <row r="257" spans="1:10" x14ac:dyDescent="0.25">
      <c r="A257" s="17" t="s">
        <v>319</v>
      </c>
      <c r="B257">
        <v>58</v>
      </c>
      <c r="C257">
        <v>43299</v>
      </c>
      <c r="D257">
        <v>1</v>
      </c>
      <c r="E257">
        <v>186</v>
      </c>
      <c r="F257">
        <v>-3</v>
      </c>
      <c r="G257" t="s">
        <v>249</v>
      </c>
      <c r="H257" t="s">
        <v>443</v>
      </c>
      <c r="I257" t="s">
        <v>319</v>
      </c>
      <c r="J257">
        <v>7</v>
      </c>
    </row>
    <row r="258" spans="1:10" x14ac:dyDescent="0.25">
      <c r="A258" s="17" t="s">
        <v>319</v>
      </c>
      <c r="B258">
        <v>58</v>
      </c>
      <c r="C258">
        <v>43006</v>
      </c>
      <c r="D258">
        <v>3</v>
      </c>
      <c r="E258">
        <v>194</v>
      </c>
      <c r="F258">
        <v>-1</v>
      </c>
      <c r="G258" t="s">
        <v>249</v>
      </c>
      <c r="H258" t="s">
        <v>348</v>
      </c>
      <c r="I258" t="s">
        <v>319</v>
      </c>
      <c r="J258">
        <v>7</v>
      </c>
    </row>
    <row r="259" spans="1:10" x14ac:dyDescent="0.25">
      <c r="A259" s="17" t="s">
        <v>319</v>
      </c>
      <c r="B259">
        <v>58</v>
      </c>
      <c r="C259">
        <v>43297</v>
      </c>
      <c r="D259">
        <v>5</v>
      </c>
      <c r="E259">
        <v>173</v>
      </c>
      <c r="F259">
        <v>2</v>
      </c>
      <c r="G259" t="s">
        <v>249</v>
      </c>
      <c r="H259" t="s">
        <v>374</v>
      </c>
      <c r="I259" t="s">
        <v>319</v>
      </c>
      <c r="J259">
        <v>7</v>
      </c>
    </row>
    <row r="260" spans="1:10" x14ac:dyDescent="0.25">
      <c r="A260" s="17" t="s">
        <v>319</v>
      </c>
      <c r="B260">
        <v>58</v>
      </c>
      <c r="C260">
        <v>43299</v>
      </c>
      <c r="D260">
        <v>4</v>
      </c>
      <c r="E260">
        <v>351</v>
      </c>
      <c r="F260">
        <v>-1</v>
      </c>
      <c r="G260" t="s">
        <v>249</v>
      </c>
      <c r="H260" t="s">
        <v>459</v>
      </c>
      <c r="I260" t="s">
        <v>319</v>
      </c>
      <c r="J260">
        <v>7</v>
      </c>
    </row>
    <row r="261" spans="1:10" x14ac:dyDescent="0.25">
      <c r="A261" s="17" t="s">
        <v>319</v>
      </c>
      <c r="B261">
        <v>58</v>
      </c>
      <c r="C261">
        <v>42806</v>
      </c>
      <c r="D261">
        <v>5</v>
      </c>
      <c r="E261">
        <v>172</v>
      </c>
      <c r="F261">
        <v>2</v>
      </c>
      <c r="G261" t="s">
        <v>252</v>
      </c>
      <c r="H261" t="s">
        <v>370</v>
      </c>
      <c r="I261" t="s">
        <v>319</v>
      </c>
      <c r="J261">
        <v>7</v>
      </c>
    </row>
    <row r="262" spans="1:10" x14ac:dyDescent="0.25">
      <c r="A262" s="17" t="s">
        <v>319</v>
      </c>
      <c r="B262">
        <v>58</v>
      </c>
      <c r="C262">
        <v>42911</v>
      </c>
      <c r="D262">
        <v>1</v>
      </c>
      <c r="E262">
        <v>117</v>
      </c>
      <c r="F262">
        <v>-2</v>
      </c>
      <c r="G262" t="s">
        <v>252</v>
      </c>
      <c r="H262" t="s">
        <v>500</v>
      </c>
      <c r="I262" t="s">
        <v>319</v>
      </c>
      <c r="J262">
        <v>7</v>
      </c>
    </row>
    <row r="263" spans="1:10" x14ac:dyDescent="0.25">
      <c r="A263" s="17" t="s">
        <v>319</v>
      </c>
      <c r="B263">
        <v>58</v>
      </c>
      <c r="C263">
        <v>42988</v>
      </c>
      <c r="D263">
        <v>1</v>
      </c>
      <c r="E263">
        <v>180</v>
      </c>
      <c r="F263">
        <v>-3</v>
      </c>
      <c r="G263" t="s">
        <v>252</v>
      </c>
      <c r="H263" t="s">
        <v>460</v>
      </c>
      <c r="I263" t="s">
        <v>319</v>
      </c>
      <c r="J263">
        <v>7</v>
      </c>
    </row>
    <row r="264" spans="1:10" x14ac:dyDescent="0.25">
      <c r="A264" s="17" t="s">
        <v>319</v>
      </c>
      <c r="B264">
        <v>58</v>
      </c>
      <c r="C264">
        <v>42806</v>
      </c>
      <c r="D264">
        <v>1</v>
      </c>
      <c r="E264">
        <v>115</v>
      </c>
      <c r="F264">
        <v>-2</v>
      </c>
      <c r="G264" t="s">
        <v>252</v>
      </c>
      <c r="H264" t="s">
        <v>368</v>
      </c>
      <c r="I264" t="s">
        <v>319</v>
      </c>
      <c r="J264">
        <v>7</v>
      </c>
    </row>
    <row r="265" spans="1:10" x14ac:dyDescent="0.25">
      <c r="A265" s="17" t="s">
        <v>319</v>
      </c>
      <c r="B265">
        <v>58</v>
      </c>
      <c r="C265">
        <v>43523</v>
      </c>
      <c r="D265">
        <v>4</v>
      </c>
      <c r="E265">
        <v>102</v>
      </c>
      <c r="F265">
        <v>2</v>
      </c>
      <c r="G265" t="s">
        <v>253</v>
      </c>
      <c r="H265" t="s">
        <v>330</v>
      </c>
      <c r="I265" t="s">
        <v>319</v>
      </c>
      <c r="J265">
        <v>7</v>
      </c>
    </row>
    <row r="266" spans="1:10" x14ac:dyDescent="0.25">
      <c r="A266" s="17" t="s">
        <v>319</v>
      </c>
      <c r="B266">
        <v>58</v>
      </c>
      <c r="C266">
        <v>42384</v>
      </c>
      <c r="D266">
        <v>2</v>
      </c>
      <c r="E266">
        <v>166</v>
      </c>
      <c r="F266">
        <v>-2</v>
      </c>
      <c r="G266" t="s">
        <v>252</v>
      </c>
      <c r="H266" t="s">
        <v>380</v>
      </c>
      <c r="I266" t="s">
        <v>319</v>
      </c>
      <c r="J266">
        <v>7</v>
      </c>
    </row>
    <row r="267" spans="1:10" x14ac:dyDescent="0.25">
      <c r="A267" s="17" t="s">
        <v>319</v>
      </c>
      <c r="B267">
        <v>58</v>
      </c>
      <c r="C267">
        <v>42624</v>
      </c>
      <c r="D267">
        <v>1</v>
      </c>
      <c r="E267">
        <v>157</v>
      </c>
      <c r="F267">
        <v>-2</v>
      </c>
      <c r="G267" t="s">
        <v>252</v>
      </c>
      <c r="H267" t="s">
        <v>264</v>
      </c>
      <c r="I267" t="s">
        <v>319</v>
      </c>
      <c r="J267">
        <v>7</v>
      </c>
    </row>
    <row r="268" spans="1:10" x14ac:dyDescent="0.25">
      <c r="A268" s="17" t="s">
        <v>319</v>
      </c>
      <c r="B268">
        <v>58</v>
      </c>
      <c r="C268">
        <v>43305</v>
      </c>
      <c r="D268">
        <v>5</v>
      </c>
      <c r="E268">
        <v>168</v>
      </c>
      <c r="F268">
        <v>2</v>
      </c>
      <c r="G268" t="s">
        <v>252</v>
      </c>
      <c r="H268" t="s">
        <v>445</v>
      </c>
      <c r="I268" t="s">
        <v>319</v>
      </c>
      <c r="J268">
        <v>7</v>
      </c>
    </row>
    <row r="269" spans="1:10" x14ac:dyDescent="0.25">
      <c r="A269" s="17" t="s">
        <v>319</v>
      </c>
      <c r="B269">
        <v>58</v>
      </c>
      <c r="C269">
        <v>43562</v>
      </c>
      <c r="D269">
        <v>4</v>
      </c>
      <c r="E269">
        <v>122</v>
      </c>
      <c r="F269">
        <v>1</v>
      </c>
      <c r="G269" t="s">
        <v>252</v>
      </c>
      <c r="H269" t="s">
        <v>493</v>
      </c>
      <c r="I269" t="s">
        <v>319</v>
      </c>
      <c r="J269">
        <v>7</v>
      </c>
    </row>
    <row r="270" spans="1:10" x14ac:dyDescent="0.25">
      <c r="A270" s="17" t="s">
        <v>319</v>
      </c>
      <c r="B270">
        <v>58</v>
      </c>
      <c r="C270">
        <v>43719</v>
      </c>
      <c r="D270">
        <v>5</v>
      </c>
      <c r="E270">
        <v>119</v>
      </c>
      <c r="F270">
        <v>2</v>
      </c>
      <c r="G270" t="s">
        <v>252</v>
      </c>
      <c r="H270" t="s">
        <v>501</v>
      </c>
      <c r="I270" t="s">
        <v>319</v>
      </c>
      <c r="J270">
        <v>7</v>
      </c>
    </row>
    <row r="271" spans="1:10" x14ac:dyDescent="0.25">
      <c r="A271" s="17" t="s">
        <v>319</v>
      </c>
      <c r="B271">
        <v>58</v>
      </c>
      <c r="C271">
        <v>43302</v>
      </c>
      <c r="D271">
        <v>5</v>
      </c>
      <c r="E271">
        <v>175</v>
      </c>
      <c r="F271">
        <v>2</v>
      </c>
      <c r="G271" t="s">
        <v>252</v>
      </c>
      <c r="H271" t="s">
        <v>448</v>
      </c>
      <c r="I271" t="s">
        <v>319</v>
      </c>
      <c r="J271">
        <v>7</v>
      </c>
    </row>
    <row r="272" spans="1:10" x14ac:dyDescent="0.25">
      <c r="A272" s="17" t="s">
        <v>319</v>
      </c>
      <c r="B272">
        <v>58</v>
      </c>
      <c r="C272">
        <v>43019</v>
      </c>
      <c r="D272">
        <v>5</v>
      </c>
      <c r="E272">
        <v>200</v>
      </c>
      <c r="F272">
        <v>2</v>
      </c>
      <c r="G272" t="s">
        <v>252</v>
      </c>
      <c r="H272" t="s">
        <v>482</v>
      </c>
      <c r="I272" t="s">
        <v>319</v>
      </c>
      <c r="J272">
        <v>7</v>
      </c>
    </row>
    <row r="273" spans="1:10" x14ac:dyDescent="0.25">
      <c r="A273" s="17" t="s">
        <v>319</v>
      </c>
      <c r="B273">
        <v>58</v>
      </c>
      <c r="C273">
        <v>43049</v>
      </c>
      <c r="D273">
        <v>1</v>
      </c>
      <c r="E273">
        <v>169</v>
      </c>
      <c r="F273">
        <v>-2</v>
      </c>
      <c r="G273" t="s">
        <v>252</v>
      </c>
      <c r="H273" t="s">
        <v>261</v>
      </c>
      <c r="I273" t="s">
        <v>319</v>
      </c>
      <c r="J273">
        <v>7</v>
      </c>
    </row>
    <row r="274" spans="1:10" x14ac:dyDescent="0.25">
      <c r="A274" s="17" t="s">
        <v>319</v>
      </c>
      <c r="B274">
        <v>58</v>
      </c>
      <c r="C274">
        <v>43049</v>
      </c>
      <c r="D274">
        <v>1</v>
      </c>
      <c r="E274">
        <v>169</v>
      </c>
      <c r="F274">
        <v>-2</v>
      </c>
      <c r="G274" t="s">
        <v>252</v>
      </c>
      <c r="H274" t="s">
        <v>261</v>
      </c>
      <c r="I274" t="s">
        <v>319</v>
      </c>
      <c r="J274">
        <v>7</v>
      </c>
    </row>
    <row r="275" spans="1:10" x14ac:dyDescent="0.25">
      <c r="A275" s="17" t="s">
        <v>319</v>
      </c>
      <c r="B275">
        <v>58</v>
      </c>
      <c r="C275">
        <v>43312</v>
      </c>
      <c r="D275">
        <v>5</v>
      </c>
      <c r="E275">
        <v>152</v>
      </c>
      <c r="F275">
        <v>3</v>
      </c>
      <c r="G275" t="s">
        <v>253</v>
      </c>
      <c r="H275" t="s">
        <v>350</v>
      </c>
      <c r="I275" t="s">
        <v>319</v>
      </c>
      <c r="J275">
        <v>7</v>
      </c>
    </row>
    <row r="276" spans="1:10" x14ac:dyDescent="0.25">
      <c r="A276" s="17" t="s">
        <v>319</v>
      </c>
      <c r="B276">
        <v>58</v>
      </c>
      <c r="C276">
        <v>41983</v>
      </c>
      <c r="D276">
        <v>1</v>
      </c>
      <c r="E276">
        <v>173</v>
      </c>
      <c r="F276">
        <v>-1</v>
      </c>
      <c r="G276" t="s">
        <v>253</v>
      </c>
      <c r="H276" t="s">
        <v>280</v>
      </c>
      <c r="I276" t="s">
        <v>319</v>
      </c>
      <c r="J276">
        <v>7</v>
      </c>
    </row>
    <row r="277" spans="1:10" x14ac:dyDescent="0.25">
      <c r="A277" s="17" t="s">
        <v>319</v>
      </c>
      <c r="B277">
        <v>58</v>
      </c>
      <c r="C277">
        <v>42488</v>
      </c>
      <c r="D277">
        <v>1</v>
      </c>
      <c r="E277">
        <v>169</v>
      </c>
      <c r="F277">
        <v>-3</v>
      </c>
      <c r="G277" t="s">
        <v>253</v>
      </c>
      <c r="H277" t="s">
        <v>408</v>
      </c>
      <c r="I277" t="s">
        <v>319</v>
      </c>
      <c r="J277">
        <v>7</v>
      </c>
    </row>
    <row r="278" spans="1:10" x14ac:dyDescent="0.25">
      <c r="A278" s="17" t="s">
        <v>319</v>
      </c>
      <c r="B278">
        <v>58</v>
      </c>
      <c r="C278">
        <v>42694</v>
      </c>
      <c r="D278">
        <v>1</v>
      </c>
      <c r="E278">
        <v>144</v>
      </c>
      <c r="F278">
        <v>-2</v>
      </c>
      <c r="G278" t="s">
        <v>253</v>
      </c>
      <c r="H278" t="s">
        <v>275</v>
      </c>
      <c r="I278" t="s">
        <v>319</v>
      </c>
      <c r="J278">
        <v>7</v>
      </c>
    </row>
    <row r="279" spans="1:10" x14ac:dyDescent="0.25">
      <c r="A279" s="17" t="s">
        <v>319</v>
      </c>
      <c r="B279">
        <v>58</v>
      </c>
      <c r="C279">
        <v>43641</v>
      </c>
      <c r="D279">
        <v>1</v>
      </c>
      <c r="E279">
        <v>195</v>
      </c>
      <c r="F279">
        <v>-2</v>
      </c>
      <c r="G279" t="s">
        <v>250</v>
      </c>
      <c r="H279" t="s">
        <v>407</v>
      </c>
      <c r="I279" t="s">
        <v>319</v>
      </c>
      <c r="J279">
        <v>7</v>
      </c>
    </row>
    <row r="280" spans="1:10" x14ac:dyDescent="0.25">
      <c r="A280" s="17" t="s">
        <v>319</v>
      </c>
      <c r="B280">
        <v>58</v>
      </c>
      <c r="C280">
        <v>43302</v>
      </c>
      <c r="D280">
        <v>5</v>
      </c>
      <c r="E280">
        <v>195</v>
      </c>
      <c r="F280">
        <v>2</v>
      </c>
      <c r="G280" t="s">
        <v>250</v>
      </c>
      <c r="H280" t="s">
        <v>396</v>
      </c>
      <c r="I280" t="s">
        <v>319</v>
      </c>
      <c r="J280">
        <v>7</v>
      </c>
    </row>
    <row r="281" spans="1:10" x14ac:dyDescent="0.25">
      <c r="A281" s="17" t="s">
        <v>319</v>
      </c>
      <c r="B281">
        <v>58</v>
      </c>
      <c r="C281">
        <v>43307</v>
      </c>
      <c r="D281">
        <v>5</v>
      </c>
      <c r="E281">
        <v>161</v>
      </c>
      <c r="F281">
        <v>2</v>
      </c>
      <c r="G281" t="s">
        <v>250</v>
      </c>
      <c r="H281" t="s">
        <v>387</v>
      </c>
      <c r="I281" t="s">
        <v>319</v>
      </c>
      <c r="J281">
        <v>7</v>
      </c>
    </row>
    <row r="282" spans="1:10" x14ac:dyDescent="0.25">
      <c r="A282" s="17" t="s">
        <v>319</v>
      </c>
      <c r="B282">
        <v>58</v>
      </c>
      <c r="C282">
        <v>43543</v>
      </c>
      <c r="D282">
        <v>4</v>
      </c>
      <c r="E282">
        <v>165</v>
      </c>
      <c r="F282">
        <v>2</v>
      </c>
      <c r="G282" t="s">
        <v>250</v>
      </c>
      <c r="H282" t="s">
        <v>405</v>
      </c>
      <c r="I282" t="s">
        <v>319</v>
      </c>
      <c r="J282">
        <v>7</v>
      </c>
    </row>
    <row r="283" spans="1:10" x14ac:dyDescent="0.25">
      <c r="A283" s="17" t="s">
        <v>319</v>
      </c>
      <c r="B283">
        <v>58</v>
      </c>
      <c r="C283">
        <v>43015</v>
      </c>
      <c r="D283">
        <v>3</v>
      </c>
      <c r="E283">
        <v>134</v>
      </c>
      <c r="F283">
        <v>-1</v>
      </c>
      <c r="G283" t="s">
        <v>253</v>
      </c>
      <c r="H283" t="s">
        <v>412</v>
      </c>
      <c r="I283" t="s">
        <v>319</v>
      </c>
      <c r="J283">
        <v>7</v>
      </c>
    </row>
    <row r="284" spans="1:10" x14ac:dyDescent="0.25">
      <c r="A284" s="17" t="s">
        <v>319</v>
      </c>
      <c r="B284">
        <v>58</v>
      </c>
      <c r="C284">
        <v>43297</v>
      </c>
      <c r="D284">
        <v>4</v>
      </c>
      <c r="E284">
        <v>171</v>
      </c>
      <c r="F284">
        <v>2</v>
      </c>
      <c r="G284" t="s">
        <v>253</v>
      </c>
      <c r="H284" t="s">
        <v>272</v>
      </c>
      <c r="I284" t="s">
        <v>319</v>
      </c>
      <c r="J284">
        <v>7</v>
      </c>
    </row>
    <row r="285" spans="1:10" x14ac:dyDescent="0.25">
      <c r="A285" s="17" t="s">
        <v>319</v>
      </c>
      <c r="B285">
        <v>58</v>
      </c>
      <c r="C285">
        <v>43299</v>
      </c>
      <c r="D285">
        <v>5</v>
      </c>
      <c r="E285">
        <v>189</v>
      </c>
      <c r="F285">
        <v>2</v>
      </c>
      <c r="G285" t="s">
        <v>253</v>
      </c>
      <c r="H285" t="s">
        <v>271</v>
      </c>
      <c r="I285" t="s">
        <v>319</v>
      </c>
      <c r="J285">
        <v>7</v>
      </c>
    </row>
    <row r="286" spans="1:10" x14ac:dyDescent="0.25">
      <c r="A286" s="17" t="s">
        <v>319</v>
      </c>
      <c r="B286">
        <v>58</v>
      </c>
      <c r="C286">
        <v>42998</v>
      </c>
      <c r="D286">
        <v>4</v>
      </c>
      <c r="E286">
        <v>167</v>
      </c>
      <c r="F286">
        <v>1</v>
      </c>
      <c r="G286" t="s">
        <v>253</v>
      </c>
      <c r="H286" t="s">
        <v>273</v>
      </c>
      <c r="I286" t="s">
        <v>319</v>
      </c>
      <c r="J286">
        <v>7</v>
      </c>
    </row>
    <row r="287" spans="1:10" x14ac:dyDescent="0.25">
      <c r="A287" s="17" t="s">
        <v>319</v>
      </c>
      <c r="B287">
        <v>58</v>
      </c>
      <c r="C287">
        <v>42869</v>
      </c>
      <c r="D287">
        <v>3</v>
      </c>
      <c r="E287">
        <v>198</v>
      </c>
      <c r="F287">
        <v>1</v>
      </c>
      <c r="G287" t="s">
        <v>253</v>
      </c>
      <c r="H287" t="s">
        <v>432</v>
      </c>
      <c r="I287" t="s">
        <v>319</v>
      </c>
      <c r="J287">
        <v>7</v>
      </c>
    </row>
    <row r="288" spans="1:10" x14ac:dyDescent="0.25">
      <c r="A288" s="17" t="s">
        <v>319</v>
      </c>
      <c r="B288">
        <v>58</v>
      </c>
      <c r="C288">
        <v>42984</v>
      </c>
      <c r="D288">
        <v>1</v>
      </c>
      <c r="E288">
        <v>167</v>
      </c>
      <c r="F288">
        <v>-3</v>
      </c>
      <c r="G288" t="s">
        <v>253</v>
      </c>
      <c r="H288" t="s">
        <v>438</v>
      </c>
      <c r="I288" t="s">
        <v>319</v>
      </c>
      <c r="J288">
        <v>7</v>
      </c>
    </row>
    <row r="289" spans="1:10" x14ac:dyDescent="0.25">
      <c r="A289" s="17" t="s">
        <v>319</v>
      </c>
      <c r="B289">
        <v>58</v>
      </c>
      <c r="C289">
        <v>42991</v>
      </c>
      <c r="D289">
        <v>5</v>
      </c>
      <c r="E289">
        <v>179</v>
      </c>
      <c r="F289">
        <v>2</v>
      </c>
      <c r="G289" t="s">
        <v>253</v>
      </c>
      <c r="H289" t="s">
        <v>437</v>
      </c>
      <c r="I289" t="s">
        <v>319</v>
      </c>
      <c r="J289">
        <v>7</v>
      </c>
    </row>
    <row r="290" spans="1:10" x14ac:dyDescent="0.25">
      <c r="A290" s="17" t="s">
        <v>313</v>
      </c>
      <c r="B290">
        <v>50</v>
      </c>
      <c r="C290">
        <v>42744</v>
      </c>
      <c r="D290">
        <v>1</v>
      </c>
      <c r="E290">
        <v>124</v>
      </c>
      <c r="F290">
        <v>-1</v>
      </c>
      <c r="G290" t="s">
        <v>251</v>
      </c>
      <c r="H290" t="s">
        <v>291</v>
      </c>
      <c r="I290" t="s">
        <v>313</v>
      </c>
      <c r="J290">
        <v>7</v>
      </c>
    </row>
    <row r="291" spans="1:10" x14ac:dyDescent="0.25">
      <c r="A291" s="17" t="s">
        <v>313</v>
      </c>
      <c r="B291">
        <v>50</v>
      </c>
      <c r="C291">
        <v>42801</v>
      </c>
      <c r="D291">
        <v>1</v>
      </c>
      <c r="E291">
        <v>148</v>
      </c>
      <c r="F291">
        <v>-2</v>
      </c>
      <c r="G291" t="s">
        <v>251</v>
      </c>
      <c r="H291" t="s">
        <v>366</v>
      </c>
      <c r="I291" t="s">
        <v>313</v>
      </c>
      <c r="J291">
        <v>7</v>
      </c>
    </row>
    <row r="292" spans="1:10" x14ac:dyDescent="0.25">
      <c r="A292" s="17" t="s">
        <v>313</v>
      </c>
      <c r="B292">
        <v>50</v>
      </c>
      <c r="C292">
        <v>43006</v>
      </c>
      <c r="D292">
        <v>5</v>
      </c>
      <c r="E292">
        <v>180</v>
      </c>
      <c r="F292">
        <v>2</v>
      </c>
      <c r="G292" t="s">
        <v>251</v>
      </c>
      <c r="H292" t="s">
        <v>382</v>
      </c>
      <c r="I292" t="s">
        <v>313</v>
      </c>
      <c r="J292">
        <v>7</v>
      </c>
    </row>
    <row r="293" spans="1:10" x14ac:dyDescent="0.25">
      <c r="A293" s="17" t="s">
        <v>313</v>
      </c>
      <c r="B293">
        <v>50</v>
      </c>
      <c r="C293">
        <v>43601</v>
      </c>
      <c r="D293">
        <v>1</v>
      </c>
      <c r="E293">
        <v>235</v>
      </c>
      <c r="F293">
        <v>-1</v>
      </c>
      <c r="G293" t="s">
        <v>249</v>
      </c>
      <c r="H293" t="s">
        <v>461</v>
      </c>
      <c r="I293" t="s">
        <v>313</v>
      </c>
      <c r="J293">
        <v>7</v>
      </c>
    </row>
    <row r="294" spans="1:10" x14ac:dyDescent="0.25">
      <c r="A294" s="17" t="s">
        <v>313</v>
      </c>
      <c r="B294">
        <v>50</v>
      </c>
      <c r="C294">
        <v>42370</v>
      </c>
      <c r="D294">
        <v>1</v>
      </c>
      <c r="E294">
        <v>130</v>
      </c>
      <c r="F294">
        <v>-3</v>
      </c>
      <c r="G294" t="s">
        <v>251</v>
      </c>
      <c r="H294" t="s">
        <v>444</v>
      </c>
      <c r="I294" t="s">
        <v>313</v>
      </c>
      <c r="J294">
        <v>7</v>
      </c>
    </row>
    <row r="295" spans="1:10" x14ac:dyDescent="0.25">
      <c r="A295" s="17" t="s">
        <v>313</v>
      </c>
      <c r="B295">
        <v>50</v>
      </c>
      <c r="C295">
        <v>42505</v>
      </c>
      <c r="D295">
        <v>1</v>
      </c>
      <c r="E295">
        <v>160</v>
      </c>
      <c r="F295">
        <v>-1</v>
      </c>
      <c r="G295" t="s">
        <v>251</v>
      </c>
      <c r="H295" t="s">
        <v>371</v>
      </c>
      <c r="I295" t="s">
        <v>313</v>
      </c>
      <c r="J295">
        <v>7</v>
      </c>
    </row>
    <row r="296" spans="1:10" x14ac:dyDescent="0.25">
      <c r="A296" s="17" t="s">
        <v>313</v>
      </c>
      <c r="B296">
        <v>50</v>
      </c>
      <c r="C296">
        <v>43292</v>
      </c>
      <c r="D296">
        <v>4</v>
      </c>
      <c r="E296">
        <v>176</v>
      </c>
      <c r="F296">
        <v>2</v>
      </c>
      <c r="G296" t="s">
        <v>250</v>
      </c>
      <c r="H296" t="s">
        <v>436</v>
      </c>
      <c r="I296" t="s">
        <v>313</v>
      </c>
      <c r="J296">
        <v>7</v>
      </c>
    </row>
    <row r="297" spans="1:10" x14ac:dyDescent="0.25">
      <c r="A297" s="17" t="s">
        <v>313</v>
      </c>
      <c r="B297">
        <v>50</v>
      </c>
      <c r="C297">
        <v>43293</v>
      </c>
      <c r="D297">
        <v>4</v>
      </c>
      <c r="E297">
        <v>179</v>
      </c>
      <c r="F297">
        <v>-1</v>
      </c>
      <c r="G297" t="s">
        <v>250</v>
      </c>
      <c r="H297" t="s">
        <v>283</v>
      </c>
      <c r="I297" t="s">
        <v>313</v>
      </c>
      <c r="J297">
        <v>7</v>
      </c>
    </row>
    <row r="298" spans="1:10" x14ac:dyDescent="0.25">
      <c r="A298" s="17" t="s">
        <v>313</v>
      </c>
      <c r="B298">
        <v>50</v>
      </c>
      <c r="C298">
        <v>41965</v>
      </c>
      <c r="D298">
        <v>1</v>
      </c>
      <c r="E298">
        <v>152</v>
      </c>
      <c r="F298">
        <v>-1</v>
      </c>
      <c r="G298" t="s">
        <v>253</v>
      </c>
      <c r="H298" t="s">
        <v>281</v>
      </c>
      <c r="I298" t="s">
        <v>313</v>
      </c>
      <c r="J298">
        <v>7</v>
      </c>
    </row>
    <row r="299" spans="1:10" x14ac:dyDescent="0.25">
      <c r="A299" s="17" t="s">
        <v>313</v>
      </c>
      <c r="B299">
        <v>50</v>
      </c>
      <c r="C299">
        <v>43312</v>
      </c>
      <c r="D299">
        <v>5</v>
      </c>
      <c r="E299">
        <v>143</v>
      </c>
      <c r="F299">
        <v>1</v>
      </c>
      <c r="G299" t="s">
        <v>251</v>
      </c>
      <c r="H299" t="s">
        <v>381</v>
      </c>
      <c r="I299" t="s">
        <v>313</v>
      </c>
      <c r="J299">
        <v>7</v>
      </c>
    </row>
    <row r="300" spans="1:10" x14ac:dyDescent="0.25">
      <c r="A300" s="17" t="s">
        <v>313</v>
      </c>
      <c r="B300">
        <v>50</v>
      </c>
      <c r="C300">
        <v>42412</v>
      </c>
      <c r="D300">
        <v>1</v>
      </c>
      <c r="E300">
        <v>90</v>
      </c>
      <c r="F300">
        <v>-3</v>
      </c>
      <c r="G300" t="s">
        <v>250</v>
      </c>
      <c r="H300" t="s">
        <v>325</v>
      </c>
      <c r="I300" t="s">
        <v>313</v>
      </c>
      <c r="J300">
        <v>7</v>
      </c>
    </row>
    <row r="301" spans="1:10" x14ac:dyDescent="0.25">
      <c r="A301" s="17" t="s">
        <v>313</v>
      </c>
      <c r="B301">
        <v>50</v>
      </c>
      <c r="C301">
        <v>42987</v>
      </c>
      <c r="D301">
        <v>5</v>
      </c>
      <c r="E301">
        <v>145</v>
      </c>
      <c r="F301">
        <v>1</v>
      </c>
      <c r="G301" t="s">
        <v>250</v>
      </c>
      <c r="H301" t="s">
        <v>286</v>
      </c>
      <c r="I301" t="s">
        <v>313</v>
      </c>
      <c r="J301">
        <v>7</v>
      </c>
    </row>
    <row r="302" spans="1:10" x14ac:dyDescent="0.25">
      <c r="A302" s="17" t="s">
        <v>313</v>
      </c>
      <c r="B302">
        <v>50</v>
      </c>
      <c r="C302">
        <v>43306</v>
      </c>
      <c r="D302">
        <v>5</v>
      </c>
      <c r="E302">
        <v>199</v>
      </c>
      <c r="F302">
        <v>2</v>
      </c>
      <c r="G302" t="s">
        <v>249</v>
      </c>
      <c r="H302" t="s">
        <v>487</v>
      </c>
      <c r="I302" t="s">
        <v>313</v>
      </c>
      <c r="J302">
        <v>7</v>
      </c>
    </row>
    <row r="303" spans="1:10" x14ac:dyDescent="0.25">
      <c r="A303" s="17" t="s">
        <v>313</v>
      </c>
      <c r="B303">
        <v>50</v>
      </c>
      <c r="C303">
        <v>42183</v>
      </c>
      <c r="D303">
        <v>1</v>
      </c>
      <c r="E303">
        <v>185</v>
      </c>
      <c r="F303">
        <v>-1</v>
      </c>
      <c r="G303" t="s">
        <v>249</v>
      </c>
      <c r="H303" t="s">
        <v>326</v>
      </c>
      <c r="I303" t="s">
        <v>313</v>
      </c>
      <c r="J303">
        <v>7</v>
      </c>
    </row>
    <row r="304" spans="1:10" x14ac:dyDescent="0.25">
      <c r="A304" s="17" t="s">
        <v>313</v>
      </c>
      <c r="B304">
        <v>50</v>
      </c>
      <c r="C304">
        <v>42910</v>
      </c>
      <c r="D304">
        <v>1</v>
      </c>
      <c r="E304">
        <v>409</v>
      </c>
      <c r="F304">
        <v>-3</v>
      </c>
      <c r="G304" t="s">
        <v>249</v>
      </c>
      <c r="H304" t="s">
        <v>298</v>
      </c>
      <c r="I304" t="s">
        <v>313</v>
      </c>
      <c r="J304">
        <v>7</v>
      </c>
    </row>
    <row r="305" spans="1:10" x14ac:dyDescent="0.25">
      <c r="A305" s="17" t="s">
        <v>313</v>
      </c>
      <c r="B305">
        <v>50</v>
      </c>
      <c r="C305">
        <v>42989</v>
      </c>
      <c r="D305">
        <v>3</v>
      </c>
      <c r="E305">
        <v>364</v>
      </c>
      <c r="F305">
        <v>-3</v>
      </c>
      <c r="G305" t="s">
        <v>249</v>
      </c>
      <c r="H305" t="s">
        <v>452</v>
      </c>
      <c r="I305" t="s">
        <v>313</v>
      </c>
      <c r="J305">
        <v>7</v>
      </c>
    </row>
    <row r="306" spans="1:10" x14ac:dyDescent="0.25">
      <c r="A306" s="17" t="s">
        <v>313</v>
      </c>
      <c r="B306">
        <v>50</v>
      </c>
      <c r="C306">
        <v>42093</v>
      </c>
      <c r="D306">
        <v>1</v>
      </c>
      <c r="E306">
        <v>166</v>
      </c>
      <c r="F306">
        <v>-3</v>
      </c>
      <c r="G306" t="s">
        <v>249</v>
      </c>
      <c r="H306" t="s">
        <v>218</v>
      </c>
      <c r="I306" t="s">
        <v>313</v>
      </c>
      <c r="J306">
        <v>7</v>
      </c>
    </row>
    <row r="307" spans="1:10" x14ac:dyDescent="0.25">
      <c r="A307" s="17" t="s">
        <v>313</v>
      </c>
      <c r="B307">
        <v>50</v>
      </c>
      <c r="C307">
        <v>42115</v>
      </c>
      <c r="D307">
        <v>1</v>
      </c>
      <c r="E307">
        <v>261</v>
      </c>
      <c r="F307">
        <v>-2</v>
      </c>
      <c r="G307" t="s">
        <v>249</v>
      </c>
      <c r="H307" t="s">
        <v>447</v>
      </c>
      <c r="I307" t="s">
        <v>313</v>
      </c>
      <c r="J307">
        <v>7</v>
      </c>
    </row>
    <row r="308" spans="1:10" x14ac:dyDescent="0.25">
      <c r="A308" s="17" t="s">
        <v>313</v>
      </c>
      <c r="B308">
        <v>50</v>
      </c>
      <c r="C308">
        <v>42146</v>
      </c>
      <c r="D308">
        <v>1</v>
      </c>
      <c r="E308">
        <v>228</v>
      </c>
      <c r="F308">
        <v>-2</v>
      </c>
      <c r="G308" t="s">
        <v>249</v>
      </c>
      <c r="H308" t="s">
        <v>337</v>
      </c>
      <c r="I308" t="s">
        <v>313</v>
      </c>
      <c r="J308">
        <v>7</v>
      </c>
    </row>
    <row r="309" spans="1:10" x14ac:dyDescent="0.25">
      <c r="A309" s="17" t="s">
        <v>313</v>
      </c>
      <c r="B309">
        <v>50</v>
      </c>
      <c r="C309">
        <v>43202</v>
      </c>
      <c r="D309">
        <v>1</v>
      </c>
      <c r="E309">
        <v>274</v>
      </c>
      <c r="F309">
        <v>-3</v>
      </c>
      <c r="G309" t="s">
        <v>249</v>
      </c>
      <c r="H309" t="s">
        <v>320</v>
      </c>
      <c r="I309" t="s">
        <v>313</v>
      </c>
      <c r="J309">
        <v>7</v>
      </c>
    </row>
    <row r="310" spans="1:10" x14ac:dyDescent="0.25">
      <c r="A310" s="17" t="s">
        <v>313</v>
      </c>
      <c r="B310">
        <v>50</v>
      </c>
      <c r="C310">
        <v>43239</v>
      </c>
      <c r="D310">
        <v>1</v>
      </c>
      <c r="E310">
        <v>249</v>
      </c>
      <c r="F310">
        <v>-3</v>
      </c>
      <c r="G310" t="s">
        <v>249</v>
      </c>
      <c r="H310" t="s">
        <v>295</v>
      </c>
      <c r="I310" t="s">
        <v>313</v>
      </c>
      <c r="J310">
        <v>7</v>
      </c>
    </row>
    <row r="311" spans="1:10" x14ac:dyDescent="0.25">
      <c r="A311" s="17" t="s">
        <v>313</v>
      </c>
      <c r="B311">
        <v>50</v>
      </c>
      <c r="C311">
        <v>43306</v>
      </c>
      <c r="D311">
        <v>5</v>
      </c>
      <c r="E311">
        <v>199</v>
      </c>
      <c r="F311">
        <v>2</v>
      </c>
      <c r="G311" t="s">
        <v>249</v>
      </c>
      <c r="H311" t="s">
        <v>487</v>
      </c>
      <c r="I311" t="s">
        <v>313</v>
      </c>
      <c r="J311">
        <v>7</v>
      </c>
    </row>
    <row r="312" spans="1:10" x14ac:dyDescent="0.25">
      <c r="A312" s="17" t="s">
        <v>313</v>
      </c>
      <c r="B312">
        <v>50</v>
      </c>
      <c r="C312">
        <v>42994</v>
      </c>
      <c r="D312">
        <v>5</v>
      </c>
      <c r="E312">
        <v>168</v>
      </c>
      <c r="F312">
        <v>2</v>
      </c>
      <c r="G312" t="s">
        <v>249</v>
      </c>
      <c r="H312" t="s">
        <v>362</v>
      </c>
      <c r="I312" t="s">
        <v>313</v>
      </c>
      <c r="J312">
        <v>7</v>
      </c>
    </row>
    <row r="313" spans="1:10" x14ac:dyDescent="0.25">
      <c r="A313" s="17" t="s">
        <v>313</v>
      </c>
      <c r="B313">
        <v>50</v>
      </c>
      <c r="C313">
        <v>42996</v>
      </c>
      <c r="D313">
        <v>1</v>
      </c>
      <c r="E313">
        <v>123</v>
      </c>
      <c r="F313">
        <v>-3</v>
      </c>
      <c r="G313" t="s">
        <v>249</v>
      </c>
      <c r="H313" t="s">
        <v>297</v>
      </c>
      <c r="I313" t="s">
        <v>313</v>
      </c>
      <c r="J313">
        <v>7</v>
      </c>
    </row>
    <row r="314" spans="1:10" x14ac:dyDescent="0.25">
      <c r="A314" s="17" t="s">
        <v>313</v>
      </c>
      <c r="B314">
        <v>50</v>
      </c>
      <c r="C314">
        <v>43147</v>
      </c>
      <c r="D314">
        <v>1</v>
      </c>
      <c r="E314">
        <v>399</v>
      </c>
      <c r="F314">
        <v>-3</v>
      </c>
      <c r="G314" t="s">
        <v>249</v>
      </c>
      <c r="H314" t="s">
        <v>296</v>
      </c>
      <c r="I314" t="s">
        <v>313</v>
      </c>
      <c r="J314">
        <v>7</v>
      </c>
    </row>
    <row r="315" spans="1:10" x14ac:dyDescent="0.25">
      <c r="A315" s="17" t="s">
        <v>313</v>
      </c>
      <c r="B315">
        <v>50</v>
      </c>
      <c r="C315">
        <v>42809</v>
      </c>
      <c r="D315">
        <v>4</v>
      </c>
      <c r="E315">
        <v>131</v>
      </c>
      <c r="F315">
        <v>1</v>
      </c>
      <c r="G315" t="s">
        <v>252</v>
      </c>
      <c r="H315" t="s">
        <v>373</v>
      </c>
      <c r="I315" t="s">
        <v>313</v>
      </c>
      <c r="J315">
        <v>7</v>
      </c>
    </row>
    <row r="316" spans="1:10" x14ac:dyDescent="0.25">
      <c r="A316" s="17" t="s">
        <v>313</v>
      </c>
      <c r="B316">
        <v>50</v>
      </c>
      <c r="C316">
        <v>42810</v>
      </c>
      <c r="D316">
        <v>1</v>
      </c>
      <c r="E316">
        <v>197</v>
      </c>
      <c r="F316">
        <v>-3</v>
      </c>
      <c r="G316" t="s">
        <v>252</v>
      </c>
      <c r="H316" t="s">
        <v>497</v>
      </c>
      <c r="I316" t="s">
        <v>313</v>
      </c>
      <c r="J316">
        <v>7</v>
      </c>
    </row>
    <row r="317" spans="1:10" x14ac:dyDescent="0.25">
      <c r="A317" s="17" t="s">
        <v>313</v>
      </c>
      <c r="B317">
        <v>50</v>
      </c>
      <c r="C317">
        <v>42990</v>
      </c>
      <c r="D317">
        <v>5</v>
      </c>
      <c r="E317">
        <v>193</v>
      </c>
      <c r="F317">
        <v>1</v>
      </c>
      <c r="G317" t="s">
        <v>252</v>
      </c>
      <c r="H317" t="s">
        <v>446</v>
      </c>
      <c r="I317" t="s">
        <v>313</v>
      </c>
      <c r="J317">
        <v>7</v>
      </c>
    </row>
    <row r="318" spans="1:10" x14ac:dyDescent="0.25">
      <c r="A318" s="17" t="s">
        <v>313</v>
      </c>
      <c r="B318">
        <v>50</v>
      </c>
      <c r="C318">
        <v>42473</v>
      </c>
      <c r="D318">
        <v>1</v>
      </c>
      <c r="E318">
        <v>194</v>
      </c>
      <c r="F318">
        <v>-2</v>
      </c>
      <c r="G318" t="s">
        <v>252</v>
      </c>
      <c r="H318" t="s">
        <v>266</v>
      </c>
      <c r="I318" t="s">
        <v>313</v>
      </c>
      <c r="J318">
        <v>7</v>
      </c>
    </row>
    <row r="319" spans="1:10" x14ac:dyDescent="0.25">
      <c r="A319" s="17" t="s">
        <v>313</v>
      </c>
      <c r="B319">
        <v>50</v>
      </c>
      <c r="C319">
        <v>42568</v>
      </c>
      <c r="D319">
        <v>1</v>
      </c>
      <c r="E319">
        <v>136</v>
      </c>
      <c r="F319">
        <v>-1</v>
      </c>
      <c r="G319" t="s">
        <v>252</v>
      </c>
      <c r="H319" t="s">
        <v>356</v>
      </c>
      <c r="I319" t="s">
        <v>313</v>
      </c>
      <c r="J319">
        <v>7</v>
      </c>
    </row>
    <row r="320" spans="1:10" x14ac:dyDescent="0.25">
      <c r="A320" s="17" t="s">
        <v>313</v>
      </c>
      <c r="B320">
        <v>50</v>
      </c>
      <c r="C320">
        <v>42624</v>
      </c>
      <c r="D320">
        <v>1</v>
      </c>
      <c r="E320">
        <v>157</v>
      </c>
      <c r="F320">
        <v>-2</v>
      </c>
      <c r="G320" t="s">
        <v>252</v>
      </c>
      <c r="H320" t="s">
        <v>264</v>
      </c>
      <c r="I320" t="s">
        <v>313</v>
      </c>
      <c r="J320">
        <v>7</v>
      </c>
    </row>
    <row r="321" spans="1:10" x14ac:dyDescent="0.25">
      <c r="A321" s="17" t="s">
        <v>313</v>
      </c>
      <c r="B321">
        <v>50</v>
      </c>
      <c r="C321">
        <v>43299</v>
      </c>
      <c r="D321">
        <v>5</v>
      </c>
      <c r="E321">
        <v>189</v>
      </c>
      <c r="F321">
        <v>2</v>
      </c>
      <c r="G321" t="s">
        <v>252</v>
      </c>
      <c r="H321" t="s">
        <v>474</v>
      </c>
      <c r="I321" t="s">
        <v>313</v>
      </c>
      <c r="J321">
        <v>7</v>
      </c>
    </row>
    <row r="322" spans="1:10" x14ac:dyDescent="0.25">
      <c r="A322" s="17" t="s">
        <v>313</v>
      </c>
      <c r="B322">
        <v>50</v>
      </c>
      <c r="C322">
        <v>43299</v>
      </c>
      <c r="D322">
        <v>5</v>
      </c>
      <c r="E322">
        <v>189</v>
      </c>
      <c r="F322">
        <v>2</v>
      </c>
      <c r="G322" t="s">
        <v>252</v>
      </c>
      <c r="H322" t="s">
        <v>474</v>
      </c>
      <c r="I322" t="s">
        <v>313</v>
      </c>
      <c r="J322">
        <v>7</v>
      </c>
    </row>
    <row r="323" spans="1:10" x14ac:dyDescent="0.25">
      <c r="A323" s="17" t="s">
        <v>313</v>
      </c>
      <c r="B323">
        <v>50</v>
      </c>
      <c r="C323">
        <v>43562</v>
      </c>
      <c r="D323">
        <v>4</v>
      </c>
      <c r="E323">
        <v>122</v>
      </c>
      <c r="F323">
        <v>1</v>
      </c>
      <c r="G323" t="s">
        <v>252</v>
      </c>
      <c r="H323" t="s">
        <v>493</v>
      </c>
      <c r="I323" t="s">
        <v>313</v>
      </c>
      <c r="J323">
        <v>7</v>
      </c>
    </row>
    <row r="324" spans="1:10" x14ac:dyDescent="0.25">
      <c r="A324" s="17" t="s">
        <v>313</v>
      </c>
      <c r="B324">
        <v>50</v>
      </c>
      <c r="C324">
        <v>42993</v>
      </c>
      <c r="D324">
        <v>4</v>
      </c>
      <c r="E324">
        <v>193</v>
      </c>
      <c r="F324">
        <v>1</v>
      </c>
      <c r="G324" t="s">
        <v>252</v>
      </c>
      <c r="H324" t="s">
        <v>262</v>
      </c>
      <c r="I324" t="s">
        <v>313</v>
      </c>
      <c r="J324">
        <v>7</v>
      </c>
    </row>
    <row r="325" spans="1:10" x14ac:dyDescent="0.25">
      <c r="A325" s="17" t="s">
        <v>313</v>
      </c>
      <c r="B325">
        <v>50</v>
      </c>
      <c r="C325">
        <v>43001</v>
      </c>
      <c r="D325">
        <v>5</v>
      </c>
      <c r="E325">
        <v>145</v>
      </c>
      <c r="F325">
        <v>2</v>
      </c>
      <c r="G325" t="s">
        <v>252</v>
      </c>
      <c r="H325" t="s">
        <v>483</v>
      </c>
      <c r="I325" t="s">
        <v>313</v>
      </c>
      <c r="J325">
        <v>7</v>
      </c>
    </row>
    <row r="326" spans="1:10" x14ac:dyDescent="0.25">
      <c r="A326" s="17" t="s">
        <v>313</v>
      </c>
      <c r="B326">
        <v>50</v>
      </c>
      <c r="C326">
        <v>43293</v>
      </c>
      <c r="D326">
        <v>5</v>
      </c>
      <c r="E326">
        <v>170</v>
      </c>
      <c r="F326">
        <v>3</v>
      </c>
      <c r="G326" t="s">
        <v>252</v>
      </c>
      <c r="H326" t="s">
        <v>472</v>
      </c>
      <c r="I326" t="s">
        <v>313</v>
      </c>
      <c r="J326">
        <v>7</v>
      </c>
    </row>
    <row r="327" spans="1:10" x14ac:dyDescent="0.25">
      <c r="A327" s="17" t="s">
        <v>313</v>
      </c>
      <c r="B327">
        <v>50</v>
      </c>
      <c r="C327">
        <v>43694</v>
      </c>
      <c r="D327">
        <v>3</v>
      </c>
      <c r="E327">
        <v>119</v>
      </c>
      <c r="F327">
        <v>1</v>
      </c>
      <c r="G327" t="s">
        <v>253</v>
      </c>
      <c r="H327" t="s">
        <v>323</v>
      </c>
      <c r="I327" t="s">
        <v>313</v>
      </c>
      <c r="J327">
        <v>7</v>
      </c>
    </row>
    <row r="328" spans="1:10" x14ac:dyDescent="0.25">
      <c r="A328" s="17" t="s">
        <v>313</v>
      </c>
      <c r="B328">
        <v>50</v>
      </c>
      <c r="C328">
        <v>43015</v>
      </c>
      <c r="D328">
        <v>5</v>
      </c>
      <c r="E328">
        <v>181</v>
      </c>
      <c r="F328">
        <v>2</v>
      </c>
      <c r="G328" t="s">
        <v>253</v>
      </c>
      <c r="H328" t="s">
        <v>413</v>
      </c>
      <c r="I328" t="s">
        <v>313</v>
      </c>
      <c r="J328">
        <v>7</v>
      </c>
    </row>
    <row r="329" spans="1:10" x14ac:dyDescent="0.25">
      <c r="A329" s="17" t="s">
        <v>313</v>
      </c>
      <c r="B329">
        <v>50</v>
      </c>
      <c r="C329">
        <v>43018</v>
      </c>
      <c r="D329">
        <v>5</v>
      </c>
      <c r="E329">
        <v>184</v>
      </c>
      <c r="F329">
        <v>2</v>
      </c>
      <c r="G329" t="s">
        <v>253</v>
      </c>
      <c r="H329" t="s">
        <v>421</v>
      </c>
      <c r="I329" t="s">
        <v>313</v>
      </c>
      <c r="J329">
        <v>7</v>
      </c>
    </row>
    <row r="330" spans="1:10" x14ac:dyDescent="0.25">
      <c r="A330" s="17" t="s">
        <v>313</v>
      </c>
      <c r="B330">
        <v>50</v>
      </c>
      <c r="C330">
        <v>43047</v>
      </c>
      <c r="D330">
        <v>5</v>
      </c>
      <c r="E330">
        <v>181</v>
      </c>
      <c r="F330">
        <v>2</v>
      </c>
      <c r="G330" t="s">
        <v>253</v>
      </c>
      <c r="H330" t="s">
        <v>420</v>
      </c>
      <c r="I330" t="s">
        <v>313</v>
      </c>
      <c r="J330">
        <v>7</v>
      </c>
    </row>
    <row r="331" spans="1:10" x14ac:dyDescent="0.25">
      <c r="A331" s="17" t="s">
        <v>313</v>
      </c>
      <c r="B331">
        <v>50</v>
      </c>
      <c r="C331">
        <v>42069</v>
      </c>
      <c r="D331">
        <v>1</v>
      </c>
      <c r="E331">
        <v>164</v>
      </c>
      <c r="F331">
        <v>-3</v>
      </c>
      <c r="G331" t="s">
        <v>253</v>
      </c>
      <c r="H331" t="s">
        <v>403</v>
      </c>
      <c r="I331" t="s">
        <v>313</v>
      </c>
      <c r="J331">
        <v>7</v>
      </c>
    </row>
    <row r="332" spans="1:10" x14ac:dyDescent="0.25">
      <c r="A332" s="17" t="s">
        <v>313</v>
      </c>
      <c r="B332">
        <v>50</v>
      </c>
      <c r="C332">
        <v>42431</v>
      </c>
      <c r="D332">
        <v>5</v>
      </c>
      <c r="E332">
        <v>187</v>
      </c>
      <c r="F332">
        <v>1</v>
      </c>
      <c r="G332" t="s">
        <v>253</v>
      </c>
      <c r="H332" t="s">
        <v>402</v>
      </c>
      <c r="I332" t="s">
        <v>313</v>
      </c>
      <c r="J332">
        <v>7</v>
      </c>
    </row>
    <row r="333" spans="1:10" x14ac:dyDescent="0.25">
      <c r="A333" s="17" t="s">
        <v>313</v>
      </c>
      <c r="B333">
        <v>50</v>
      </c>
      <c r="C333">
        <v>42769</v>
      </c>
      <c r="D333">
        <v>5</v>
      </c>
      <c r="E333">
        <v>107</v>
      </c>
      <c r="F333">
        <v>2</v>
      </c>
      <c r="G333" t="s">
        <v>253</v>
      </c>
      <c r="H333" t="s">
        <v>391</v>
      </c>
      <c r="I333" t="s">
        <v>313</v>
      </c>
      <c r="J333">
        <v>7</v>
      </c>
    </row>
    <row r="334" spans="1:10" x14ac:dyDescent="0.25">
      <c r="A334" s="17" t="s">
        <v>313</v>
      </c>
      <c r="B334">
        <v>50</v>
      </c>
      <c r="C334">
        <v>43299</v>
      </c>
      <c r="D334">
        <v>5</v>
      </c>
      <c r="E334">
        <v>189</v>
      </c>
      <c r="F334">
        <v>2</v>
      </c>
      <c r="G334" t="s">
        <v>253</v>
      </c>
      <c r="H334" t="s">
        <v>271</v>
      </c>
      <c r="I334" t="s">
        <v>313</v>
      </c>
      <c r="J334">
        <v>7</v>
      </c>
    </row>
    <row r="335" spans="1:10" x14ac:dyDescent="0.25">
      <c r="A335" s="17" t="s">
        <v>313</v>
      </c>
      <c r="B335">
        <v>50</v>
      </c>
      <c r="C335">
        <v>43556</v>
      </c>
      <c r="D335">
        <v>4</v>
      </c>
      <c r="E335">
        <v>116</v>
      </c>
      <c r="F335">
        <v>1</v>
      </c>
      <c r="G335" t="s">
        <v>253</v>
      </c>
      <c r="H335" t="s">
        <v>269</v>
      </c>
      <c r="I335" t="s">
        <v>313</v>
      </c>
      <c r="J335">
        <v>7</v>
      </c>
    </row>
    <row r="336" spans="1:10" x14ac:dyDescent="0.25">
      <c r="A336" s="17" t="s">
        <v>313</v>
      </c>
      <c r="B336">
        <v>50</v>
      </c>
      <c r="C336">
        <v>43694</v>
      </c>
      <c r="D336">
        <v>3</v>
      </c>
      <c r="E336">
        <v>119</v>
      </c>
      <c r="F336">
        <v>1</v>
      </c>
      <c r="G336" t="s">
        <v>253</v>
      </c>
      <c r="H336" t="s">
        <v>323</v>
      </c>
      <c r="I336" t="s">
        <v>313</v>
      </c>
      <c r="J336">
        <v>7</v>
      </c>
    </row>
    <row r="337" spans="1:10" x14ac:dyDescent="0.25">
      <c r="A337" s="17" t="s">
        <v>313</v>
      </c>
      <c r="B337">
        <v>50</v>
      </c>
      <c r="C337">
        <v>43298</v>
      </c>
      <c r="D337">
        <v>5</v>
      </c>
      <c r="E337">
        <v>193</v>
      </c>
      <c r="F337">
        <v>2</v>
      </c>
      <c r="G337" t="s">
        <v>253</v>
      </c>
      <c r="H337" t="s">
        <v>342</v>
      </c>
      <c r="I337" t="s">
        <v>313</v>
      </c>
      <c r="J337">
        <v>7</v>
      </c>
    </row>
    <row r="338" spans="1:10" x14ac:dyDescent="0.25">
      <c r="A338" s="17" t="s">
        <v>313</v>
      </c>
      <c r="B338">
        <v>50</v>
      </c>
      <c r="C338">
        <v>43298</v>
      </c>
      <c r="D338">
        <v>5</v>
      </c>
      <c r="E338">
        <v>193</v>
      </c>
      <c r="F338">
        <v>2</v>
      </c>
      <c r="G338" t="s">
        <v>253</v>
      </c>
      <c r="H338" t="s">
        <v>342</v>
      </c>
      <c r="I338" t="s">
        <v>313</v>
      </c>
      <c r="J338">
        <v>7</v>
      </c>
    </row>
    <row r="339" spans="1:10" x14ac:dyDescent="0.25">
      <c r="A339" s="17" t="s">
        <v>313</v>
      </c>
      <c r="B339">
        <v>50</v>
      </c>
      <c r="C339">
        <v>43298</v>
      </c>
      <c r="D339">
        <v>5</v>
      </c>
      <c r="E339">
        <v>193</v>
      </c>
      <c r="F339">
        <v>2</v>
      </c>
      <c r="G339" t="s">
        <v>253</v>
      </c>
      <c r="H339" t="s">
        <v>342</v>
      </c>
      <c r="I339" t="s">
        <v>313</v>
      </c>
      <c r="J339">
        <v>7</v>
      </c>
    </row>
    <row r="340" spans="1:10" x14ac:dyDescent="0.25">
      <c r="A340" s="17" t="s">
        <v>306</v>
      </c>
      <c r="B340">
        <v>33</v>
      </c>
      <c r="C340">
        <v>42365</v>
      </c>
      <c r="D340">
        <v>1</v>
      </c>
      <c r="E340">
        <v>171</v>
      </c>
      <c r="F340">
        <v>-2</v>
      </c>
      <c r="G340" t="s">
        <v>251</v>
      </c>
      <c r="H340" t="s">
        <v>439</v>
      </c>
      <c r="I340" t="s">
        <v>306</v>
      </c>
      <c r="J340">
        <v>4</v>
      </c>
    </row>
    <row r="341" spans="1:10" x14ac:dyDescent="0.25">
      <c r="A341" s="17" t="s">
        <v>306</v>
      </c>
      <c r="B341">
        <v>33</v>
      </c>
      <c r="C341">
        <v>42371</v>
      </c>
      <c r="D341">
        <v>1</v>
      </c>
      <c r="E341">
        <v>158</v>
      </c>
      <c r="F341">
        <v>-1</v>
      </c>
      <c r="G341" t="s">
        <v>251</v>
      </c>
      <c r="H341" t="s">
        <v>462</v>
      </c>
      <c r="I341" t="s">
        <v>306</v>
      </c>
      <c r="J341">
        <v>4</v>
      </c>
    </row>
    <row r="342" spans="1:10" x14ac:dyDescent="0.25">
      <c r="A342" s="17" t="s">
        <v>306</v>
      </c>
      <c r="B342">
        <v>33</v>
      </c>
      <c r="C342">
        <v>42315</v>
      </c>
      <c r="D342">
        <v>1</v>
      </c>
      <c r="E342">
        <v>117</v>
      </c>
      <c r="F342">
        <v>-1</v>
      </c>
      <c r="G342" t="s">
        <v>251</v>
      </c>
      <c r="H342" t="s">
        <v>485</v>
      </c>
      <c r="I342" t="s">
        <v>306</v>
      </c>
      <c r="J342">
        <v>4</v>
      </c>
    </row>
    <row r="343" spans="1:10" x14ac:dyDescent="0.25">
      <c r="A343" s="17" t="s">
        <v>306</v>
      </c>
      <c r="B343">
        <v>33</v>
      </c>
      <c r="C343">
        <v>42334</v>
      </c>
      <c r="D343">
        <v>1</v>
      </c>
      <c r="E343">
        <v>130</v>
      </c>
      <c r="F343">
        <v>-2</v>
      </c>
      <c r="G343" t="s">
        <v>251</v>
      </c>
      <c r="H343" t="s">
        <v>294</v>
      </c>
      <c r="I343" t="s">
        <v>306</v>
      </c>
      <c r="J343">
        <v>4</v>
      </c>
    </row>
    <row r="344" spans="1:10" x14ac:dyDescent="0.25">
      <c r="A344" s="17" t="s">
        <v>306</v>
      </c>
      <c r="B344">
        <v>33</v>
      </c>
      <c r="C344">
        <v>42546</v>
      </c>
      <c r="D344">
        <v>1</v>
      </c>
      <c r="E344">
        <v>132</v>
      </c>
      <c r="F344">
        <v>-2</v>
      </c>
      <c r="G344" t="s">
        <v>251</v>
      </c>
      <c r="H344" t="s">
        <v>376</v>
      </c>
      <c r="I344" t="s">
        <v>306</v>
      </c>
      <c r="J344">
        <v>4</v>
      </c>
    </row>
    <row r="345" spans="1:10" x14ac:dyDescent="0.25">
      <c r="A345" s="17" t="s">
        <v>306</v>
      </c>
      <c r="B345">
        <v>33</v>
      </c>
      <c r="C345">
        <v>42357</v>
      </c>
      <c r="D345">
        <v>1</v>
      </c>
      <c r="E345">
        <v>113</v>
      </c>
      <c r="F345">
        <v>-2</v>
      </c>
      <c r="G345" t="s">
        <v>250</v>
      </c>
      <c r="H345" t="s">
        <v>341</v>
      </c>
      <c r="I345" t="s">
        <v>306</v>
      </c>
      <c r="J345">
        <v>4</v>
      </c>
    </row>
    <row r="346" spans="1:10" x14ac:dyDescent="0.25">
      <c r="A346" s="17" t="s">
        <v>306</v>
      </c>
      <c r="B346">
        <v>33</v>
      </c>
      <c r="C346">
        <v>42398</v>
      </c>
      <c r="D346">
        <v>1</v>
      </c>
      <c r="E346">
        <v>184</v>
      </c>
      <c r="F346">
        <v>-1</v>
      </c>
      <c r="G346" t="s">
        <v>251</v>
      </c>
      <c r="H346" t="s">
        <v>490</v>
      </c>
      <c r="I346" t="s">
        <v>306</v>
      </c>
      <c r="J346">
        <v>4</v>
      </c>
    </row>
    <row r="347" spans="1:10" x14ac:dyDescent="0.25">
      <c r="A347" s="17" t="s">
        <v>306</v>
      </c>
      <c r="B347">
        <v>33</v>
      </c>
      <c r="C347">
        <v>42521</v>
      </c>
      <c r="D347">
        <v>1</v>
      </c>
      <c r="E347">
        <v>105</v>
      </c>
      <c r="F347">
        <v>-3</v>
      </c>
      <c r="G347" t="s">
        <v>251</v>
      </c>
      <c r="H347" t="s">
        <v>369</v>
      </c>
      <c r="I347" t="s">
        <v>306</v>
      </c>
      <c r="J347">
        <v>4</v>
      </c>
    </row>
    <row r="348" spans="1:10" x14ac:dyDescent="0.25">
      <c r="A348" s="17" t="s">
        <v>306</v>
      </c>
      <c r="B348">
        <v>33</v>
      </c>
      <c r="C348">
        <v>43142</v>
      </c>
      <c r="D348">
        <v>1</v>
      </c>
      <c r="E348">
        <v>320</v>
      </c>
      <c r="F348">
        <v>-1</v>
      </c>
      <c r="G348" t="s">
        <v>249</v>
      </c>
      <c r="H348" t="s">
        <v>386</v>
      </c>
      <c r="I348" t="s">
        <v>306</v>
      </c>
      <c r="J348">
        <v>4</v>
      </c>
    </row>
    <row r="349" spans="1:10" x14ac:dyDescent="0.25">
      <c r="A349" s="17" t="s">
        <v>306</v>
      </c>
      <c r="B349">
        <v>33</v>
      </c>
      <c r="C349">
        <v>43159</v>
      </c>
      <c r="D349">
        <v>1</v>
      </c>
      <c r="E349">
        <v>358</v>
      </c>
      <c r="F349">
        <v>-1</v>
      </c>
      <c r="G349" t="s">
        <v>249</v>
      </c>
      <c r="H349" t="s">
        <v>415</v>
      </c>
      <c r="I349" t="s">
        <v>306</v>
      </c>
      <c r="J349">
        <v>4</v>
      </c>
    </row>
    <row r="350" spans="1:10" x14ac:dyDescent="0.25">
      <c r="A350" s="17" t="s">
        <v>306</v>
      </c>
      <c r="B350">
        <v>33</v>
      </c>
      <c r="C350">
        <v>42455</v>
      </c>
      <c r="D350">
        <v>1</v>
      </c>
      <c r="E350">
        <v>301</v>
      </c>
      <c r="F350">
        <v>-2</v>
      </c>
      <c r="G350" t="s">
        <v>249</v>
      </c>
      <c r="H350" t="s">
        <v>418</v>
      </c>
      <c r="I350" t="s">
        <v>306</v>
      </c>
      <c r="J350">
        <v>4</v>
      </c>
    </row>
    <row r="351" spans="1:10" x14ac:dyDescent="0.25">
      <c r="A351" s="17" t="s">
        <v>306</v>
      </c>
      <c r="B351">
        <v>33</v>
      </c>
      <c r="C351">
        <v>43142</v>
      </c>
      <c r="D351">
        <v>1</v>
      </c>
      <c r="E351">
        <v>320</v>
      </c>
      <c r="F351">
        <v>-1</v>
      </c>
      <c r="G351" t="s">
        <v>249</v>
      </c>
      <c r="H351" t="s">
        <v>386</v>
      </c>
      <c r="I351" t="s">
        <v>306</v>
      </c>
      <c r="J351">
        <v>4</v>
      </c>
    </row>
    <row r="352" spans="1:10" x14ac:dyDescent="0.25">
      <c r="A352" s="17" t="s">
        <v>306</v>
      </c>
      <c r="B352">
        <v>33</v>
      </c>
      <c r="C352">
        <v>42289</v>
      </c>
      <c r="D352">
        <v>1</v>
      </c>
      <c r="E352">
        <v>189</v>
      </c>
      <c r="F352">
        <v>-1</v>
      </c>
      <c r="G352" t="s">
        <v>251</v>
      </c>
      <c r="H352" t="s">
        <v>469</v>
      </c>
      <c r="I352" t="s">
        <v>306</v>
      </c>
      <c r="J352">
        <v>4</v>
      </c>
    </row>
    <row r="353" spans="1:10" x14ac:dyDescent="0.25">
      <c r="A353" s="17" t="s">
        <v>306</v>
      </c>
      <c r="B353">
        <v>33</v>
      </c>
      <c r="C353">
        <v>42311</v>
      </c>
      <c r="D353">
        <v>1</v>
      </c>
      <c r="E353">
        <v>114</v>
      </c>
      <c r="F353">
        <v>-3</v>
      </c>
      <c r="G353" t="s">
        <v>251</v>
      </c>
      <c r="H353" t="s">
        <v>473</v>
      </c>
      <c r="I353" t="s">
        <v>306</v>
      </c>
      <c r="J353">
        <v>4</v>
      </c>
    </row>
    <row r="354" spans="1:10" x14ac:dyDescent="0.25">
      <c r="A354" s="17" t="s">
        <v>306</v>
      </c>
      <c r="B354">
        <v>33</v>
      </c>
      <c r="C354">
        <v>42159</v>
      </c>
      <c r="D354">
        <v>4</v>
      </c>
      <c r="E354">
        <v>162</v>
      </c>
      <c r="F354">
        <v>2</v>
      </c>
      <c r="G354" t="s">
        <v>251</v>
      </c>
      <c r="H354" t="s">
        <v>484</v>
      </c>
      <c r="I354" t="s">
        <v>306</v>
      </c>
      <c r="J354">
        <v>4</v>
      </c>
    </row>
    <row r="355" spans="1:10" x14ac:dyDescent="0.25">
      <c r="A355" s="17" t="s">
        <v>306</v>
      </c>
      <c r="B355">
        <v>33</v>
      </c>
      <c r="C355">
        <v>42287</v>
      </c>
      <c r="D355">
        <v>1</v>
      </c>
      <c r="E355">
        <v>136</v>
      </c>
      <c r="F355">
        <v>-2</v>
      </c>
      <c r="G355" t="s">
        <v>251</v>
      </c>
      <c r="H355" t="s">
        <v>476</v>
      </c>
      <c r="I355" t="s">
        <v>306</v>
      </c>
      <c r="J355">
        <v>4</v>
      </c>
    </row>
    <row r="356" spans="1:10" x14ac:dyDescent="0.25">
      <c r="A356" s="17" t="s">
        <v>306</v>
      </c>
      <c r="B356">
        <v>33</v>
      </c>
      <c r="C356">
        <v>42916</v>
      </c>
      <c r="D356">
        <v>5</v>
      </c>
      <c r="E356">
        <v>132</v>
      </c>
      <c r="F356">
        <v>2</v>
      </c>
      <c r="G356" t="s">
        <v>250</v>
      </c>
      <c r="H356" t="s">
        <v>344</v>
      </c>
      <c r="I356" t="s">
        <v>306</v>
      </c>
      <c r="J356">
        <v>4</v>
      </c>
    </row>
    <row r="357" spans="1:10" x14ac:dyDescent="0.25">
      <c r="A357" s="17" t="s">
        <v>306</v>
      </c>
      <c r="B357">
        <v>33</v>
      </c>
      <c r="C357">
        <v>41794</v>
      </c>
      <c r="D357">
        <v>1</v>
      </c>
      <c r="E357">
        <v>123</v>
      </c>
      <c r="F357">
        <v>-3</v>
      </c>
      <c r="G357" t="s">
        <v>252</v>
      </c>
      <c r="H357" t="s">
        <v>519</v>
      </c>
      <c r="I357" t="s">
        <v>306</v>
      </c>
      <c r="J357">
        <v>4</v>
      </c>
    </row>
    <row r="358" spans="1:10" x14ac:dyDescent="0.25">
      <c r="A358" s="17" t="s">
        <v>306</v>
      </c>
      <c r="B358">
        <v>33</v>
      </c>
      <c r="C358">
        <v>42219</v>
      </c>
      <c r="D358">
        <v>1</v>
      </c>
      <c r="E358">
        <v>192</v>
      </c>
      <c r="F358">
        <v>-3</v>
      </c>
      <c r="G358" t="s">
        <v>252</v>
      </c>
      <c r="H358" t="s">
        <v>335</v>
      </c>
      <c r="I358" t="s">
        <v>306</v>
      </c>
      <c r="J358">
        <v>4</v>
      </c>
    </row>
    <row r="359" spans="1:10" x14ac:dyDescent="0.25">
      <c r="A359" s="17" t="s">
        <v>306</v>
      </c>
      <c r="B359">
        <v>33</v>
      </c>
      <c r="C359">
        <v>42923</v>
      </c>
      <c r="D359">
        <v>5</v>
      </c>
      <c r="E359">
        <v>167</v>
      </c>
      <c r="F359">
        <v>3</v>
      </c>
      <c r="G359" t="s">
        <v>253</v>
      </c>
      <c r="H359" t="s">
        <v>431</v>
      </c>
      <c r="I359" t="s">
        <v>306</v>
      </c>
      <c r="J359">
        <v>4</v>
      </c>
    </row>
    <row r="360" spans="1:10" x14ac:dyDescent="0.25">
      <c r="A360" s="17" t="s">
        <v>306</v>
      </c>
      <c r="B360">
        <v>33</v>
      </c>
      <c r="C360">
        <v>42991</v>
      </c>
      <c r="D360">
        <v>5</v>
      </c>
      <c r="E360">
        <v>179</v>
      </c>
      <c r="F360">
        <v>2</v>
      </c>
      <c r="G360" t="s">
        <v>253</v>
      </c>
      <c r="H360" t="s">
        <v>437</v>
      </c>
      <c r="I360" t="s">
        <v>306</v>
      </c>
      <c r="J360">
        <v>4</v>
      </c>
    </row>
    <row r="361" spans="1:10" x14ac:dyDescent="0.25">
      <c r="A361" s="17" t="s">
        <v>306</v>
      </c>
      <c r="B361">
        <v>33</v>
      </c>
      <c r="C361">
        <v>43302</v>
      </c>
      <c r="D361">
        <v>5</v>
      </c>
      <c r="E361">
        <v>175</v>
      </c>
      <c r="F361">
        <v>2</v>
      </c>
      <c r="G361" t="s">
        <v>252</v>
      </c>
      <c r="H361" t="s">
        <v>448</v>
      </c>
      <c r="I361" t="s">
        <v>306</v>
      </c>
      <c r="J361">
        <v>4</v>
      </c>
    </row>
    <row r="362" spans="1:10" x14ac:dyDescent="0.25">
      <c r="A362" s="17" t="s">
        <v>306</v>
      </c>
      <c r="B362">
        <v>33</v>
      </c>
      <c r="C362">
        <v>43305</v>
      </c>
      <c r="D362">
        <v>5</v>
      </c>
      <c r="E362">
        <v>156</v>
      </c>
      <c r="F362">
        <v>2</v>
      </c>
      <c r="G362" t="s">
        <v>252</v>
      </c>
      <c r="H362" t="s">
        <v>441</v>
      </c>
      <c r="I362" t="s">
        <v>306</v>
      </c>
      <c r="J362">
        <v>4</v>
      </c>
    </row>
    <row r="363" spans="1:10" x14ac:dyDescent="0.25">
      <c r="A363" s="17" t="s">
        <v>306</v>
      </c>
      <c r="B363">
        <v>33</v>
      </c>
      <c r="C363">
        <v>43298</v>
      </c>
      <c r="D363">
        <v>4</v>
      </c>
      <c r="E363">
        <v>187</v>
      </c>
      <c r="F363">
        <v>2</v>
      </c>
      <c r="G363" t="s">
        <v>252</v>
      </c>
      <c r="H363" t="s">
        <v>467</v>
      </c>
      <c r="I363" t="s">
        <v>306</v>
      </c>
      <c r="J363">
        <v>4</v>
      </c>
    </row>
    <row r="364" spans="1:10" x14ac:dyDescent="0.25">
      <c r="A364" s="17" t="s">
        <v>306</v>
      </c>
      <c r="B364">
        <v>33</v>
      </c>
      <c r="C364">
        <v>43302</v>
      </c>
      <c r="D364">
        <v>5</v>
      </c>
      <c r="E364">
        <v>175</v>
      </c>
      <c r="F364">
        <v>2</v>
      </c>
      <c r="G364" t="s">
        <v>252</v>
      </c>
      <c r="H364" t="s">
        <v>448</v>
      </c>
      <c r="I364" t="s">
        <v>306</v>
      </c>
      <c r="J364">
        <v>4</v>
      </c>
    </row>
    <row r="365" spans="1:10" x14ac:dyDescent="0.25">
      <c r="A365" s="17" t="s">
        <v>306</v>
      </c>
      <c r="B365">
        <v>33</v>
      </c>
      <c r="C365">
        <v>43301</v>
      </c>
      <c r="D365">
        <v>5</v>
      </c>
      <c r="E365">
        <v>170</v>
      </c>
      <c r="F365">
        <v>2</v>
      </c>
      <c r="G365" t="s">
        <v>250</v>
      </c>
      <c r="H365" t="s">
        <v>398</v>
      </c>
      <c r="I365" t="s">
        <v>306</v>
      </c>
      <c r="J365">
        <v>4</v>
      </c>
    </row>
    <row r="366" spans="1:10" x14ac:dyDescent="0.25">
      <c r="A366" s="17" t="s">
        <v>306</v>
      </c>
      <c r="B366">
        <v>33</v>
      </c>
      <c r="C366">
        <v>43541</v>
      </c>
      <c r="D366">
        <v>2</v>
      </c>
      <c r="E366">
        <v>196</v>
      </c>
      <c r="F366">
        <v>-3</v>
      </c>
      <c r="G366" t="s">
        <v>250</v>
      </c>
      <c r="H366" t="s">
        <v>394</v>
      </c>
      <c r="I366" t="s">
        <v>306</v>
      </c>
      <c r="J366">
        <v>4</v>
      </c>
    </row>
    <row r="367" spans="1:10" x14ac:dyDescent="0.25">
      <c r="A367" s="17" t="s">
        <v>306</v>
      </c>
      <c r="B367">
        <v>33</v>
      </c>
      <c r="C367">
        <v>43291</v>
      </c>
      <c r="D367">
        <v>5</v>
      </c>
      <c r="E367">
        <v>141</v>
      </c>
      <c r="F367">
        <v>2</v>
      </c>
      <c r="G367" t="s">
        <v>250</v>
      </c>
      <c r="H367" t="s">
        <v>284</v>
      </c>
      <c r="I367" t="s">
        <v>306</v>
      </c>
      <c r="J367">
        <v>4</v>
      </c>
    </row>
    <row r="368" spans="1:10" x14ac:dyDescent="0.25">
      <c r="A368" s="17" t="s">
        <v>306</v>
      </c>
      <c r="B368">
        <v>33</v>
      </c>
      <c r="C368">
        <v>43294</v>
      </c>
      <c r="D368">
        <v>1</v>
      </c>
      <c r="E368">
        <v>190</v>
      </c>
      <c r="F368">
        <v>-3</v>
      </c>
      <c r="G368" t="s">
        <v>250</v>
      </c>
      <c r="H368" t="s">
        <v>429</v>
      </c>
      <c r="I368" t="s">
        <v>306</v>
      </c>
      <c r="J368">
        <v>4</v>
      </c>
    </row>
    <row r="369" spans="1:10" x14ac:dyDescent="0.25">
      <c r="A369" s="17" t="s">
        <v>306</v>
      </c>
      <c r="B369">
        <v>33</v>
      </c>
      <c r="C369">
        <v>42669</v>
      </c>
      <c r="D369">
        <v>2</v>
      </c>
      <c r="E369">
        <v>124</v>
      </c>
      <c r="F369">
        <v>-1</v>
      </c>
      <c r="G369" t="s">
        <v>253</v>
      </c>
      <c r="H369" t="s">
        <v>393</v>
      </c>
      <c r="I369" t="s">
        <v>306</v>
      </c>
      <c r="J369">
        <v>4</v>
      </c>
    </row>
    <row r="370" spans="1:10" x14ac:dyDescent="0.25">
      <c r="A370" s="17" t="s">
        <v>306</v>
      </c>
      <c r="B370">
        <v>33</v>
      </c>
      <c r="C370">
        <v>42822</v>
      </c>
      <c r="D370">
        <v>5</v>
      </c>
      <c r="E370">
        <v>106</v>
      </c>
      <c r="F370">
        <v>2</v>
      </c>
      <c r="G370" t="s">
        <v>253</v>
      </c>
      <c r="H370" t="s">
        <v>399</v>
      </c>
      <c r="I370" t="s">
        <v>306</v>
      </c>
      <c r="J370">
        <v>4</v>
      </c>
    </row>
    <row r="371" spans="1:10" x14ac:dyDescent="0.25">
      <c r="A371" s="17" t="s">
        <v>306</v>
      </c>
      <c r="B371">
        <v>33</v>
      </c>
      <c r="C371">
        <v>42455</v>
      </c>
      <c r="D371">
        <v>5</v>
      </c>
      <c r="E371">
        <v>158</v>
      </c>
      <c r="F371">
        <v>1</v>
      </c>
      <c r="G371" t="s">
        <v>253</v>
      </c>
      <c r="H371" t="s">
        <v>276</v>
      </c>
      <c r="I371" t="s">
        <v>306</v>
      </c>
      <c r="J371">
        <v>4</v>
      </c>
    </row>
    <row r="372" spans="1:10" x14ac:dyDescent="0.25">
      <c r="A372" s="17" t="s">
        <v>306</v>
      </c>
      <c r="B372">
        <v>33</v>
      </c>
      <c r="C372">
        <v>42486</v>
      </c>
      <c r="D372">
        <v>3</v>
      </c>
      <c r="E372">
        <v>106</v>
      </c>
      <c r="F372">
        <v>-1</v>
      </c>
      <c r="G372" t="s">
        <v>253</v>
      </c>
      <c r="H372" t="s">
        <v>406</v>
      </c>
      <c r="I372" t="s">
        <v>306</v>
      </c>
      <c r="J372">
        <v>4</v>
      </c>
    </row>
    <row r="373" spans="1:10" x14ac:dyDescent="0.25">
      <c r="A373" s="17" t="s">
        <v>523</v>
      </c>
      <c r="B373">
        <v>32</v>
      </c>
      <c r="C373">
        <v>42374</v>
      </c>
      <c r="D373">
        <v>1</v>
      </c>
      <c r="E373">
        <v>49</v>
      </c>
      <c r="F373">
        <v>-3</v>
      </c>
      <c r="G373" t="s">
        <v>251</v>
      </c>
      <c r="H373" t="s">
        <v>464</v>
      </c>
      <c r="I373" t="s">
        <v>523</v>
      </c>
      <c r="J373">
        <v>5</v>
      </c>
    </row>
    <row r="374" spans="1:10" x14ac:dyDescent="0.25">
      <c r="A374" s="17" t="s">
        <v>523</v>
      </c>
      <c r="B374">
        <v>32</v>
      </c>
      <c r="C374">
        <v>42503</v>
      </c>
      <c r="D374">
        <v>1</v>
      </c>
      <c r="E374">
        <v>194</v>
      </c>
      <c r="F374">
        <v>-2</v>
      </c>
      <c r="G374" t="s">
        <v>251</v>
      </c>
      <c r="H374" t="s">
        <v>292</v>
      </c>
      <c r="I374" t="s">
        <v>523</v>
      </c>
      <c r="J374">
        <v>5</v>
      </c>
    </row>
    <row r="375" spans="1:10" x14ac:dyDescent="0.25">
      <c r="A375" s="17" t="s">
        <v>523</v>
      </c>
      <c r="B375">
        <v>32</v>
      </c>
      <c r="C375">
        <v>42315</v>
      </c>
      <c r="D375">
        <v>1</v>
      </c>
      <c r="E375">
        <v>117</v>
      </c>
      <c r="F375">
        <v>-1</v>
      </c>
      <c r="G375" t="s">
        <v>251</v>
      </c>
      <c r="H375" t="s">
        <v>485</v>
      </c>
      <c r="I375" t="s">
        <v>523</v>
      </c>
      <c r="J375">
        <v>5</v>
      </c>
    </row>
    <row r="376" spans="1:10" x14ac:dyDescent="0.25">
      <c r="A376" s="17" t="s">
        <v>523</v>
      </c>
      <c r="B376">
        <v>32</v>
      </c>
      <c r="C376">
        <v>42370</v>
      </c>
      <c r="D376">
        <v>1</v>
      </c>
      <c r="E376">
        <v>130</v>
      </c>
      <c r="F376">
        <v>-3</v>
      </c>
      <c r="G376" t="s">
        <v>251</v>
      </c>
      <c r="H376" t="s">
        <v>444</v>
      </c>
      <c r="I376" t="s">
        <v>523</v>
      </c>
      <c r="J376">
        <v>5</v>
      </c>
    </row>
    <row r="377" spans="1:10" x14ac:dyDescent="0.25">
      <c r="A377" s="17" t="s">
        <v>523</v>
      </c>
      <c r="B377">
        <v>32</v>
      </c>
      <c r="C377">
        <v>42840</v>
      </c>
      <c r="D377">
        <v>5</v>
      </c>
      <c r="E377">
        <v>163</v>
      </c>
      <c r="F377">
        <v>2</v>
      </c>
      <c r="G377" t="s">
        <v>250</v>
      </c>
      <c r="H377" t="s">
        <v>351</v>
      </c>
      <c r="I377" t="s">
        <v>523</v>
      </c>
      <c r="J377">
        <v>5</v>
      </c>
    </row>
    <row r="378" spans="1:10" x14ac:dyDescent="0.25">
      <c r="A378" s="17" t="s">
        <v>523</v>
      </c>
      <c r="B378">
        <v>32</v>
      </c>
      <c r="C378">
        <v>43258</v>
      </c>
      <c r="D378">
        <v>1</v>
      </c>
      <c r="E378">
        <v>179</v>
      </c>
      <c r="F378">
        <v>-2</v>
      </c>
      <c r="G378" t="s">
        <v>250</v>
      </c>
      <c r="H378" t="s">
        <v>285</v>
      </c>
      <c r="I378" t="s">
        <v>523</v>
      </c>
      <c r="J378">
        <v>5</v>
      </c>
    </row>
    <row r="379" spans="1:10" x14ac:dyDescent="0.25">
      <c r="A379" s="17" t="s">
        <v>523</v>
      </c>
      <c r="B379">
        <v>32</v>
      </c>
      <c r="C379">
        <v>43296</v>
      </c>
      <c r="D379">
        <v>3</v>
      </c>
      <c r="E379">
        <v>167</v>
      </c>
      <c r="F379">
        <v>-2</v>
      </c>
      <c r="G379" t="s">
        <v>251</v>
      </c>
      <c r="H379" t="s">
        <v>384</v>
      </c>
      <c r="I379" t="s">
        <v>523</v>
      </c>
      <c r="J379">
        <v>5</v>
      </c>
    </row>
    <row r="380" spans="1:10" x14ac:dyDescent="0.25">
      <c r="A380" s="17" t="s">
        <v>523</v>
      </c>
      <c r="B380">
        <v>32</v>
      </c>
      <c r="C380">
        <v>42481</v>
      </c>
      <c r="D380">
        <v>1</v>
      </c>
      <c r="E380">
        <v>46</v>
      </c>
      <c r="F380">
        <v>-1</v>
      </c>
      <c r="G380" t="s">
        <v>250</v>
      </c>
      <c r="H380" t="s">
        <v>290</v>
      </c>
      <c r="I380" t="s">
        <v>523</v>
      </c>
      <c r="J380">
        <v>5</v>
      </c>
    </row>
    <row r="381" spans="1:10" x14ac:dyDescent="0.25">
      <c r="A381" s="17" t="s">
        <v>523</v>
      </c>
      <c r="B381">
        <v>32</v>
      </c>
      <c r="C381">
        <v>42444</v>
      </c>
      <c r="D381">
        <v>1</v>
      </c>
      <c r="E381">
        <v>281</v>
      </c>
      <c r="F381">
        <v>-3</v>
      </c>
      <c r="G381" t="s">
        <v>249</v>
      </c>
      <c r="H381" t="s">
        <v>389</v>
      </c>
      <c r="I381" t="s">
        <v>523</v>
      </c>
      <c r="J381">
        <v>5</v>
      </c>
    </row>
    <row r="382" spans="1:10" x14ac:dyDescent="0.25">
      <c r="A382" s="17" t="s">
        <v>523</v>
      </c>
      <c r="B382">
        <v>32</v>
      </c>
      <c r="C382">
        <v>43239</v>
      </c>
      <c r="D382">
        <v>1</v>
      </c>
      <c r="E382">
        <v>249</v>
      </c>
      <c r="F382">
        <v>-3</v>
      </c>
      <c r="G382" t="s">
        <v>249</v>
      </c>
      <c r="H382" t="s">
        <v>295</v>
      </c>
      <c r="I382" t="s">
        <v>523</v>
      </c>
      <c r="J382">
        <v>5</v>
      </c>
    </row>
    <row r="383" spans="1:10" x14ac:dyDescent="0.25">
      <c r="A383" s="17" t="s">
        <v>523</v>
      </c>
      <c r="B383">
        <v>32</v>
      </c>
      <c r="C383">
        <v>42093</v>
      </c>
      <c r="D383">
        <v>1</v>
      </c>
      <c r="E383">
        <v>166</v>
      </c>
      <c r="F383">
        <v>-3</v>
      </c>
      <c r="G383" t="s">
        <v>249</v>
      </c>
      <c r="H383" t="s">
        <v>218</v>
      </c>
      <c r="I383" t="s">
        <v>523</v>
      </c>
      <c r="J383">
        <v>5</v>
      </c>
    </row>
    <row r="384" spans="1:10" x14ac:dyDescent="0.25">
      <c r="A384" s="17" t="s">
        <v>523</v>
      </c>
      <c r="B384">
        <v>32</v>
      </c>
      <c r="C384">
        <v>42115</v>
      </c>
      <c r="D384">
        <v>1</v>
      </c>
      <c r="E384">
        <v>261</v>
      </c>
      <c r="F384">
        <v>-2</v>
      </c>
      <c r="G384" t="s">
        <v>249</v>
      </c>
      <c r="H384" t="s">
        <v>447</v>
      </c>
      <c r="I384" t="s">
        <v>523</v>
      </c>
      <c r="J384">
        <v>5</v>
      </c>
    </row>
    <row r="385" spans="1:10" x14ac:dyDescent="0.25">
      <c r="A385" s="17" t="s">
        <v>523</v>
      </c>
      <c r="B385">
        <v>32</v>
      </c>
      <c r="C385">
        <v>42311</v>
      </c>
      <c r="D385">
        <v>1</v>
      </c>
      <c r="E385">
        <v>114</v>
      </c>
      <c r="F385">
        <v>-3</v>
      </c>
      <c r="G385" t="s">
        <v>251</v>
      </c>
      <c r="H385" t="s">
        <v>473</v>
      </c>
      <c r="I385" t="s">
        <v>523</v>
      </c>
      <c r="J385">
        <v>5</v>
      </c>
    </row>
    <row r="386" spans="1:10" x14ac:dyDescent="0.25">
      <c r="A386" s="17" t="s">
        <v>523</v>
      </c>
      <c r="B386">
        <v>32</v>
      </c>
      <c r="C386">
        <v>42311</v>
      </c>
      <c r="D386">
        <v>1</v>
      </c>
      <c r="E386">
        <v>159</v>
      </c>
      <c r="F386">
        <v>-2</v>
      </c>
      <c r="G386" t="s">
        <v>251</v>
      </c>
      <c r="H386" t="s">
        <v>486</v>
      </c>
      <c r="I386" t="s">
        <v>523</v>
      </c>
      <c r="J386">
        <v>5</v>
      </c>
    </row>
    <row r="387" spans="1:10" x14ac:dyDescent="0.25">
      <c r="A387" s="17" t="s">
        <v>523</v>
      </c>
      <c r="B387">
        <v>32</v>
      </c>
      <c r="C387">
        <v>43299</v>
      </c>
      <c r="D387">
        <v>1</v>
      </c>
      <c r="E387">
        <v>186</v>
      </c>
      <c r="F387">
        <v>-3</v>
      </c>
      <c r="G387" t="s">
        <v>249</v>
      </c>
      <c r="H387" t="s">
        <v>443</v>
      </c>
      <c r="I387" t="s">
        <v>523</v>
      </c>
      <c r="J387">
        <v>5</v>
      </c>
    </row>
    <row r="388" spans="1:10" x14ac:dyDescent="0.25">
      <c r="A388" s="17" t="s">
        <v>523</v>
      </c>
      <c r="B388">
        <v>32</v>
      </c>
      <c r="C388">
        <v>42267</v>
      </c>
      <c r="D388">
        <v>1</v>
      </c>
      <c r="E388">
        <v>140</v>
      </c>
      <c r="F388">
        <v>-3</v>
      </c>
      <c r="G388" t="s">
        <v>251</v>
      </c>
      <c r="H388" t="s">
        <v>478</v>
      </c>
      <c r="I388" t="s">
        <v>523</v>
      </c>
      <c r="J388">
        <v>5</v>
      </c>
    </row>
    <row r="389" spans="1:10" x14ac:dyDescent="0.25">
      <c r="A389" s="17" t="s">
        <v>523</v>
      </c>
      <c r="B389">
        <v>32</v>
      </c>
      <c r="C389">
        <v>41803</v>
      </c>
      <c r="D389">
        <v>1</v>
      </c>
      <c r="E389">
        <v>115</v>
      </c>
      <c r="F389">
        <v>-1</v>
      </c>
      <c r="G389" t="s">
        <v>252</v>
      </c>
      <c r="H389" t="s">
        <v>231</v>
      </c>
      <c r="I389" t="s">
        <v>523</v>
      </c>
      <c r="J389">
        <v>5</v>
      </c>
    </row>
    <row r="390" spans="1:10" x14ac:dyDescent="0.25">
      <c r="A390" s="17" t="s">
        <v>523</v>
      </c>
      <c r="B390">
        <v>32</v>
      </c>
      <c r="C390">
        <v>42521</v>
      </c>
      <c r="D390">
        <v>1</v>
      </c>
      <c r="E390">
        <v>174</v>
      </c>
      <c r="F390">
        <v>-2</v>
      </c>
      <c r="G390" t="s">
        <v>252</v>
      </c>
      <c r="H390" t="s">
        <v>265</v>
      </c>
      <c r="I390" t="s">
        <v>523</v>
      </c>
      <c r="J390">
        <v>5</v>
      </c>
    </row>
    <row r="391" spans="1:10" x14ac:dyDescent="0.25">
      <c r="A391" s="17" t="s">
        <v>523</v>
      </c>
      <c r="B391">
        <v>32</v>
      </c>
      <c r="C391">
        <v>42797</v>
      </c>
      <c r="D391">
        <v>4</v>
      </c>
      <c r="E391">
        <v>188</v>
      </c>
      <c r="F391">
        <v>-1</v>
      </c>
      <c r="G391" t="s">
        <v>253</v>
      </c>
      <c r="H391" t="s">
        <v>390</v>
      </c>
      <c r="I391" t="s">
        <v>523</v>
      </c>
      <c r="J391">
        <v>5</v>
      </c>
    </row>
    <row r="392" spans="1:10" x14ac:dyDescent="0.25">
      <c r="A392" s="17" t="s">
        <v>523</v>
      </c>
      <c r="B392">
        <v>32</v>
      </c>
      <c r="C392">
        <v>42972</v>
      </c>
      <c r="D392">
        <v>1</v>
      </c>
      <c r="E392">
        <v>109</v>
      </c>
      <c r="F392">
        <v>-3</v>
      </c>
      <c r="G392" t="s">
        <v>253</v>
      </c>
      <c r="H392" t="s">
        <v>425</v>
      </c>
      <c r="I392" t="s">
        <v>523</v>
      </c>
      <c r="J392">
        <v>5</v>
      </c>
    </row>
    <row r="393" spans="1:10" x14ac:dyDescent="0.25">
      <c r="A393" s="17" t="s">
        <v>523</v>
      </c>
      <c r="B393">
        <v>32</v>
      </c>
      <c r="C393">
        <v>42990</v>
      </c>
      <c r="D393">
        <v>5</v>
      </c>
      <c r="E393">
        <v>193</v>
      </c>
      <c r="F393">
        <v>1</v>
      </c>
      <c r="G393" t="s">
        <v>252</v>
      </c>
      <c r="H393" t="s">
        <v>446</v>
      </c>
      <c r="I393" t="s">
        <v>523</v>
      </c>
      <c r="J393">
        <v>5</v>
      </c>
    </row>
    <row r="394" spans="1:10" x14ac:dyDescent="0.25">
      <c r="A394" s="17" t="s">
        <v>523</v>
      </c>
      <c r="B394">
        <v>32</v>
      </c>
      <c r="C394">
        <v>43298</v>
      </c>
      <c r="D394">
        <v>4</v>
      </c>
      <c r="E394">
        <v>187</v>
      </c>
      <c r="F394">
        <v>2</v>
      </c>
      <c r="G394" t="s">
        <v>252</v>
      </c>
      <c r="H394" t="s">
        <v>467</v>
      </c>
      <c r="I394" t="s">
        <v>523</v>
      </c>
      <c r="J394">
        <v>5</v>
      </c>
    </row>
    <row r="395" spans="1:10" x14ac:dyDescent="0.25">
      <c r="A395" s="17" t="s">
        <v>523</v>
      </c>
      <c r="B395">
        <v>32</v>
      </c>
      <c r="C395">
        <v>42918</v>
      </c>
      <c r="D395">
        <v>1</v>
      </c>
      <c r="E395">
        <v>179</v>
      </c>
      <c r="F395">
        <v>-1</v>
      </c>
      <c r="G395" t="s">
        <v>252</v>
      </c>
      <c r="H395" t="s">
        <v>263</v>
      </c>
      <c r="I395" t="s">
        <v>523</v>
      </c>
      <c r="J395">
        <v>5</v>
      </c>
    </row>
    <row r="396" spans="1:10" x14ac:dyDescent="0.25">
      <c r="A396" s="17" t="s">
        <v>523</v>
      </c>
      <c r="B396">
        <v>32</v>
      </c>
      <c r="C396">
        <v>42918</v>
      </c>
      <c r="D396">
        <v>1</v>
      </c>
      <c r="E396">
        <v>179</v>
      </c>
      <c r="F396">
        <v>-1</v>
      </c>
      <c r="G396" t="s">
        <v>252</v>
      </c>
      <c r="H396" t="s">
        <v>263</v>
      </c>
      <c r="I396" t="s">
        <v>523</v>
      </c>
      <c r="J396">
        <v>5</v>
      </c>
    </row>
    <row r="397" spans="1:10" x14ac:dyDescent="0.25">
      <c r="A397" s="17" t="s">
        <v>523</v>
      </c>
      <c r="B397">
        <v>32</v>
      </c>
      <c r="C397">
        <v>42358</v>
      </c>
      <c r="D397">
        <v>1</v>
      </c>
      <c r="E397">
        <v>84</v>
      </c>
      <c r="F397">
        <v>-2</v>
      </c>
      <c r="G397" t="s">
        <v>253</v>
      </c>
      <c r="H397" t="s">
        <v>277</v>
      </c>
      <c r="I397" t="s">
        <v>523</v>
      </c>
      <c r="J397">
        <v>5</v>
      </c>
    </row>
    <row r="398" spans="1:10" x14ac:dyDescent="0.25">
      <c r="A398" s="17" t="s">
        <v>523</v>
      </c>
      <c r="B398">
        <v>32</v>
      </c>
      <c r="C398">
        <v>42455</v>
      </c>
      <c r="D398">
        <v>5</v>
      </c>
      <c r="E398">
        <v>158</v>
      </c>
      <c r="F398">
        <v>1</v>
      </c>
      <c r="G398" t="s">
        <v>253</v>
      </c>
      <c r="H398" t="s">
        <v>276</v>
      </c>
      <c r="I398" t="s">
        <v>523</v>
      </c>
      <c r="J398">
        <v>5</v>
      </c>
    </row>
    <row r="399" spans="1:10" x14ac:dyDescent="0.25">
      <c r="A399" s="17" t="s">
        <v>523</v>
      </c>
      <c r="B399">
        <v>32</v>
      </c>
      <c r="C399">
        <v>43302</v>
      </c>
      <c r="D399">
        <v>5</v>
      </c>
      <c r="E399">
        <v>195</v>
      </c>
      <c r="F399">
        <v>2</v>
      </c>
      <c r="G399" t="s">
        <v>250</v>
      </c>
      <c r="H399" t="s">
        <v>396</v>
      </c>
      <c r="I399" t="s">
        <v>523</v>
      </c>
      <c r="J399">
        <v>5</v>
      </c>
    </row>
    <row r="400" spans="1:10" x14ac:dyDescent="0.25">
      <c r="A400" s="17" t="s">
        <v>523</v>
      </c>
      <c r="B400">
        <v>32</v>
      </c>
      <c r="C400">
        <v>42069</v>
      </c>
      <c r="D400">
        <v>1</v>
      </c>
      <c r="E400">
        <v>164</v>
      </c>
      <c r="F400">
        <v>-3</v>
      </c>
      <c r="G400" t="s">
        <v>253</v>
      </c>
      <c r="H400" t="s">
        <v>403</v>
      </c>
      <c r="I400" t="s">
        <v>523</v>
      </c>
      <c r="J400">
        <v>5</v>
      </c>
    </row>
    <row r="401" spans="1:10" x14ac:dyDescent="0.25">
      <c r="A401" s="17" t="s">
        <v>523</v>
      </c>
      <c r="B401">
        <v>32</v>
      </c>
      <c r="C401">
        <v>42550</v>
      </c>
      <c r="D401">
        <v>1</v>
      </c>
      <c r="E401">
        <v>172</v>
      </c>
      <c r="F401">
        <v>-2</v>
      </c>
      <c r="G401" t="s">
        <v>253</v>
      </c>
      <c r="H401" t="s">
        <v>392</v>
      </c>
      <c r="I401" t="s">
        <v>523</v>
      </c>
      <c r="J401">
        <v>5</v>
      </c>
    </row>
    <row r="402" spans="1:10" x14ac:dyDescent="0.25">
      <c r="A402" s="17" t="s">
        <v>523</v>
      </c>
      <c r="B402">
        <v>32</v>
      </c>
      <c r="C402">
        <v>42694</v>
      </c>
      <c r="D402">
        <v>1</v>
      </c>
      <c r="E402">
        <v>144</v>
      </c>
      <c r="F402">
        <v>-2</v>
      </c>
      <c r="G402" t="s">
        <v>253</v>
      </c>
      <c r="H402" t="s">
        <v>275</v>
      </c>
      <c r="I402" t="s">
        <v>523</v>
      </c>
      <c r="J402">
        <v>5</v>
      </c>
    </row>
    <row r="403" spans="1:10" x14ac:dyDescent="0.25">
      <c r="A403" s="17" t="s">
        <v>523</v>
      </c>
      <c r="B403">
        <v>32</v>
      </c>
      <c r="C403">
        <v>42488</v>
      </c>
      <c r="D403">
        <v>1</v>
      </c>
      <c r="E403">
        <v>169</v>
      </c>
      <c r="F403">
        <v>-3</v>
      </c>
      <c r="G403" t="s">
        <v>253</v>
      </c>
      <c r="H403" t="s">
        <v>408</v>
      </c>
      <c r="I403" t="s">
        <v>523</v>
      </c>
      <c r="J403">
        <v>5</v>
      </c>
    </row>
    <row r="404" spans="1:10" x14ac:dyDescent="0.25">
      <c r="A404" s="17" t="s">
        <v>523</v>
      </c>
      <c r="B404">
        <v>32</v>
      </c>
      <c r="C404">
        <v>42550</v>
      </c>
      <c r="D404">
        <v>1</v>
      </c>
      <c r="E404">
        <v>172</v>
      </c>
      <c r="F404">
        <v>-2</v>
      </c>
      <c r="G404" t="s">
        <v>253</v>
      </c>
      <c r="H404" t="s">
        <v>392</v>
      </c>
      <c r="I404" t="s">
        <v>523</v>
      </c>
      <c r="J404">
        <v>5</v>
      </c>
    </row>
    <row r="405" spans="1:10" x14ac:dyDescent="0.25">
      <c r="A405" s="17" t="s">
        <v>317</v>
      </c>
      <c r="B405">
        <v>30</v>
      </c>
      <c r="C405">
        <v>43306</v>
      </c>
      <c r="D405">
        <v>5</v>
      </c>
      <c r="E405">
        <v>164</v>
      </c>
      <c r="F405">
        <v>1</v>
      </c>
      <c r="G405" t="s">
        <v>250</v>
      </c>
      <c r="H405" t="s">
        <v>388</v>
      </c>
      <c r="I405" t="s">
        <v>317</v>
      </c>
      <c r="J405">
        <v>4</v>
      </c>
    </row>
    <row r="406" spans="1:10" x14ac:dyDescent="0.25">
      <c r="A406" s="17" t="s">
        <v>317</v>
      </c>
      <c r="B406">
        <v>30</v>
      </c>
      <c r="C406">
        <v>43293</v>
      </c>
      <c r="D406">
        <v>4</v>
      </c>
      <c r="E406">
        <v>179</v>
      </c>
      <c r="F406">
        <v>-1</v>
      </c>
      <c r="G406" t="s">
        <v>250</v>
      </c>
      <c r="H406" t="s">
        <v>283</v>
      </c>
      <c r="I406" t="s">
        <v>317</v>
      </c>
      <c r="J406">
        <v>4</v>
      </c>
    </row>
    <row r="407" spans="1:10" x14ac:dyDescent="0.25">
      <c r="A407" s="17" t="s">
        <v>317</v>
      </c>
      <c r="B407">
        <v>30</v>
      </c>
      <c r="C407">
        <v>43291</v>
      </c>
      <c r="D407">
        <v>1</v>
      </c>
      <c r="E407">
        <v>192</v>
      </c>
      <c r="F407">
        <v>-2</v>
      </c>
      <c r="G407" t="s">
        <v>250</v>
      </c>
      <c r="H407" t="s">
        <v>414</v>
      </c>
      <c r="I407" t="s">
        <v>317</v>
      </c>
      <c r="J407">
        <v>4</v>
      </c>
    </row>
    <row r="408" spans="1:10" x14ac:dyDescent="0.25">
      <c r="A408" s="17" t="s">
        <v>317</v>
      </c>
      <c r="B408">
        <v>30</v>
      </c>
      <c r="C408">
        <v>43309</v>
      </c>
      <c r="D408">
        <v>5</v>
      </c>
      <c r="E408">
        <v>174</v>
      </c>
      <c r="F408">
        <v>2</v>
      </c>
      <c r="G408" t="s">
        <v>250</v>
      </c>
      <c r="H408" t="s">
        <v>282</v>
      </c>
      <c r="I408" t="s">
        <v>317</v>
      </c>
      <c r="J408">
        <v>4</v>
      </c>
    </row>
    <row r="409" spans="1:10" x14ac:dyDescent="0.25">
      <c r="A409" s="17" t="s">
        <v>317</v>
      </c>
      <c r="B409">
        <v>30</v>
      </c>
      <c r="C409">
        <v>42797</v>
      </c>
      <c r="D409">
        <v>4</v>
      </c>
      <c r="E409">
        <v>188</v>
      </c>
      <c r="F409">
        <v>-1</v>
      </c>
      <c r="G409" t="s">
        <v>253</v>
      </c>
      <c r="H409" t="s">
        <v>390</v>
      </c>
      <c r="I409" t="s">
        <v>317</v>
      </c>
      <c r="J409">
        <v>4</v>
      </c>
    </row>
    <row r="410" spans="1:10" x14ac:dyDescent="0.25">
      <c r="A410" s="17" t="s">
        <v>317</v>
      </c>
      <c r="B410">
        <v>30</v>
      </c>
      <c r="C410">
        <v>43641</v>
      </c>
      <c r="D410">
        <v>1</v>
      </c>
      <c r="E410">
        <v>195</v>
      </c>
      <c r="F410">
        <v>-2</v>
      </c>
      <c r="G410" t="s">
        <v>250</v>
      </c>
      <c r="H410" t="s">
        <v>407</v>
      </c>
      <c r="I410" t="s">
        <v>317</v>
      </c>
      <c r="J410">
        <v>4</v>
      </c>
    </row>
    <row r="411" spans="1:10" x14ac:dyDescent="0.25">
      <c r="A411" s="17" t="s">
        <v>317</v>
      </c>
      <c r="B411">
        <v>30</v>
      </c>
      <c r="C411">
        <v>43543</v>
      </c>
      <c r="D411">
        <v>4</v>
      </c>
      <c r="E411">
        <v>165</v>
      </c>
      <c r="F411">
        <v>2</v>
      </c>
      <c r="G411" t="s">
        <v>250</v>
      </c>
      <c r="H411" t="s">
        <v>405</v>
      </c>
      <c r="I411" t="s">
        <v>317</v>
      </c>
      <c r="J411">
        <v>4</v>
      </c>
    </row>
    <row r="412" spans="1:10" x14ac:dyDescent="0.25">
      <c r="A412" s="17" t="s">
        <v>317</v>
      </c>
      <c r="B412">
        <v>30</v>
      </c>
      <c r="C412">
        <v>42992</v>
      </c>
      <c r="D412">
        <v>4</v>
      </c>
      <c r="E412">
        <v>155</v>
      </c>
      <c r="F412">
        <v>2</v>
      </c>
      <c r="G412" t="s">
        <v>250</v>
      </c>
      <c r="H412" t="s">
        <v>419</v>
      </c>
      <c r="I412" t="s">
        <v>317</v>
      </c>
      <c r="J412">
        <v>4</v>
      </c>
    </row>
    <row r="413" spans="1:10" x14ac:dyDescent="0.25">
      <c r="A413" s="17" t="s">
        <v>317</v>
      </c>
      <c r="B413">
        <v>30</v>
      </c>
      <c r="C413">
        <v>42505</v>
      </c>
      <c r="D413">
        <v>1</v>
      </c>
      <c r="E413">
        <v>160</v>
      </c>
      <c r="F413">
        <v>-1</v>
      </c>
      <c r="G413" t="s">
        <v>251</v>
      </c>
      <c r="H413" t="s">
        <v>371</v>
      </c>
      <c r="I413" t="s">
        <v>317</v>
      </c>
      <c r="J413">
        <v>4</v>
      </c>
    </row>
    <row r="414" spans="1:10" x14ac:dyDescent="0.25">
      <c r="A414" s="17" t="s">
        <v>317</v>
      </c>
      <c r="B414">
        <v>30</v>
      </c>
      <c r="C414">
        <v>42994</v>
      </c>
      <c r="D414">
        <v>5</v>
      </c>
      <c r="E414">
        <v>168</v>
      </c>
      <c r="F414">
        <v>2</v>
      </c>
      <c r="G414" t="s">
        <v>249</v>
      </c>
      <c r="H414" t="s">
        <v>362</v>
      </c>
      <c r="I414" t="s">
        <v>317</v>
      </c>
      <c r="J414">
        <v>4</v>
      </c>
    </row>
    <row r="415" spans="1:10" x14ac:dyDescent="0.25">
      <c r="A415" s="17" t="s">
        <v>317</v>
      </c>
      <c r="B415">
        <v>30</v>
      </c>
      <c r="C415">
        <v>42796</v>
      </c>
      <c r="D415">
        <v>5</v>
      </c>
      <c r="E415">
        <v>143</v>
      </c>
      <c r="F415">
        <v>2</v>
      </c>
      <c r="G415" t="s">
        <v>249</v>
      </c>
      <c r="H415" t="s">
        <v>299</v>
      </c>
      <c r="I415" t="s">
        <v>317</v>
      </c>
      <c r="J415">
        <v>4</v>
      </c>
    </row>
    <row r="416" spans="1:10" x14ac:dyDescent="0.25">
      <c r="A416" s="17" t="s">
        <v>317</v>
      </c>
      <c r="B416">
        <v>30</v>
      </c>
      <c r="C416">
        <v>42744</v>
      </c>
      <c r="D416">
        <v>1</v>
      </c>
      <c r="E416">
        <v>124</v>
      </c>
      <c r="F416">
        <v>-1</v>
      </c>
      <c r="G416" t="s">
        <v>251</v>
      </c>
      <c r="H416" t="s">
        <v>291</v>
      </c>
      <c r="I416" t="s">
        <v>317</v>
      </c>
      <c r="J416">
        <v>4</v>
      </c>
    </row>
    <row r="417" spans="1:10" x14ac:dyDescent="0.25">
      <c r="A417" s="17" t="s">
        <v>317</v>
      </c>
      <c r="B417">
        <v>30</v>
      </c>
      <c r="C417">
        <v>42418</v>
      </c>
      <c r="D417">
        <v>1</v>
      </c>
      <c r="E417">
        <v>74</v>
      </c>
      <c r="F417">
        <v>-2</v>
      </c>
      <c r="G417" t="s">
        <v>250</v>
      </c>
      <c r="H417" t="s">
        <v>327</v>
      </c>
      <c r="I417" t="s">
        <v>317</v>
      </c>
      <c r="J417">
        <v>4</v>
      </c>
    </row>
    <row r="418" spans="1:10" x14ac:dyDescent="0.25">
      <c r="A418" s="17" t="s">
        <v>317</v>
      </c>
      <c r="B418">
        <v>30</v>
      </c>
      <c r="C418">
        <v>41821</v>
      </c>
      <c r="D418">
        <v>2</v>
      </c>
      <c r="E418">
        <v>126</v>
      </c>
      <c r="F418">
        <v>-1</v>
      </c>
      <c r="G418" t="s">
        <v>250</v>
      </c>
      <c r="H418" t="s">
        <v>333</v>
      </c>
      <c r="I418" t="s">
        <v>317</v>
      </c>
      <c r="J418">
        <v>4</v>
      </c>
    </row>
    <row r="419" spans="1:10" x14ac:dyDescent="0.25">
      <c r="A419" s="17" t="s">
        <v>317</v>
      </c>
      <c r="B419">
        <v>30</v>
      </c>
      <c r="C419">
        <v>43330</v>
      </c>
      <c r="D419">
        <v>5</v>
      </c>
      <c r="E419">
        <v>133</v>
      </c>
      <c r="F419">
        <v>-1</v>
      </c>
      <c r="G419" t="s">
        <v>251</v>
      </c>
      <c r="H419" t="s">
        <v>336</v>
      </c>
      <c r="I419" t="s">
        <v>317</v>
      </c>
      <c r="J419">
        <v>4</v>
      </c>
    </row>
    <row r="420" spans="1:10" x14ac:dyDescent="0.25">
      <c r="A420" s="17" t="s">
        <v>317</v>
      </c>
      <c r="B420">
        <v>30</v>
      </c>
      <c r="C420">
        <v>42219</v>
      </c>
      <c r="D420">
        <v>1</v>
      </c>
      <c r="E420">
        <v>192</v>
      </c>
      <c r="F420">
        <v>-3</v>
      </c>
      <c r="G420" t="s">
        <v>252</v>
      </c>
      <c r="H420" t="s">
        <v>335</v>
      </c>
      <c r="I420" t="s">
        <v>317</v>
      </c>
      <c r="J420">
        <v>4</v>
      </c>
    </row>
    <row r="421" spans="1:10" x14ac:dyDescent="0.25">
      <c r="A421" s="17" t="s">
        <v>317</v>
      </c>
      <c r="B421">
        <v>30</v>
      </c>
      <c r="C421">
        <v>42009</v>
      </c>
      <c r="D421">
        <v>1</v>
      </c>
      <c r="E421">
        <v>189</v>
      </c>
      <c r="F421">
        <v>-2</v>
      </c>
      <c r="G421" t="s">
        <v>252</v>
      </c>
      <c r="H421" t="s">
        <v>338</v>
      </c>
      <c r="I421" t="s">
        <v>317</v>
      </c>
      <c r="J421">
        <v>4</v>
      </c>
    </row>
    <row r="422" spans="1:10" x14ac:dyDescent="0.25">
      <c r="A422" s="17" t="s">
        <v>317</v>
      </c>
      <c r="B422">
        <v>30</v>
      </c>
      <c r="C422">
        <v>43694</v>
      </c>
      <c r="D422">
        <v>3</v>
      </c>
      <c r="E422">
        <v>119</v>
      </c>
      <c r="F422">
        <v>1</v>
      </c>
      <c r="G422" t="s">
        <v>253</v>
      </c>
      <c r="H422" t="s">
        <v>323</v>
      </c>
      <c r="I422" t="s">
        <v>317</v>
      </c>
      <c r="J422">
        <v>4</v>
      </c>
    </row>
    <row r="423" spans="1:10" x14ac:dyDescent="0.25">
      <c r="A423" s="17" t="s">
        <v>317</v>
      </c>
      <c r="B423">
        <v>30</v>
      </c>
      <c r="C423">
        <v>42451</v>
      </c>
      <c r="D423">
        <v>1</v>
      </c>
      <c r="E423">
        <v>187</v>
      </c>
      <c r="F423">
        <v>-1</v>
      </c>
      <c r="G423" t="s">
        <v>252</v>
      </c>
      <c r="H423" t="s">
        <v>267</v>
      </c>
      <c r="I423" t="s">
        <v>317</v>
      </c>
      <c r="J423">
        <v>4</v>
      </c>
    </row>
    <row r="424" spans="1:10" x14ac:dyDescent="0.25">
      <c r="A424" s="17" t="s">
        <v>317</v>
      </c>
      <c r="B424">
        <v>30</v>
      </c>
      <c r="C424">
        <v>43020</v>
      </c>
      <c r="D424">
        <v>4</v>
      </c>
      <c r="E424">
        <v>175</v>
      </c>
      <c r="F424">
        <v>-1</v>
      </c>
      <c r="G424" t="s">
        <v>252</v>
      </c>
      <c r="H424" t="s">
        <v>479</v>
      </c>
      <c r="I424" t="s">
        <v>317</v>
      </c>
      <c r="J424">
        <v>4</v>
      </c>
    </row>
    <row r="425" spans="1:10" x14ac:dyDescent="0.25">
      <c r="A425" s="17" t="s">
        <v>317</v>
      </c>
      <c r="B425">
        <v>30</v>
      </c>
      <c r="C425">
        <v>43019</v>
      </c>
      <c r="D425">
        <v>5</v>
      </c>
      <c r="E425">
        <v>200</v>
      </c>
      <c r="F425">
        <v>2</v>
      </c>
      <c r="G425" t="s">
        <v>252</v>
      </c>
      <c r="H425" t="s">
        <v>482</v>
      </c>
      <c r="I425" t="s">
        <v>317</v>
      </c>
      <c r="J425">
        <v>4</v>
      </c>
    </row>
    <row r="426" spans="1:10" x14ac:dyDescent="0.25">
      <c r="A426" s="17" t="s">
        <v>317</v>
      </c>
      <c r="B426">
        <v>30</v>
      </c>
      <c r="C426">
        <v>42985</v>
      </c>
      <c r="D426">
        <v>5</v>
      </c>
      <c r="E426">
        <v>169</v>
      </c>
      <c r="F426">
        <v>-1</v>
      </c>
      <c r="G426" t="s">
        <v>252</v>
      </c>
      <c r="H426" t="s">
        <v>465</v>
      </c>
      <c r="I426" t="s">
        <v>317</v>
      </c>
      <c r="J426">
        <v>4</v>
      </c>
    </row>
    <row r="427" spans="1:10" x14ac:dyDescent="0.25">
      <c r="A427" s="17" t="s">
        <v>317</v>
      </c>
      <c r="B427">
        <v>30</v>
      </c>
      <c r="C427">
        <v>43556</v>
      </c>
      <c r="D427">
        <v>4</v>
      </c>
      <c r="E427">
        <v>116</v>
      </c>
      <c r="F427">
        <v>1</v>
      </c>
      <c r="G427" t="s">
        <v>253</v>
      </c>
      <c r="H427" t="s">
        <v>269</v>
      </c>
      <c r="I427" t="s">
        <v>317</v>
      </c>
      <c r="J427">
        <v>4</v>
      </c>
    </row>
    <row r="428" spans="1:10" x14ac:dyDescent="0.25">
      <c r="A428" s="17" t="s">
        <v>317</v>
      </c>
      <c r="B428">
        <v>30</v>
      </c>
      <c r="C428">
        <v>42998</v>
      </c>
      <c r="D428">
        <v>4</v>
      </c>
      <c r="E428">
        <v>167</v>
      </c>
      <c r="F428">
        <v>1</v>
      </c>
      <c r="G428" t="s">
        <v>253</v>
      </c>
      <c r="H428" t="s">
        <v>273</v>
      </c>
      <c r="I428" t="s">
        <v>317</v>
      </c>
      <c r="J428">
        <v>4</v>
      </c>
    </row>
    <row r="429" spans="1:10" x14ac:dyDescent="0.25">
      <c r="A429" s="17" t="s">
        <v>317</v>
      </c>
      <c r="B429">
        <v>30</v>
      </c>
      <c r="C429">
        <v>42991</v>
      </c>
      <c r="D429">
        <v>5</v>
      </c>
      <c r="E429">
        <v>179</v>
      </c>
      <c r="F429">
        <v>2</v>
      </c>
      <c r="G429" t="s">
        <v>253</v>
      </c>
      <c r="H429" t="s">
        <v>437</v>
      </c>
      <c r="I429" t="s">
        <v>317</v>
      </c>
      <c r="J429">
        <v>4</v>
      </c>
    </row>
    <row r="430" spans="1:10" x14ac:dyDescent="0.25">
      <c r="A430" s="17" t="s">
        <v>317</v>
      </c>
      <c r="B430">
        <v>30</v>
      </c>
      <c r="C430">
        <v>42869</v>
      </c>
      <c r="D430">
        <v>3</v>
      </c>
      <c r="E430">
        <v>198</v>
      </c>
      <c r="F430">
        <v>1</v>
      </c>
      <c r="G430" t="s">
        <v>253</v>
      </c>
      <c r="H430" t="s">
        <v>432</v>
      </c>
      <c r="I430" t="s">
        <v>317</v>
      </c>
      <c r="J430">
        <v>4</v>
      </c>
    </row>
    <row r="431" spans="1:10" x14ac:dyDescent="0.25">
      <c r="A431" s="17" t="s">
        <v>317</v>
      </c>
      <c r="B431">
        <v>30</v>
      </c>
      <c r="C431">
        <v>43015</v>
      </c>
      <c r="D431">
        <v>3</v>
      </c>
      <c r="E431">
        <v>134</v>
      </c>
      <c r="F431">
        <v>-1</v>
      </c>
      <c r="G431" t="s">
        <v>253</v>
      </c>
      <c r="H431" t="s">
        <v>412</v>
      </c>
      <c r="I431" t="s">
        <v>317</v>
      </c>
      <c r="J431">
        <v>4</v>
      </c>
    </row>
    <row r="432" spans="1:10" x14ac:dyDescent="0.25">
      <c r="A432" s="17" t="s">
        <v>317</v>
      </c>
      <c r="B432">
        <v>30</v>
      </c>
      <c r="C432">
        <v>43304</v>
      </c>
      <c r="D432">
        <v>5</v>
      </c>
      <c r="E432">
        <v>152</v>
      </c>
      <c r="F432">
        <v>2</v>
      </c>
      <c r="G432" t="s">
        <v>253</v>
      </c>
      <c r="H432" t="s">
        <v>270</v>
      </c>
      <c r="I432" t="s">
        <v>317</v>
      </c>
      <c r="J432">
        <v>4</v>
      </c>
    </row>
    <row r="433" spans="1:10" x14ac:dyDescent="0.25">
      <c r="A433" s="17" t="s">
        <v>317</v>
      </c>
      <c r="B433">
        <v>30</v>
      </c>
      <c r="C433">
        <v>43298</v>
      </c>
      <c r="D433">
        <v>5</v>
      </c>
      <c r="E433">
        <v>193</v>
      </c>
      <c r="F433">
        <v>2</v>
      </c>
      <c r="G433" t="s">
        <v>253</v>
      </c>
      <c r="H433" t="s">
        <v>342</v>
      </c>
      <c r="I433" t="s">
        <v>317</v>
      </c>
      <c r="J433">
        <v>4</v>
      </c>
    </row>
    <row r="434" spans="1:10" x14ac:dyDescent="0.25">
      <c r="A434" s="17" t="s">
        <v>317</v>
      </c>
      <c r="B434">
        <v>30</v>
      </c>
      <c r="C434">
        <v>43015</v>
      </c>
      <c r="D434">
        <v>5</v>
      </c>
      <c r="E434">
        <v>181</v>
      </c>
      <c r="F434">
        <v>2</v>
      </c>
      <c r="G434" t="s">
        <v>253</v>
      </c>
      <c r="H434" t="s">
        <v>413</v>
      </c>
      <c r="I434" t="s">
        <v>317</v>
      </c>
      <c r="J434">
        <v>4</v>
      </c>
    </row>
    <row r="435" spans="1:10" x14ac:dyDescent="0.25">
      <c r="A435" s="17" t="s">
        <v>303</v>
      </c>
      <c r="B435">
        <v>29</v>
      </c>
      <c r="C435">
        <v>42834</v>
      </c>
      <c r="D435">
        <v>1</v>
      </c>
      <c r="E435">
        <v>160</v>
      </c>
      <c r="F435">
        <v>-2</v>
      </c>
      <c r="G435" t="s">
        <v>255</v>
      </c>
      <c r="H435" t="s">
        <v>349</v>
      </c>
      <c r="I435" t="s">
        <v>303</v>
      </c>
      <c r="J435">
        <v>3</v>
      </c>
    </row>
    <row r="436" spans="1:10" x14ac:dyDescent="0.25">
      <c r="A436" s="17" t="s">
        <v>303</v>
      </c>
      <c r="B436">
        <v>29</v>
      </c>
      <c r="C436">
        <v>42379</v>
      </c>
      <c r="D436">
        <v>1</v>
      </c>
      <c r="E436">
        <v>192</v>
      </c>
      <c r="F436">
        <v>-1</v>
      </c>
      <c r="G436" t="s">
        <v>250</v>
      </c>
      <c r="H436" t="s">
        <v>339</v>
      </c>
      <c r="I436" t="s">
        <v>303</v>
      </c>
      <c r="J436">
        <v>3</v>
      </c>
    </row>
    <row r="437" spans="1:10" x14ac:dyDescent="0.25">
      <c r="A437" s="17" t="s">
        <v>303</v>
      </c>
      <c r="B437">
        <v>29</v>
      </c>
      <c r="C437">
        <v>43296</v>
      </c>
      <c r="D437">
        <v>4</v>
      </c>
      <c r="E437">
        <v>179</v>
      </c>
      <c r="F437">
        <v>-1</v>
      </c>
      <c r="G437" t="s">
        <v>251</v>
      </c>
      <c r="H437" t="s">
        <v>378</v>
      </c>
      <c r="I437" t="s">
        <v>303</v>
      </c>
      <c r="J437">
        <v>3</v>
      </c>
    </row>
    <row r="438" spans="1:10" x14ac:dyDescent="0.25">
      <c r="A438" s="17" t="s">
        <v>303</v>
      </c>
      <c r="B438">
        <v>29</v>
      </c>
      <c r="C438">
        <v>43291</v>
      </c>
      <c r="D438">
        <v>5</v>
      </c>
      <c r="E438">
        <v>141</v>
      </c>
      <c r="F438">
        <v>2</v>
      </c>
      <c r="G438" t="s">
        <v>250</v>
      </c>
      <c r="H438" t="s">
        <v>284</v>
      </c>
      <c r="I438" t="s">
        <v>303</v>
      </c>
      <c r="J438">
        <v>3</v>
      </c>
    </row>
    <row r="439" spans="1:10" x14ac:dyDescent="0.25">
      <c r="A439" s="17" t="s">
        <v>303</v>
      </c>
      <c r="B439">
        <v>29</v>
      </c>
      <c r="C439">
        <v>42069</v>
      </c>
      <c r="D439">
        <v>1</v>
      </c>
      <c r="E439">
        <v>164</v>
      </c>
      <c r="F439">
        <v>-3</v>
      </c>
      <c r="G439" t="s">
        <v>253</v>
      </c>
      <c r="H439" t="s">
        <v>403</v>
      </c>
      <c r="I439" t="s">
        <v>303</v>
      </c>
      <c r="J439">
        <v>3</v>
      </c>
    </row>
    <row r="440" spans="1:10" x14ac:dyDescent="0.25">
      <c r="A440" s="17" t="s">
        <v>303</v>
      </c>
      <c r="B440">
        <v>29</v>
      </c>
      <c r="C440">
        <v>41965</v>
      </c>
      <c r="D440">
        <v>1</v>
      </c>
      <c r="E440">
        <v>152</v>
      </c>
      <c r="F440">
        <v>-1</v>
      </c>
      <c r="G440" t="s">
        <v>253</v>
      </c>
      <c r="H440" t="s">
        <v>281</v>
      </c>
      <c r="I440" t="s">
        <v>303</v>
      </c>
      <c r="J440">
        <v>3</v>
      </c>
    </row>
    <row r="441" spans="1:10" x14ac:dyDescent="0.25">
      <c r="A441" s="17" t="s">
        <v>303</v>
      </c>
      <c r="B441">
        <v>29</v>
      </c>
      <c r="C441">
        <v>41965</v>
      </c>
      <c r="D441">
        <v>1</v>
      </c>
      <c r="E441">
        <v>152</v>
      </c>
      <c r="F441">
        <v>-1</v>
      </c>
      <c r="G441" t="s">
        <v>253</v>
      </c>
      <c r="H441" t="s">
        <v>281</v>
      </c>
      <c r="I441" t="s">
        <v>303</v>
      </c>
      <c r="J441">
        <v>3</v>
      </c>
    </row>
    <row r="442" spans="1:10" x14ac:dyDescent="0.25">
      <c r="A442" s="17" t="s">
        <v>303</v>
      </c>
      <c r="B442">
        <v>29</v>
      </c>
      <c r="C442">
        <v>43147</v>
      </c>
      <c r="D442">
        <v>1</v>
      </c>
      <c r="E442">
        <v>399</v>
      </c>
      <c r="F442">
        <v>-3</v>
      </c>
      <c r="G442" t="s">
        <v>249</v>
      </c>
      <c r="H442" t="s">
        <v>296</v>
      </c>
      <c r="I442" t="s">
        <v>303</v>
      </c>
      <c r="J442">
        <v>3</v>
      </c>
    </row>
    <row r="443" spans="1:10" x14ac:dyDescent="0.25">
      <c r="A443" s="17" t="s">
        <v>303</v>
      </c>
      <c r="B443">
        <v>29</v>
      </c>
      <c r="C443">
        <v>43147</v>
      </c>
      <c r="D443">
        <v>1</v>
      </c>
      <c r="E443">
        <v>399</v>
      </c>
      <c r="F443">
        <v>-3</v>
      </c>
      <c r="G443" t="s">
        <v>249</v>
      </c>
      <c r="H443" t="s">
        <v>296</v>
      </c>
      <c r="I443" t="s">
        <v>303</v>
      </c>
      <c r="J443">
        <v>3</v>
      </c>
    </row>
    <row r="444" spans="1:10" x14ac:dyDescent="0.25">
      <c r="A444" s="17" t="s">
        <v>303</v>
      </c>
      <c r="B444">
        <v>29</v>
      </c>
      <c r="C444">
        <v>42529</v>
      </c>
      <c r="D444">
        <v>1</v>
      </c>
      <c r="E444">
        <v>209</v>
      </c>
      <c r="F444">
        <v>-1</v>
      </c>
      <c r="G444" t="s">
        <v>249</v>
      </c>
      <c r="H444" t="s">
        <v>322</v>
      </c>
      <c r="I444" t="s">
        <v>303</v>
      </c>
      <c r="J444">
        <v>3</v>
      </c>
    </row>
    <row r="445" spans="1:10" x14ac:dyDescent="0.25">
      <c r="A445" s="17" t="s">
        <v>303</v>
      </c>
      <c r="B445">
        <v>29</v>
      </c>
      <c r="C445">
        <v>43536</v>
      </c>
      <c r="D445">
        <v>5</v>
      </c>
      <c r="E445">
        <v>232</v>
      </c>
      <c r="F445">
        <v>2</v>
      </c>
      <c r="G445" t="s">
        <v>249</v>
      </c>
      <c r="H445" t="s">
        <v>495</v>
      </c>
      <c r="I445" t="s">
        <v>303</v>
      </c>
      <c r="J445">
        <v>3</v>
      </c>
    </row>
    <row r="446" spans="1:10" x14ac:dyDescent="0.25">
      <c r="A446" s="17" t="s">
        <v>303</v>
      </c>
      <c r="B446">
        <v>29</v>
      </c>
      <c r="C446">
        <v>43296</v>
      </c>
      <c r="D446">
        <v>3</v>
      </c>
      <c r="E446">
        <v>167</v>
      </c>
      <c r="F446">
        <v>-2</v>
      </c>
      <c r="G446" t="s">
        <v>251</v>
      </c>
      <c r="H446" t="s">
        <v>384</v>
      </c>
      <c r="I446" t="s">
        <v>303</v>
      </c>
      <c r="J446">
        <v>3</v>
      </c>
    </row>
    <row r="447" spans="1:10" x14ac:dyDescent="0.25">
      <c r="A447" s="17" t="s">
        <v>303</v>
      </c>
      <c r="B447">
        <v>29</v>
      </c>
      <c r="C447">
        <v>42480</v>
      </c>
      <c r="D447">
        <v>1</v>
      </c>
      <c r="E447">
        <v>131</v>
      </c>
      <c r="F447">
        <v>-3</v>
      </c>
      <c r="G447" t="s">
        <v>251</v>
      </c>
      <c r="H447" t="s">
        <v>492</v>
      </c>
      <c r="I447" t="s">
        <v>303</v>
      </c>
      <c r="J447">
        <v>3</v>
      </c>
    </row>
    <row r="448" spans="1:10" x14ac:dyDescent="0.25">
      <c r="A448" s="17" t="s">
        <v>303</v>
      </c>
      <c r="B448">
        <v>29</v>
      </c>
      <c r="C448">
        <v>42334</v>
      </c>
      <c r="D448">
        <v>1</v>
      </c>
      <c r="E448">
        <v>130</v>
      </c>
      <c r="F448">
        <v>-2</v>
      </c>
      <c r="G448" t="s">
        <v>251</v>
      </c>
      <c r="H448" t="s">
        <v>294</v>
      </c>
      <c r="I448" t="s">
        <v>303</v>
      </c>
      <c r="J448">
        <v>3</v>
      </c>
    </row>
    <row r="449" spans="1:10" x14ac:dyDescent="0.25">
      <c r="A449" s="17" t="s">
        <v>303</v>
      </c>
      <c r="B449">
        <v>29</v>
      </c>
      <c r="C449">
        <v>42856</v>
      </c>
      <c r="D449">
        <v>5</v>
      </c>
      <c r="E449">
        <v>103</v>
      </c>
      <c r="F449">
        <v>3</v>
      </c>
      <c r="G449" t="s">
        <v>253</v>
      </c>
      <c r="H449" t="s">
        <v>395</v>
      </c>
      <c r="I449" t="s">
        <v>303</v>
      </c>
      <c r="J449">
        <v>3</v>
      </c>
    </row>
    <row r="450" spans="1:10" x14ac:dyDescent="0.25">
      <c r="A450" s="17" t="s">
        <v>303</v>
      </c>
      <c r="B450">
        <v>29</v>
      </c>
      <c r="C450">
        <v>43454</v>
      </c>
      <c r="D450">
        <v>1</v>
      </c>
      <c r="E450">
        <v>131</v>
      </c>
      <c r="F450">
        <v>-2</v>
      </c>
      <c r="G450" t="s">
        <v>252</v>
      </c>
      <c r="H450" t="s">
        <v>491</v>
      </c>
      <c r="I450" t="s">
        <v>303</v>
      </c>
      <c r="J450">
        <v>3</v>
      </c>
    </row>
    <row r="451" spans="1:10" x14ac:dyDescent="0.25">
      <c r="A451" s="17" t="s">
        <v>303</v>
      </c>
      <c r="B451">
        <v>29</v>
      </c>
      <c r="C451">
        <v>43309</v>
      </c>
      <c r="D451">
        <v>1</v>
      </c>
      <c r="E451">
        <v>175</v>
      </c>
      <c r="F451">
        <v>-1</v>
      </c>
      <c r="G451" t="s">
        <v>252</v>
      </c>
      <c r="H451" t="s">
        <v>504</v>
      </c>
      <c r="I451" t="s">
        <v>303</v>
      </c>
      <c r="J451">
        <v>3</v>
      </c>
    </row>
    <row r="452" spans="1:10" x14ac:dyDescent="0.25">
      <c r="A452" s="17" t="s">
        <v>303</v>
      </c>
      <c r="B452">
        <v>29</v>
      </c>
      <c r="C452">
        <v>43302</v>
      </c>
      <c r="D452">
        <v>5</v>
      </c>
      <c r="E452">
        <v>175</v>
      </c>
      <c r="F452">
        <v>2</v>
      </c>
      <c r="G452" t="s">
        <v>252</v>
      </c>
      <c r="H452" t="s">
        <v>448</v>
      </c>
      <c r="I452" t="s">
        <v>303</v>
      </c>
      <c r="J452">
        <v>3</v>
      </c>
    </row>
    <row r="453" spans="1:10" x14ac:dyDescent="0.25">
      <c r="A453" s="17" t="s">
        <v>303</v>
      </c>
      <c r="B453">
        <v>29</v>
      </c>
      <c r="C453">
        <v>43562</v>
      </c>
      <c r="D453">
        <v>4</v>
      </c>
      <c r="E453">
        <v>122</v>
      </c>
      <c r="F453">
        <v>1</v>
      </c>
      <c r="G453" t="s">
        <v>252</v>
      </c>
      <c r="H453" t="s">
        <v>493</v>
      </c>
      <c r="I453" t="s">
        <v>303</v>
      </c>
      <c r="J453">
        <v>3</v>
      </c>
    </row>
    <row r="454" spans="1:10" x14ac:dyDescent="0.25">
      <c r="A454" s="17" t="s">
        <v>303</v>
      </c>
      <c r="B454">
        <v>29</v>
      </c>
      <c r="C454">
        <v>43745</v>
      </c>
      <c r="D454">
        <v>1</v>
      </c>
      <c r="E454">
        <v>177</v>
      </c>
      <c r="F454">
        <v>-3</v>
      </c>
      <c r="G454" t="s">
        <v>252</v>
      </c>
      <c r="H454" t="s">
        <v>494</v>
      </c>
      <c r="I454" t="s">
        <v>303</v>
      </c>
      <c r="J454">
        <v>3</v>
      </c>
    </row>
    <row r="455" spans="1:10" x14ac:dyDescent="0.25">
      <c r="A455" s="17" t="s">
        <v>303</v>
      </c>
      <c r="B455">
        <v>29</v>
      </c>
      <c r="C455">
        <v>43745</v>
      </c>
      <c r="D455">
        <v>1</v>
      </c>
      <c r="E455">
        <v>177</v>
      </c>
      <c r="F455">
        <v>-3</v>
      </c>
      <c r="G455" t="s">
        <v>252</v>
      </c>
      <c r="H455" t="s">
        <v>494</v>
      </c>
      <c r="I455" t="s">
        <v>303</v>
      </c>
      <c r="J455">
        <v>3</v>
      </c>
    </row>
    <row r="456" spans="1:10" x14ac:dyDescent="0.25">
      <c r="A456" s="17" t="s">
        <v>303</v>
      </c>
      <c r="B456">
        <v>29</v>
      </c>
      <c r="C456">
        <v>43562</v>
      </c>
      <c r="D456">
        <v>4</v>
      </c>
      <c r="E456">
        <v>122</v>
      </c>
      <c r="F456">
        <v>1</v>
      </c>
      <c r="G456" t="s">
        <v>252</v>
      </c>
      <c r="H456" t="s">
        <v>493</v>
      </c>
      <c r="I456" t="s">
        <v>303</v>
      </c>
      <c r="J456">
        <v>3</v>
      </c>
    </row>
    <row r="457" spans="1:10" x14ac:dyDescent="0.25">
      <c r="A457" s="17" t="s">
        <v>303</v>
      </c>
      <c r="B457">
        <v>29</v>
      </c>
      <c r="C457">
        <v>43297</v>
      </c>
      <c r="D457">
        <v>5</v>
      </c>
      <c r="E457">
        <v>177</v>
      </c>
      <c r="F457">
        <v>-1</v>
      </c>
      <c r="G457" t="s">
        <v>253</v>
      </c>
      <c r="H457" t="s">
        <v>346</v>
      </c>
      <c r="I457" t="s">
        <v>303</v>
      </c>
      <c r="J457">
        <v>3</v>
      </c>
    </row>
    <row r="458" spans="1:10" x14ac:dyDescent="0.25">
      <c r="A458" s="17" t="s">
        <v>303</v>
      </c>
      <c r="B458">
        <v>29</v>
      </c>
      <c r="C458">
        <v>43297</v>
      </c>
      <c r="D458">
        <v>4</v>
      </c>
      <c r="E458">
        <v>171</v>
      </c>
      <c r="F458">
        <v>2</v>
      </c>
      <c r="G458" t="s">
        <v>253</v>
      </c>
      <c r="H458" t="s">
        <v>272</v>
      </c>
      <c r="I458" t="s">
        <v>303</v>
      </c>
      <c r="J458">
        <v>3</v>
      </c>
    </row>
    <row r="459" spans="1:10" x14ac:dyDescent="0.25">
      <c r="A459" s="17" t="s">
        <v>303</v>
      </c>
      <c r="B459">
        <v>29</v>
      </c>
      <c r="C459">
        <v>42869</v>
      </c>
      <c r="D459">
        <v>3</v>
      </c>
      <c r="E459">
        <v>198</v>
      </c>
      <c r="F459">
        <v>1</v>
      </c>
      <c r="G459" t="s">
        <v>253</v>
      </c>
      <c r="H459" t="s">
        <v>432</v>
      </c>
      <c r="I459" t="s">
        <v>303</v>
      </c>
      <c r="J459">
        <v>3</v>
      </c>
    </row>
    <row r="460" spans="1:10" x14ac:dyDescent="0.25">
      <c r="A460" s="17" t="s">
        <v>303</v>
      </c>
      <c r="B460">
        <v>29</v>
      </c>
      <c r="C460">
        <v>42705</v>
      </c>
      <c r="D460">
        <v>1</v>
      </c>
      <c r="E460">
        <v>140</v>
      </c>
      <c r="F460">
        <v>-2</v>
      </c>
      <c r="G460" t="s">
        <v>252</v>
      </c>
      <c r="H460" t="s">
        <v>375</v>
      </c>
      <c r="I460" t="s">
        <v>303</v>
      </c>
      <c r="J460">
        <v>3</v>
      </c>
    </row>
    <row r="461" spans="1:10" x14ac:dyDescent="0.25">
      <c r="A461" s="17" t="s">
        <v>303</v>
      </c>
      <c r="B461">
        <v>29</v>
      </c>
      <c r="C461">
        <v>43300</v>
      </c>
      <c r="D461">
        <v>5</v>
      </c>
      <c r="E461">
        <v>186</v>
      </c>
      <c r="F461">
        <v>3</v>
      </c>
      <c r="G461" t="s">
        <v>252</v>
      </c>
      <c r="H461" t="s">
        <v>480</v>
      </c>
      <c r="I461" t="s">
        <v>303</v>
      </c>
      <c r="J461">
        <v>3</v>
      </c>
    </row>
    <row r="462" spans="1:10" x14ac:dyDescent="0.25">
      <c r="A462" s="17" t="s">
        <v>303</v>
      </c>
      <c r="B462">
        <v>29</v>
      </c>
      <c r="C462">
        <v>43296</v>
      </c>
      <c r="D462">
        <v>3</v>
      </c>
      <c r="E462">
        <v>180</v>
      </c>
      <c r="F462">
        <v>-1</v>
      </c>
      <c r="G462" t="s">
        <v>252</v>
      </c>
      <c r="H462" t="s">
        <v>471</v>
      </c>
      <c r="I462" t="s">
        <v>303</v>
      </c>
      <c r="J462">
        <v>3</v>
      </c>
    </row>
    <row r="463" spans="1:10" x14ac:dyDescent="0.25">
      <c r="A463" s="17" t="s">
        <v>303</v>
      </c>
      <c r="B463">
        <v>29</v>
      </c>
      <c r="C463">
        <v>42990</v>
      </c>
      <c r="D463">
        <v>5</v>
      </c>
      <c r="E463">
        <v>193</v>
      </c>
      <c r="F463">
        <v>1</v>
      </c>
      <c r="G463" t="s">
        <v>252</v>
      </c>
      <c r="H463" t="s">
        <v>446</v>
      </c>
      <c r="I463" t="s">
        <v>303</v>
      </c>
      <c r="J463">
        <v>3</v>
      </c>
    </row>
    <row r="464" spans="1:10" x14ac:dyDescent="0.25">
      <c r="A464" s="17" t="s">
        <v>533</v>
      </c>
      <c r="B464">
        <v>29</v>
      </c>
      <c r="C464">
        <v>42311</v>
      </c>
      <c r="D464">
        <v>1</v>
      </c>
      <c r="E464">
        <v>114</v>
      </c>
      <c r="F464">
        <v>-3</v>
      </c>
      <c r="G464" t="s">
        <v>251</v>
      </c>
      <c r="H464" t="s">
        <v>473</v>
      </c>
      <c r="I464" t="s">
        <v>533</v>
      </c>
      <c r="J464">
        <v>7</v>
      </c>
    </row>
    <row r="465" spans="1:10" x14ac:dyDescent="0.25">
      <c r="A465" s="17" t="s">
        <v>533</v>
      </c>
      <c r="B465">
        <v>29</v>
      </c>
      <c r="C465">
        <v>42287</v>
      </c>
      <c r="D465">
        <v>1</v>
      </c>
      <c r="E465">
        <v>136</v>
      </c>
      <c r="F465">
        <v>-2</v>
      </c>
      <c r="G465" t="s">
        <v>251</v>
      </c>
      <c r="H465" t="s">
        <v>476</v>
      </c>
      <c r="I465" t="s">
        <v>533</v>
      </c>
      <c r="J465">
        <v>7</v>
      </c>
    </row>
    <row r="466" spans="1:10" x14ac:dyDescent="0.25">
      <c r="A466" s="17" t="s">
        <v>533</v>
      </c>
      <c r="B466">
        <v>29</v>
      </c>
      <c r="C466">
        <v>42267</v>
      </c>
      <c r="D466">
        <v>1</v>
      </c>
      <c r="E466">
        <v>140</v>
      </c>
      <c r="F466">
        <v>-3</v>
      </c>
      <c r="G466" t="s">
        <v>251</v>
      </c>
      <c r="H466" t="s">
        <v>478</v>
      </c>
      <c r="I466" t="s">
        <v>533</v>
      </c>
      <c r="J466">
        <v>7</v>
      </c>
    </row>
    <row r="467" spans="1:10" x14ac:dyDescent="0.25">
      <c r="A467" s="17" t="s">
        <v>533</v>
      </c>
      <c r="B467">
        <v>29</v>
      </c>
      <c r="C467">
        <v>42315</v>
      </c>
      <c r="D467">
        <v>1</v>
      </c>
      <c r="E467">
        <v>117</v>
      </c>
      <c r="F467">
        <v>-1</v>
      </c>
      <c r="G467" t="s">
        <v>251</v>
      </c>
      <c r="H467" t="s">
        <v>485</v>
      </c>
      <c r="I467" t="s">
        <v>533</v>
      </c>
      <c r="J467">
        <v>7</v>
      </c>
    </row>
    <row r="468" spans="1:10" x14ac:dyDescent="0.25">
      <c r="A468" s="17" t="s">
        <v>533</v>
      </c>
      <c r="B468">
        <v>29</v>
      </c>
      <c r="C468">
        <v>42417</v>
      </c>
      <c r="D468">
        <v>5</v>
      </c>
      <c r="E468">
        <v>196</v>
      </c>
      <c r="F468">
        <v>-1</v>
      </c>
      <c r="G468" t="s">
        <v>251</v>
      </c>
      <c r="H468" t="s">
        <v>499</v>
      </c>
      <c r="I468" t="s">
        <v>533</v>
      </c>
      <c r="J468">
        <v>7</v>
      </c>
    </row>
    <row r="469" spans="1:10" x14ac:dyDescent="0.25">
      <c r="A469" s="17" t="s">
        <v>533</v>
      </c>
      <c r="B469">
        <v>29</v>
      </c>
      <c r="C469">
        <v>42370</v>
      </c>
      <c r="D469">
        <v>1</v>
      </c>
      <c r="E469">
        <v>130</v>
      </c>
      <c r="F469">
        <v>-3</v>
      </c>
      <c r="G469" t="s">
        <v>251</v>
      </c>
      <c r="H469" t="s">
        <v>444</v>
      </c>
      <c r="I469" t="s">
        <v>533</v>
      </c>
      <c r="J469">
        <v>7</v>
      </c>
    </row>
    <row r="470" spans="1:10" x14ac:dyDescent="0.25">
      <c r="A470" s="17" t="s">
        <v>533</v>
      </c>
      <c r="B470">
        <v>29</v>
      </c>
      <c r="C470">
        <v>42334</v>
      </c>
      <c r="D470">
        <v>1</v>
      </c>
      <c r="E470">
        <v>130</v>
      </c>
      <c r="F470">
        <v>-2</v>
      </c>
      <c r="G470" t="s">
        <v>251</v>
      </c>
      <c r="H470" t="s">
        <v>294</v>
      </c>
      <c r="I470" t="s">
        <v>533</v>
      </c>
      <c r="J470">
        <v>7</v>
      </c>
    </row>
    <row r="471" spans="1:10" x14ac:dyDescent="0.25">
      <c r="A471" s="17" t="s">
        <v>533</v>
      </c>
      <c r="B471">
        <v>29</v>
      </c>
      <c r="C471">
        <v>43142</v>
      </c>
      <c r="D471">
        <v>1</v>
      </c>
      <c r="E471">
        <v>320</v>
      </c>
      <c r="F471">
        <v>-1</v>
      </c>
      <c r="G471" t="s">
        <v>249</v>
      </c>
      <c r="H471" t="s">
        <v>386</v>
      </c>
      <c r="I471" t="s">
        <v>533</v>
      </c>
      <c r="J471">
        <v>7</v>
      </c>
    </row>
    <row r="472" spans="1:10" x14ac:dyDescent="0.25">
      <c r="A472" s="17" t="s">
        <v>533</v>
      </c>
      <c r="B472">
        <v>29</v>
      </c>
      <c r="C472">
        <v>42455</v>
      </c>
      <c r="D472">
        <v>1</v>
      </c>
      <c r="E472">
        <v>301</v>
      </c>
      <c r="F472">
        <v>-2</v>
      </c>
      <c r="G472" t="s">
        <v>249</v>
      </c>
      <c r="H472" t="s">
        <v>418</v>
      </c>
      <c r="I472" t="s">
        <v>533</v>
      </c>
      <c r="J472">
        <v>7</v>
      </c>
    </row>
    <row r="473" spans="1:10" x14ac:dyDescent="0.25">
      <c r="A473" s="17" t="s">
        <v>533</v>
      </c>
      <c r="B473">
        <v>29</v>
      </c>
      <c r="C473">
        <v>42444</v>
      </c>
      <c r="D473">
        <v>1</v>
      </c>
      <c r="E473">
        <v>281</v>
      </c>
      <c r="F473">
        <v>-3</v>
      </c>
      <c r="G473" t="s">
        <v>249</v>
      </c>
      <c r="H473" t="s">
        <v>389</v>
      </c>
      <c r="I473" t="s">
        <v>533</v>
      </c>
      <c r="J473">
        <v>7</v>
      </c>
    </row>
    <row r="474" spans="1:10" x14ac:dyDescent="0.25">
      <c r="A474" s="17" t="s">
        <v>533</v>
      </c>
      <c r="B474">
        <v>29</v>
      </c>
      <c r="C474">
        <v>43601</v>
      </c>
      <c r="D474">
        <v>1</v>
      </c>
      <c r="E474">
        <v>235</v>
      </c>
      <c r="F474">
        <v>-1</v>
      </c>
      <c r="G474" t="s">
        <v>249</v>
      </c>
      <c r="H474" t="s">
        <v>461</v>
      </c>
      <c r="I474" t="s">
        <v>533</v>
      </c>
      <c r="J474">
        <v>7</v>
      </c>
    </row>
    <row r="475" spans="1:10" x14ac:dyDescent="0.25">
      <c r="A475" s="17" t="s">
        <v>533</v>
      </c>
      <c r="B475">
        <v>29</v>
      </c>
      <c r="C475">
        <v>42267</v>
      </c>
      <c r="D475">
        <v>1</v>
      </c>
      <c r="E475">
        <v>140</v>
      </c>
      <c r="F475">
        <v>-3</v>
      </c>
      <c r="G475" t="s">
        <v>251</v>
      </c>
      <c r="H475" t="s">
        <v>478</v>
      </c>
      <c r="I475" t="s">
        <v>533</v>
      </c>
      <c r="J475">
        <v>7</v>
      </c>
    </row>
    <row r="476" spans="1:10" x14ac:dyDescent="0.25">
      <c r="A476" s="17" t="s">
        <v>533</v>
      </c>
      <c r="B476">
        <v>29</v>
      </c>
      <c r="C476">
        <v>42163</v>
      </c>
      <c r="D476">
        <v>1</v>
      </c>
      <c r="E476">
        <v>116</v>
      </c>
      <c r="F476">
        <v>-1</v>
      </c>
      <c r="G476" t="s">
        <v>251</v>
      </c>
      <c r="H476" t="s">
        <v>475</v>
      </c>
      <c r="I476" t="s">
        <v>533</v>
      </c>
      <c r="J476">
        <v>7</v>
      </c>
    </row>
    <row r="477" spans="1:10" x14ac:dyDescent="0.25">
      <c r="A477" s="17" t="s">
        <v>533</v>
      </c>
      <c r="B477">
        <v>29</v>
      </c>
      <c r="C477">
        <v>42146</v>
      </c>
      <c r="D477">
        <v>1</v>
      </c>
      <c r="E477">
        <v>173</v>
      </c>
      <c r="F477">
        <v>-3</v>
      </c>
      <c r="G477" t="s">
        <v>251</v>
      </c>
      <c r="H477" t="s">
        <v>481</v>
      </c>
      <c r="I477" t="s">
        <v>533</v>
      </c>
      <c r="J477">
        <v>7</v>
      </c>
    </row>
    <row r="478" spans="1:10" x14ac:dyDescent="0.25">
      <c r="A478" s="17" t="s">
        <v>533</v>
      </c>
      <c r="B478">
        <v>29</v>
      </c>
      <c r="C478">
        <v>42505</v>
      </c>
      <c r="D478">
        <v>1</v>
      </c>
      <c r="E478">
        <v>160</v>
      </c>
      <c r="F478">
        <v>-1</v>
      </c>
      <c r="G478" t="s">
        <v>251</v>
      </c>
      <c r="H478" t="s">
        <v>371</v>
      </c>
      <c r="I478" t="s">
        <v>533</v>
      </c>
      <c r="J478">
        <v>7</v>
      </c>
    </row>
    <row r="479" spans="1:10" x14ac:dyDescent="0.25">
      <c r="A479" s="17" t="s">
        <v>533</v>
      </c>
      <c r="B479">
        <v>29</v>
      </c>
      <c r="C479">
        <v>43293</v>
      </c>
      <c r="D479">
        <v>4</v>
      </c>
      <c r="E479">
        <v>179</v>
      </c>
      <c r="F479">
        <v>-1</v>
      </c>
      <c r="G479" t="s">
        <v>250</v>
      </c>
      <c r="H479" t="s">
        <v>283</v>
      </c>
      <c r="I479" t="s">
        <v>533</v>
      </c>
      <c r="J479">
        <v>7</v>
      </c>
    </row>
    <row r="480" spans="1:10" x14ac:dyDescent="0.25">
      <c r="A480" s="17" t="s">
        <v>533</v>
      </c>
      <c r="B480">
        <v>29</v>
      </c>
      <c r="C480">
        <v>42357</v>
      </c>
      <c r="D480">
        <v>1</v>
      </c>
      <c r="E480">
        <v>113</v>
      </c>
      <c r="F480">
        <v>-2</v>
      </c>
      <c r="G480" t="s">
        <v>250</v>
      </c>
      <c r="H480" t="s">
        <v>341</v>
      </c>
      <c r="I480" t="s">
        <v>533</v>
      </c>
      <c r="J480">
        <v>7</v>
      </c>
    </row>
    <row r="481" spans="1:10" x14ac:dyDescent="0.25">
      <c r="A481" s="17" t="s">
        <v>533</v>
      </c>
      <c r="B481">
        <v>29</v>
      </c>
      <c r="C481">
        <v>43309</v>
      </c>
      <c r="D481">
        <v>1</v>
      </c>
      <c r="E481">
        <v>126</v>
      </c>
      <c r="F481">
        <v>-1</v>
      </c>
      <c r="G481" t="s">
        <v>251</v>
      </c>
      <c r="H481" t="s">
        <v>379</v>
      </c>
      <c r="I481" t="s">
        <v>533</v>
      </c>
      <c r="J481">
        <v>7</v>
      </c>
    </row>
    <row r="482" spans="1:10" x14ac:dyDescent="0.25">
      <c r="A482" s="17" t="s">
        <v>533</v>
      </c>
      <c r="B482">
        <v>29</v>
      </c>
      <c r="C482">
        <v>42972</v>
      </c>
      <c r="D482">
        <v>1</v>
      </c>
      <c r="E482">
        <v>109</v>
      </c>
      <c r="F482">
        <v>-3</v>
      </c>
      <c r="G482" t="s">
        <v>253</v>
      </c>
      <c r="H482" t="s">
        <v>425</v>
      </c>
      <c r="I482" t="s">
        <v>533</v>
      </c>
      <c r="J482">
        <v>7</v>
      </c>
    </row>
    <row r="483" spans="1:10" x14ac:dyDescent="0.25">
      <c r="A483" s="17" t="s">
        <v>533</v>
      </c>
      <c r="B483">
        <v>29</v>
      </c>
      <c r="C483">
        <v>42806</v>
      </c>
      <c r="D483">
        <v>1</v>
      </c>
      <c r="E483">
        <v>115</v>
      </c>
      <c r="F483">
        <v>-2</v>
      </c>
      <c r="G483" t="s">
        <v>252</v>
      </c>
      <c r="H483" t="s">
        <v>368</v>
      </c>
      <c r="I483" t="s">
        <v>533</v>
      </c>
      <c r="J483">
        <v>7</v>
      </c>
    </row>
    <row r="484" spans="1:10" x14ac:dyDescent="0.25">
      <c r="A484" s="17" t="s">
        <v>533</v>
      </c>
      <c r="B484">
        <v>29</v>
      </c>
      <c r="C484">
        <v>42424</v>
      </c>
      <c r="D484">
        <v>2</v>
      </c>
      <c r="E484">
        <v>200</v>
      </c>
      <c r="F484">
        <v>-2</v>
      </c>
      <c r="G484" t="s">
        <v>252</v>
      </c>
      <c r="H484" t="s">
        <v>268</v>
      </c>
      <c r="I484" t="s">
        <v>533</v>
      </c>
      <c r="J484">
        <v>7</v>
      </c>
    </row>
    <row r="485" spans="1:10" x14ac:dyDescent="0.25">
      <c r="A485" s="17" t="s">
        <v>533</v>
      </c>
      <c r="B485">
        <v>29</v>
      </c>
      <c r="C485">
        <v>43297</v>
      </c>
      <c r="D485">
        <v>5</v>
      </c>
      <c r="E485">
        <v>177</v>
      </c>
      <c r="F485">
        <v>-1</v>
      </c>
      <c r="G485" t="s">
        <v>253</v>
      </c>
      <c r="H485" t="s">
        <v>346</v>
      </c>
      <c r="I485" t="s">
        <v>533</v>
      </c>
      <c r="J485">
        <v>7</v>
      </c>
    </row>
    <row r="486" spans="1:10" x14ac:dyDescent="0.25">
      <c r="A486" s="17" t="s">
        <v>533</v>
      </c>
      <c r="B486">
        <v>29</v>
      </c>
      <c r="C486">
        <v>42554</v>
      </c>
      <c r="D486">
        <v>1</v>
      </c>
      <c r="E486">
        <v>119</v>
      </c>
      <c r="F486">
        <v>-1</v>
      </c>
      <c r="G486" t="s">
        <v>251</v>
      </c>
      <c r="H486" t="s">
        <v>358</v>
      </c>
      <c r="I486" t="s">
        <v>533</v>
      </c>
      <c r="J486">
        <v>7</v>
      </c>
    </row>
    <row r="487" spans="1:10" x14ac:dyDescent="0.25">
      <c r="A487" s="17" t="s">
        <v>533</v>
      </c>
      <c r="B487">
        <v>29</v>
      </c>
      <c r="C487">
        <v>42546</v>
      </c>
      <c r="D487">
        <v>1</v>
      </c>
      <c r="E487">
        <v>132</v>
      </c>
      <c r="F487">
        <v>-2</v>
      </c>
      <c r="G487" t="s">
        <v>251</v>
      </c>
      <c r="H487" t="s">
        <v>376</v>
      </c>
      <c r="I487" t="s">
        <v>533</v>
      </c>
      <c r="J487">
        <v>7</v>
      </c>
    </row>
    <row r="488" spans="1:10" x14ac:dyDescent="0.25">
      <c r="A488" s="17" t="s">
        <v>533</v>
      </c>
      <c r="B488">
        <v>29</v>
      </c>
      <c r="C488">
        <v>42521</v>
      </c>
      <c r="D488">
        <v>1</v>
      </c>
      <c r="E488">
        <v>105</v>
      </c>
      <c r="F488">
        <v>-3</v>
      </c>
      <c r="G488" t="s">
        <v>251</v>
      </c>
      <c r="H488" t="s">
        <v>369</v>
      </c>
      <c r="I488" t="s">
        <v>533</v>
      </c>
      <c r="J488">
        <v>7</v>
      </c>
    </row>
    <row r="489" spans="1:10" x14ac:dyDescent="0.25">
      <c r="A489" s="17" t="s">
        <v>533</v>
      </c>
      <c r="B489">
        <v>29</v>
      </c>
      <c r="C489">
        <v>42731</v>
      </c>
      <c r="D489">
        <v>3</v>
      </c>
      <c r="E489">
        <v>91</v>
      </c>
      <c r="F489">
        <v>-1</v>
      </c>
      <c r="G489" t="s">
        <v>251</v>
      </c>
      <c r="H489" t="s">
        <v>359</v>
      </c>
      <c r="I489" t="s">
        <v>533</v>
      </c>
      <c r="J489">
        <v>7</v>
      </c>
    </row>
    <row r="490" spans="1:10" x14ac:dyDescent="0.25">
      <c r="A490" s="17" t="s">
        <v>533</v>
      </c>
      <c r="B490">
        <v>29</v>
      </c>
      <c r="C490">
        <v>43296</v>
      </c>
      <c r="D490">
        <v>4</v>
      </c>
      <c r="E490">
        <v>179</v>
      </c>
      <c r="F490">
        <v>-1</v>
      </c>
      <c r="G490" t="s">
        <v>251</v>
      </c>
      <c r="H490" t="s">
        <v>378</v>
      </c>
      <c r="I490" t="s">
        <v>533</v>
      </c>
      <c r="J490">
        <v>7</v>
      </c>
    </row>
    <row r="491" spans="1:10" x14ac:dyDescent="0.25">
      <c r="A491" s="17" t="s">
        <v>533</v>
      </c>
      <c r="B491">
        <v>29</v>
      </c>
      <c r="C491">
        <v>43296</v>
      </c>
      <c r="D491">
        <v>3</v>
      </c>
      <c r="E491">
        <v>167</v>
      </c>
      <c r="F491">
        <v>-2</v>
      </c>
      <c r="G491" t="s">
        <v>251</v>
      </c>
      <c r="H491" t="s">
        <v>384</v>
      </c>
      <c r="I491" t="s">
        <v>533</v>
      </c>
      <c r="J491">
        <v>7</v>
      </c>
    </row>
    <row r="492" spans="1:10" x14ac:dyDescent="0.25">
      <c r="A492" s="17" t="s">
        <v>533</v>
      </c>
      <c r="B492">
        <v>29</v>
      </c>
      <c r="C492">
        <v>43280</v>
      </c>
      <c r="D492">
        <v>1</v>
      </c>
      <c r="E492">
        <v>143</v>
      </c>
      <c r="F492">
        <v>-1</v>
      </c>
      <c r="G492" t="s">
        <v>251</v>
      </c>
      <c r="H492" t="s">
        <v>383</v>
      </c>
      <c r="I492" t="s">
        <v>533</v>
      </c>
      <c r="J492">
        <v>7</v>
      </c>
    </row>
    <row r="493" spans="1:10" x14ac:dyDescent="0.25">
      <c r="A493" s="17" t="s">
        <v>312</v>
      </c>
      <c r="B493">
        <v>22</v>
      </c>
      <c r="C493">
        <v>43295</v>
      </c>
      <c r="D493">
        <v>5</v>
      </c>
      <c r="E493">
        <v>167</v>
      </c>
      <c r="F493">
        <v>2</v>
      </c>
      <c r="G493" t="s">
        <v>250</v>
      </c>
      <c r="H493" t="s">
        <v>430</v>
      </c>
      <c r="I493" t="s">
        <v>312</v>
      </c>
      <c r="J493">
        <v>5</v>
      </c>
    </row>
    <row r="494" spans="1:10" x14ac:dyDescent="0.25">
      <c r="A494" s="17" t="s">
        <v>312</v>
      </c>
      <c r="B494">
        <v>22</v>
      </c>
      <c r="C494">
        <v>43291</v>
      </c>
      <c r="D494">
        <v>5</v>
      </c>
      <c r="E494">
        <v>141</v>
      </c>
      <c r="F494">
        <v>2</v>
      </c>
      <c r="G494" t="s">
        <v>250</v>
      </c>
      <c r="H494" t="s">
        <v>284</v>
      </c>
      <c r="I494" t="s">
        <v>312</v>
      </c>
      <c r="J494">
        <v>5</v>
      </c>
    </row>
    <row r="495" spans="1:10" x14ac:dyDescent="0.25">
      <c r="A495" s="17" t="s">
        <v>312</v>
      </c>
      <c r="B495">
        <v>22</v>
      </c>
      <c r="C495">
        <v>43296</v>
      </c>
      <c r="D495">
        <v>4</v>
      </c>
      <c r="E495">
        <v>165</v>
      </c>
      <c r="F495">
        <v>2</v>
      </c>
      <c r="G495" t="s">
        <v>250</v>
      </c>
      <c r="H495" t="s">
        <v>426</v>
      </c>
      <c r="I495" t="s">
        <v>312</v>
      </c>
      <c r="J495">
        <v>5</v>
      </c>
    </row>
    <row r="496" spans="1:10" x14ac:dyDescent="0.25">
      <c r="A496" s="17" t="s">
        <v>312</v>
      </c>
      <c r="B496">
        <v>22</v>
      </c>
      <c r="C496">
        <v>43301</v>
      </c>
      <c r="D496">
        <v>5</v>
      </c>
      <c r="E496">
        <v>170</v>
      </c>
      <c r="F496">
        <v>2</v>
      </c>
      <c r="G496" t="s">
        <v>250</v>
      </c>
      <c r="H496" t="s">
        <v>398</v>
      </c>
      <c r="I496" t="s">
        <v>312</v>
      </c>
      <c r="J496">
        <v>5</v>
      </c>
    </row>
    <row r="497" spans="1:10" x14ac:dyDescent="0.25">
      <c r="A497" s="17" t="s">
        <v>312</v>
      </c>
      <c r="B497">
        <v>22</v>
      </c>
      <c r="C497">
        <v>43298</v>
      </c>
      <c r="D497">
        <v>5</v>
      </c>
      <c r="E497">
        <v>175</v>
      </c>
      <c r="F497">
        <v>2</v>
      </c>
      <c r="G497" t="s">
        <v>250</v>
      </c>
      <c r="H497" t="s">
        <v>433</v>
      </c>
      <c r="I497" t="s">
        <v>312</v>
      </c>
      <c r="J497">
        <v>5</v>
      </c>
    </row>
    <row r="498" spans="1:10" x14ac:dyDescent="0.25">
      <c r="A498" s="17" t="s">
        <v>312</v>
      </c>
      <c r="B498">
        <v>22</v>
      </c>
      <c r="C498">
        <v>42610</v>
      </c>
      <c r="D498">
        <v>1</v>
      </c>
      <c r="E498">
        <v>75</v>
      </c>
      <c r="F498">
        <v>1</v>
      </c>
      <c r="G498" t="s">
        <v>250</v>
      </c>
      <c r="H498" t="s">
        <v>332</v>
      </c>
      <c r="I498" t="s">
        <v>312</v>
      </c>
      <c r="J498">
        <v>5</v>
      </c>
    </row>
    <row r="499" spans="1:10" x14ac:dyDescent="0.25">
      <c r="A499" s="17" t="s">
        <v>312</v>
      </c>
      <c r="B499">
        <v>22</v>
      </c>
      <c r="C499">
        <v>43306</v>
      </c>
      <c r="D499">
        <v>5</v>
      </c>
      <c r="E499">
        <v>199</v>
      </c>
      <c r="F499">
        <v>2</v>
      </c>
      <c r="G499" t="s">
        <v>249</v>
      </c>
      <c r="H499" t="s">
        <v>487</v>
      </c>
      <c r="I499" t="s">
        <v>312</v>
      </c>
      <c r="J499">
        <v>5</v>
      </c>
    </row>
    <row r="500" spans="1:10" x14ac:dyDescent="0.25">
      <c r="A500" s="17" t="s">
        <v>312</v>
      </c>
      <c r="B500">
        <v>22</v>
      </c>
      <c r="C500">
        <v>43202</v>
      </c>
      <c r="D500">
        <v>1</v>
      </c>
      <c r="E500">
        <v>274</v>
      </c>
      <c r="F500">
        <v>-3</v>
      </c>
      <c r="G500" t="s">
        <v>249</v>
      </c>
      <c r="H500" t="s">
        <v>320</v>
      </c>
      <c r="I500" t="s">
        <v>312</v>
      </c>
      <c r="J500">
        <v>5</v>
      </c>
    </row>
    <row r="501" spans="1:10" x14ac:dyDescent="0.25">
      <c r="A501" s="17" t="s">
        <v>312</v>
      </c>
      <c r="B501">
        <v>22</v>
      </c>
      <c r="C501">
        <v>43536</v>
      </c>
      <c r="D501">
        <v>5</v>
      </c>
      <c r="E501">
        <v>232</v>
      </c>
      <c r="F501">
        <v>2</v>
      </c>
      <c r="G501" t="s">
        <v>249</v>
      </c>
      <c r="H501" t="s">
        <v>495</v>
      </c>
      <c r="I501" t="s">
        <v>312</v>
      </c>
      <c r="J501">
        <v>5</v>
      </c>
    </row>
    <row r="502" spans="1:10" x14ac:dyDescent="0.25">
      <c r="A502" s="17" t="s">
        <v>312</v>
      </c>
      <c r="B502">
        <v>22</v>
      </c>
      <c r="C502">
        <v>43296</v>
      </c>
      <c r="D502">
        <v>4</v>
      </c>
      <c r="E502">
        <v>179</v>
      </c>
      <c r="F502">
        <v>-1</v>
      </c>
      <c r="G502" t="s">
        <v>251</v>
      </c>
      <c r="H502" t="s">
        <v>378</v>
      </c>
      <c r="I502" t="s">
        <v>312</v>
      </c>
      <c r="J502">
        <v>5</v>
      </c>
    </row>
    <row r="503" spans="1:10" x14ac:dyDescent="0.25">
      <c r="A503" s="17" t="s">
        <v>312</v>
      </c>
      <c r="B503">
        <v>22</v>
      </c>
      <c r="C503">
        <v>43536</v>
      </c>
      <c r="D503">
        <v>5</v>
      </c>
      <c r="E503">
        <v>232</v>
      </c>
      <c r="F503">
        <v>2</v>
      </c>
      <c r="G503" t="s">
        <v>249</v>
      </c>
      <c r="H503" t="s">
        <v>495</v>
      </c>
      <c r="I503" t="s">
        <v>312</v>
      </c>
      <c r="J503">
        <v>5</v>
      </c>
    </row>
    <row r="504" spans="1:10" x14ac:dyDescent="0.25">
      <c r="A504" s="17" t="s">
        <v>312</v>
      </c>
      <c r="B504">
        <v>22</v>
      </c>
      <c r="C504">
        <v>43312</v>
      </c>
      <c r="D504">
        <v>5</v>
      </c>
      <c r="E504">
        <v>152</v>
      </c>
      <c r="F504">
        <v>3</v>
      </c>
      <c r="G504" t="s">
        <v>253</v>
      </c>
      <c r="H504" t="s">
        <v>350</v>
      </c>
      <c r="I504" t="s">
        <v>312</v>
      </c>
      <c r="J504">
        <v>5</v>
      </c>
    </row>
    <row r="505" spans="1:10" x14ac:dyDescent="0.25">
      <c r="A505" s="17" t="s">
        <v>312</v>
      </c>
      <c r="B505">
        <v>22</v>
      </c>
      <c r="C505">
        <v>43304</v>
      </c>
      <c r="D505">
        <v>5</v>
      </c>
      <c r="E505">
        <v>152</v>
      </c>
      <c r="F505">
        <v>2</v>
      </c>
      <c r="G505" t="s">
        <v>253</v>
      </c>
      <c r="H505" t="s">
        <v>270</v>
      </c>
      <c r="I505" t="s">
        <v>312</v>
      </c>
      <c r="J505">
        <v>5</v>
      </c>
    </row>
    <row r="506" spans="1:10" x14ac:dyDescent="0.25">
      <c r="A506" s="17" t="s">
        <v>312</v>
      </c>
      <c r="B506">
        <v>22</v>
      </c>
      <c r="C506">
        <v>42806</v>
      </c>
      <c r="D506">
        <v>5</v>
      </c>
      <c r="E506">
        <v>172</v>
      </c>
      <c r="F506">
        <v>2</v>
      </c>
      <c r="G506" t="s">
        <v>252</v>
      </c>
      <c r="H506" t="s">
        <v>370</v>
      </c>
      <c r="I506" t="s">
        <v>312</v>
      </c>
      <c r="J506">
        <v>5</v>
      </c>
    </row>
    <row r="507" spans="1:10" x14ac:dyDescent="0.25">
      <c r="A507" s="17" t="s">
        <v>312</v>
      </c>
      <c r="B507">
        <v>22</v>
      </c>
      <c r="C507">
        <v>43020</v>
      </c>
      <c r="D507">
        <v>4</v>
      </c>
      <c r="E507">
        <v>175</v>
      </c>
      <c r="F507">
        <v>-1</v>
      </c>
      <c r="G507" t="s">
        <v>252</v>
      </c>
      <c r="H507" t="s">
        <v>479</v>
      </c>
      <c r="I507" t="s">
        <v>312</v>
      </c>
      <c r="J507">
        <v>5</v>
      </c>
    </row>
    <row r="508" spans="1:10" x14ac:dyDescent="0.25">
      <c r="A508" s="17" t="s">
        <v>312</v>
      </c>
      <c r="B508">
        <v>22</v>
      </c>
      <c r="C508">
        <v>42985</v>
      </c>
      <c r="D508">
        <v>5</v>
      </c>
      <c r="E508">
        <v>169</v>
      </c>
      <c r="F508">
        <v>-1</v>
      </c>
      <c r="G508" t="s">
        <v>252</v>
      </c>
      <c r="H508" t="s">
        <v>465</v>
      </c>
      <c r="I508" t="s">
        <v>312</v>
      </c>
      <c r="J508">
        <v>5</v>
      </c>
    </row>
    <row r="509" spans="1:10" x14ac:dyDescent="0.25">
      <c r="A509" s="17" t="s">
        <v>312</v>
      </c>
      <c r="B509">
        <v>22</v>
      </c>
      <c r="C509">
        <v>43299</v>
      </c>
      <c r="D509">
        <v>5</v>
      </c>
      <c r="E509">
        <v>189</v>
      </c>
      <c r="F509">
        <v>2</v>
      </c>
      <c r="G509" t="s">
        <v>253</v>
      </c>
      <c r="H509" t="s">
        <v>271</v>
      </c>
      <c r="I509" t="s">
        <v>312</v>
      </c>
      <c r="J509">
        <v>5</v>
      </c>
    </row>
    <row r="510" spans="1:10" x14ac:dyDescent="0.25">
      <c r="A510" s="17" t="s">
        <v>312</v>
      </c>
      <c r="B510">
        <v>22</v>
      </c>
      <c r="C510">
        <v>42869</v>
      </c>
      <c r="D510">
        <v>3</v>
      </c>
      <c r="E510">
        <v>198</v>
      </c>
      <c r="F510">
        <v>1</v>
      </c>
      <c r="G510" t="s">
        <v>253</v>
      </c>
      <c r="H510" t="s">
        <v>432</v>
      </c>
      <c r="I510" t="s">
        <v>312</v>
      </c>
      <c r="J510">
        <v>5</v>
      </c>
    </row>
    <row r="511" spans="1:10" x14ac:dyDescent="0.25">
      <c r="A511" s="17" t="s">
        <v>312</v>
      </c>
      <c r="B511">
        <v>22</v>
      </c>
      <c r="C511">
        <v>43302</v>
      </c>
      <c r="D511">
        <v>5</v>
      </c>
      <c r="E511">
        <v>195</v>
      </c>
      <c r="F511">
        <v>2</v>
      </c>
      <c r="G511" t="s">
        <v>250</v>
      </c>
      <c r="H511" t="s">
        <v>396</v>
      </c>
      <c r="I511" t="s">
        <v>312</v>
      </c>
      <c r="J511">
        <v>5</v>
      </c>
    </row>
    <row r="512" spans="1:10" x14ac:dyDescent="0.25">
      <c r="A512" s="17" t="s">
        <v>312</v>
      </c>
      <c r="B512">
        <v>22</v>
      </c>
      <c r="C512">
        <v>42998</v>
      </c>
      <c r="D512">
        <v>4</v>
      </c>
      <c r="E512">
        <v>167</v>
      </c>
      <c r="F512">
        <v>1</v>
      </c>
      <c r="G512" t="s">
        <v>253</v>
      </c>
      <c r="H512" t="s">
        <v>273</v>
      </c>
      <c r="I512" t="s">
        <v>312</v>
      </c>
      <c r="J512">
        <v>5</v>
      </c>
    </row>
    <row r="513" spans="1:10" x14ac:dyDescent="0.25">
      <c r="A513" s="17" t="s">
        <v>312</v>
      </c>
      <c r="B513">
        <v>22</v>
      </c>
      <c r="C513">
        <v>43298</v>
      </c>
      <c r="D513">
        <v>5</v>
      </c>
      <c r="E513">
        <v>193</v>
      </c>
      <c r="F513">
        <v>2</v>
      </c>
      <c r="G513" t="s">
        <v>253</v>
      </c>
      <c r="H513" t="s">
        <v>342</v>
      </c>
      <c r="I513" t="s">
        <v>312</v>
      </c>
      <c r="J513">
        <v>5</v>
      </c>
    </row>
    <row r="514" spans="1:10" x14ac:dyDescent="0.25">
      <c r="A514" s="17" t="s">
        <v>312</v>
      </c>
      <c r="B514">
        <v>22</v>
      </c>
      <c r="C514">
        <v>43007</v>
      </c>
      <c r="D514">
        <v>5</v>
      </c>
      <c r="E514">
        <v>168</v>
      </c>
      <c r="F514">
        <v>2</v>
      </c>
      <c r="G514" t="s">
        <v>253</v>
      </c>
      <c r="H514" t="s">
        <v>410</v>
      </c>
      <c r="I514" t="s">
        <v>312</v>
      </c>
      <c r="J514">
        <v>5</v>
      </c>
    </row>
    <row r="515" spans="1:10" x14ac:dyDescent="0.25">
      <c r="A515" s="17" t="s">
        <v>508</v>
      </c>
      <c r="B515">
        <v>20</v>
      </c>
      <c r="C515">
        <v>42503</v>
      </c>
      <c r="D515">
        <v>1</v>
      </c>
      <c r="E515">
        <v>194</v>
      </c>
      <c r="F515">
        <v>-2</v>
      </c>
      <c r="G515" t="s">
        <v>251</v>
      </c>
      <c r="H515" t="s">
        <v>292</v>
      </c>
      <c r="I515" t="s">
        <v>508</v>
      </c>
      <c r="J515">
        <v>4</v>
      </c>
    </row>
    <row r="516" spans="1:10" x14ac:dyDescent="0.25">
      <c r="A516" s="17" t="s">
        <v>508</v>
      </c>
      <c r="B516">
        <v>20</v>
      </c>
      <c r="C516">
        <v>42343</v>
      </c>
      <c r="D516">
        <v>5</v>
      </c>
      <c r="E516">
        <v>59</v>
      </c>
      <c r="F516">
        <v>-1</v>
      </c>
      <c r="G516" t="s">
        <v>251</v>
      </c>
      <c r="H516" t="s">
        <v>451</v>
      </c>
      <c r="I516" t="s">
        <v>508</v>
      </c>
      <c r="J516">
        <v>4</v>
      </c>
    </row>
    <row r="517" spans="1:10" x14ac:dyDescent="0.25">
      <c r="A517" s="17" t="s">
        <v>508</v>
      </c>
      <c r="B517">
        <v>20</v>
      </c>
      <c r="C517">
        <v>42799</v>
      </c>
      <c r="D517">
        <v>4</v>
      </c>
      <c r="E517">
        <v>134</v>
      </c>
      <c r="F517">
        <v>-2</v>
      </c>
      <c r="G517" t="s">
        <v>250</v>
      </c>
      <c r="H517" t="s">
        <v>328</v>
      </c>
      <c r="I517" t="s">
        <v>508</v>
      </c>
      <c r="J517">
        <v>4</v>
      </c>
    </row>
    <row r="518" spans="1:10" x14ac:dyDescent="0.25">
      <c r="A518" s="17" t="s">
        <v>508</v>
      </c>
      <c r="B518">
        <v>20</v>
      </c>
      <c r="C518">
        <v>43297</v>
      </c>
      <c r="D518">
        <v>5</v>
      </c>
      <c r="E518">
        <v>158</v>
      </c>
      <c r="F518">
        <v>1</v>
      </c>
      <c r="G518" t="s">
        <v>250</v>
      </c>
      <c r="H518" t="s">
        <v>434</v>
      </c>
      <c r="I518" t="s">
        <v>508</v>
      </c>
      <c r="J518">
        <v>4</v>
      </c>
    </row>
    <row r="519" spans="1:10" x14ac:dyDescent="0.25">
      <c r="A519" s="17" t="s">
        <v>508</v>
      </c>
      <c r="B519">
        <v>20</v>
      </c>
      <c r="C519">
        <v>43291</v>
      </c>
      <c r="D519">
        <v>4</v>
      </c>
      <c r="E519">
        <v>147</v>
      </c>
      <c r="F519">
        <v>1</v>
      </c>
      <c r="G519" t="s">
        <v>250</v>
      </c>
      <c r="H519" t="s">
        <v>409</v>
      </c>
      <c r="I519" t="s">
        <v>508</v>
      </c>
      <c r="J519">
        <v>4</v>
      </c>
    </row>
    <row r="520" spans="1:10" x14ac:dyDescent="0.25">
      <c r="A520" s="17" t="s">
        <v>508</v>
      </c>
      <c r="B520">
        <v>20</v>
      </c>
      <c r="C520">
        <v>42989</v>
      </c>
      <c r="D520">
        <v>1</v>
      </c>
      <c r="E520">
        <v>359</v>
      </c>
      <c r="F520">
        <v>-3</v>
      </c>
      <c r="G520" t="s">
        <v>249</v>
      </c>
      <c r="H520" t="s">
        <v>453</v>
      </c>
      <c r="I520" t="s">
        <v>508</v>
      </c>
      <c r="J520">
        <v>4</v>
      </c>
    </row>
    <row r="521" spans="1:10" x14ac:dyDescent="0.25">
      <c r="A521" s="17" t="s">
        <v>508</v>
      </c>
      <c r="B521">
        <v>20</v>
      </c>
      <c r="C521">
        <v>42138</v>
      </c>
      <c r="D521">
        <v>1</v>
      </c>
      <c r="E521">
        <v>101</v>
      </c>
      <c r="F521">
        <v>-1</v>
      </c>
      <c r="G521" t="s">
        <v>249</v>
      </c>
      <c r="H521" t="s">
        <v>518</v>
      </c>
      <c r="I521" t="s">
        <v>508</v>
      </c>
      <c r="J521">
        <v>4</v>
      </c>
    </row>
    <row r="522" spans="1:10" x14ac:dyDescent="0.25">
      <c r="A522" s="17" t="s">
        <v>508</v>
      </c>
      <c r="B522">
        <v>20</v>
      </c>
      <c r="C522">
        <v>43202</v>
      </c>
      <c r="D522">
        <v>1</v>
      </c>
      <c r="E522">
        <v>274</v>
      </c>
      <c r="F522">
        <v>-3</v>
      </c>
      <c r="G522" t="s">
        <v>249</v>
      </c>
      <c r="H522" t="s">
        <v>320</v>
      </c>
      <c r="I522" t="s">
        <v>508</v>
      </c>
      <c r="J522">
        <v>4</v>
      </c>
    </row>
    <row r="523" spans="1:10" x14ac:dyDescent="0.25">
      <c r="A523" s="17" t="s">
        <v>508</v>
      </c>
      <c r="B523">
        <v>20</v>
      </c>
      <c r="C523">
        <v>43536</v>
      </c>
      <c r="D523">
        <v>5</v>
      </c>
      <c r="E523">
        <v>232</v>
      </c>
      <c r="F523">
        <v>2</v>
      </c>
      <c r="G523" t="s">
        <v>249</v>
      </c>
      <c r="H523" t="s">
        <v>495</v>
      </c>
      <c r="I523" t="s">
        <v>508</v>
      </c>
      <c r="J523">
        <v>4</v>
      </c>
    </row>
    <row r="524" spans="1:10" x14ac:dyDescent="0.25">
      <c r="A524" s="17" t="s">
        <v>508</v>
      </c>
      <c r="B524">
        <v>20</v>
      </c>
      <c r="C524">
        <v>43299</v>
      </c>
      <c r="D524">
        <v>4</v>
      </c>
      <c r="E524">
        <v>351</v>
      </c>
      <c r="F524">
        <v>-1</v>
      </c>
      <c r="G524" t="s">
        <v>249</v>
      </c>
      <c r="H524" t="s">
        <v>459</v>
      </c>
      <c r="I524" t="s">
        <v>508</v>
      </c>
      <c r="J524">
        <v>4</v>
      </c>
    </row>
    <row r="525" spans="1:10" x14ac:dyDescent="0.25">
      <c r="A525" s="17" t="s">
        <v>508</v>
      </c>
      <c r="B525">
        <v>20</v>
      </c>
      <c r="C525">
        <v>42451</v>
      </c>
      <c r="D525">
        <v>1</v>
      </c>
      <c r="E525">
        <v>187</v>
      </c>
      <c r="F525">
        <v>-1</v>
      </c>
      <c r="G525" t="s">
        <v>252</v>
      </c>
      <c r="H525" t="s">
        <v>267</v>
      </c>
      <c r="I525" t="s">
        <v>508</v>
      </c>
      <c r="J525">
        <v>4</v>
      </c>
    </row>
    <row r="526" spans="1:10" x14ac:dyDescent="0.25">
      <c r="A526" s="17" t="s">
        <v>508</v>
      </c>
      <c r="B526">
        <v>20</v>
      </c>
      <c r="C526">
        <v>43639</v>
      </c>
      <c r="D526">
        <v>5</v>
      </c>
      <c r="E526">
        <v>183</v>
      </c>
      <c r="F526">
        <v>3</v>
      </c>
      <c r="G526" t="s">
        <v>253</v>
      </c>
      <c r="H526" t="s">
        <v>324</v>
      </c>
      <c r="I526" t="s">
        <v>508</v>
      </c>
      <c r="J526">
        <v>4</v>
      </c>
    </row>
    <row r="527" spans="1:10" x14ac:dyDescent="0.25">
      <c r="A527" s="17" t="s">
        <v>508</v>
      </c>
      <c r="B527">
        <v>20</v>
      </c>
      <c r="C527">
        <v>42990</v>
      </c>
      <c r="D527">
        <v>5</v>
      </c>
      <c r="E527">
        <v>193</v>
      </c>
      <c r="F527">
        <v>1</v>
      </c>
      <c r="G527" t="s">
        <v>252</v>
      </c>
      <c r="H527" t="s">
        <v>446</v>
      </c>
      <c r="I527" t="s">
        <v>508</v>
      </c>
      <c r="J527">
        <v>4</v>
      </c>
    </row>
    <row r="528" spans="1:10" x14ac:dyDescent="0.25">
      <c r="A528" s="17" t="s">
        <v>508</v>
      </c>
      <c r="B528">
        <v>20</v>
      </c>
      <c r="C528">
        <v>43745</v>
      </c>
      <c r="D528">
        <v>1</v>
      </c>
      <c r="E528">
        <v>177</v>
      </c>
      <c r="F528">
        <v>-3</v>
      </c>
      <c r="G528" t="s">
        <v>252</v>
      </c>
      <c r="H528" t="s">
        <v>494</v>
      </c>
      <c r="I528" t="s">
        <v>508</v>
      </c>
      <c r="J528">
        <v>4</v>
      </c>
    </row>
    <row r="529" spans="1:10" x14ac:dyDescent="0.25">
      <c r="A529" s="17" t="s">
        <v>508</v>
      </c>
      <c r="B529">
        <v>20</v>
      </c>
      <c r="C529">
        <v>43745</v>
      </c>
      <c r="D529">
        <v>1</v>
      </c>
      <c r="E529">
        <v>177</v>
      </c>
      <c r="F529">
        <v>-3</v>
      </c>
      <c r="G529" t="s">
        <v>252</v>
      </c>
      <c r="H529" t="s">
        <v>494</v>
      </c>
      <c r="I529" t="s">
        <v>508</v>
      </c>
      <c r="J529">
        <v>4</v>
      </c>
    </row>
    <row r="530" spans="1:10" x14ac:dyDescent="0.25">
      <c r="A530" s="17" t="s">
        <v>508</v>
      </c>
      <c r="B530">
        <v>20</v>
      </c>
      <c r="C530">
        <v>42923</v>
      </c>
      <c r="D530">
        <v>5</v>
      </c>
      <c r="E530">
        <v>167</v>
      </c>
      <c r="F530">
        <v>3</v>
      </c>
      <c r="G530" t="s">
        <v>253</v>
      </c>
      <c r="H530" t="s">
        <v>431</v>
      </c>
      <c r="I530" t="s">
        <v>508</v>
      </c>
      <c r="J530">
        <v>4</v>
      </c>
    </row>
    <row r="531" spans="1:10" x14ac:dyDescent="0.25">
      <c r="A531" s="17" t="s">
        <v>508</v>
      </c>
      <c r="B531">
        <v>20</v>
      </c>
      <c r="C531">
        <v>43297</v>
      </c>
      <c r="D531">
        <v>5</v>
      </c>
      <c r="E531">
        <v>158</v>
      </c>
      <c r="F531">
        <v>1</v>
      </c>
      <c r="G531" t="s">
        <v>250</v>
      </c>
      <c r="H531" t="s">
        <v>434</v>
      </c>
      <c r="I531" t="s">
        <v>508</v>
      </c>
      <c r="J531">
        <v>4</v>
      </c>
    </row>
    <row r="532" spans="1:10" x14ac:dyDescent="0.25">
      <c r="A532" s="17" t="s">
        <v>508</v>
      </c>
      <c r="B532">
        <v>20</v>
      </c>
      <c r="C532">
        <v>42998</v>
      </c>
      <c r="D532">
        <v>4</v>
      </c>
      <c r="E532">
        <v>167</v>
      </c>
      <c r="F532">
        <v>1</v>
      </c>
      <c r="G532" t="s">
        <v>253</v>
      </c>
      <c r="H532" t="s">
        <v>273</v>
      </c>
      <c r="I532" t="s">
        <v>508</v>
      </c>
      <c r="J532">
        <v>4</v>
      </c>
    </row>
    <row r="533" spans="1:10" x14ac:dyDescent="0.25">
      <c r="A533" s="17" t="s">
        <v>508</v>
      </c>
      <c r="B533">
        <v>20</v>
      </c>
      <c r="C533">
        <v>43523</v>
      </c>
      <c r="D533">
        <v>4</v>
      </c>
      <c r="E533">
        <v>102</v>
      </c>
      <c r="F533">
        <v>2</v>
      </c>
      <c r="G533" t="s">
        <v>253</v>
      </c>
      <c r="H533" t="s">
        <v>330</v>
      </c>
      <c r="I533" t="s">
        <v>508</v>
      </c>
      <c r="J533">
        <v>4</v>
      </c>
    </row>
    <row r="534" spans="1:10" x14ac:dyDescent="0.25">
      <c r="A534" s="17" t="s">
        <v>508</v>
      </c>
      <c r="B534">
        <v>20</v>
      </c>
      <c r="C534">
        <v>43015</v>
      </c>
      <c r="D534">
        <v>5</v>
      </c>
      <c r="E534">
        <v>181</v>
      </c>
      <c r="F534">
        <v>2</v>
      </c>
      <c r="G534" t="s">
        <v>253</v>
      </c>
      <c r="H534" t="s">
        <v>413</v>
      </c>
      <c r="I534" t="s">
        <v>508</v>
      </c>
      <c r="J534">
        <v>4</v>
      </c>
    </row>
    <row r="535" spans="1:10" x14ac:dyDescent="0.25">
      <c r="A535" s="17" t="s">
        <v>304</v>
      </c>
      <c r="B535">
        <v>17</v>
      </c>
      <c r="C535">
        <v>43306</v>
      </c>
      <c r="D535">
        <v>5</v>
      </c>
      <c r="E535">
        <v>164</v>
      </c>
      <c r="F535">
        <v>1</v>
      </c>
      <c r="G535" t="s">
        <v>250</v>
      </c>
      <c r="H535" t="s">
        <v>388</v>
      </c>
      <c r="I535" t="s">
        <v>304</v>
      </c>
      <c r="J535">
        <v>10</v>
      </c>
    </row>
    <row r="536" spans="1:10" x14ac:dyDescent="0.25">
      <c r="A536" s="17" t="s">
        <v>304</v>
      </c>
      <c r="B536">
        <v>17</v>
      </c>
      <c r="C536">
        <v>42997</v>
      </c>
      <c r="D536">
        <v>5</v>
      </c>
      <c r="E536">
        <v>155</v>
      </c>
      <c r="F536">
        <v>2</v>
      </c>
      <c r="G536" t="s">
        <v>250</v>
      </c>
      <c r="H536" t="s">
        <v>422</v>
      </c>
      <c r="I536" t="s">
        <v>304</v>
      </c>
      <c r="J536">
        <v>10</v>
      </c>
    </row>
    <row r="537" spans="1:10" x14ac:dyDescent="0.25">
      <c r="A537" s="17" t="s">
        <v>304</v>
      </c>
      <c r="B537">
        <v>17</v>
      </c>
      <c r="C537">
        <v>42358</v>
      </c>
      <c r="D537">
        <v>1</v>
      </c>
      <c r="E537">
        <v>84</v>
      </c>
      <c r="F537">
        <v>-2</v>
      </c>
      <c r="G537" t="s">
        <v>253</v>
      </c>
      <c r="H537" t="s">
        <v>277</v>
      </c>
      <c r="I537" t="s">
        <v>304</v>
      </c>
      <c r="J537">
        <v>10</v>
      </c>
    </row>
    <row r="538" spans="1:10" x14ac:dyDescent="0.25">
      <c r="A538" s="17" t="s">
        <v>304</v>
      </c>
      <c r="B538">
        <v>17</v>
      </c>
      <c r="C538">
        <v>43543</v>
      </c>
      <c r="D538">
        <v>4</v>
      </c>
      <c r="E538">
        <v>165</v>
      </c>
      <c r="F538">
        <v>2</v>
      </c>
      <c r="G538" t="s">
        <v>250</v>
      </c>
      <c r="H538" t="s">
        <v>405</v>
      </c>
      <c r="I538" t="s">
        <v>304</v>
      </c>
      <c r="J538">
        <v>10</v>
      </c>
    </row>
    <row r="539" spans="1:10" x14ac:dyDescent="0.25">
      <c r="A539" s="17" t="s">
        <v>304</v>
      </c>
      <c r="B539">
        <v>17</v>
      </c>
      <c r="C539">
        <v>43299</v>
      </c>
      <c r="D539">
        <v>4</v>
      </c>
      <c r="E539">
        <v>351</v>
      </c>
      <c r="F539">
        <v>-1</v>
      </c>
      <c r="G539" t="s">
        <v>249</v>
      </c>
      <c r="H539" t="s">
        <v>459</v>
      </c>
      <c r="I539" t="s">
        <v>304</v>
      </c>
      <c r="J539">
        <v>10</v>
      </c>
    </row>
    <row r="540" spans="1:10" x14ac:dyDescent="0.25">
      <c r="A540" s="17" t="s">
        <v>304</v>
      </c>
      <c r="B540">
        <v>17</v>
      </c>
      <c r="C540">
        <v>42796</v>
      </c>
      <c r="D540">
        <v>5</v>
      </c>
      <c r="E540">
        <v>143</v>
      </c>
      <c r="F540">
        <v>2</v>
      </c>
      <c r="G540" t="s">
        <v>249</v>
      </c>
      <c r="H540" t="s">
        <v>299</v>
      </c>
      <c r="I540" t="s">
        <v>304</v>
      </c>
      <c r="J540">
        <v>10</v>
      </c>
    </row>
    <row r="541" spans="1:10" x14ac:dyDescent="0.25">
      <c r="A541" s="17" t="s">
        <v>304</v>
      </c>
      <c r="B541">
        <v>17</v>
      </c>
      <c r="C541">
        <v>42610</v>
      </c>
      <c r="D541">
        <v>1</v>
      </c>
      <c r="E541">
        <v>75</v>
      </c>
      <c r="F541">
        <v>1</v>
      </c>
      <c r="G541" t="s">
        <v>250</v>
      </c>
      <c r="H541" t="s">
        <v>332</v>
      </c>
      <c r="I541" t="s">
        <v>304</v>
      </c>
      <c r="J541">
        <v>10</v>
      </c>
    </row>
    <row r="542" spans="1:10" x14ac:dyDescent="0.25">
      <c r="A542" s="17" t="s">
        <v>304</v>
      </c>
      <c r="B542">
        <v>17</v>
      </c>
      <c r="C542">
        <v>42412</v>
      </c>
      <c r="D542">
        <v>1</v>
      </c>
      <c r="E542">
        <v>90</v>
      </c>
      <c r="F542">
        <v>-3</v>
      </c>
      <c r="G542" t="s">
        <v>250</v>
      </c>
      <c r="H542" t="s">
        <v>325</v>
      </c>
      <c r="I542" t="s">
        <v>304</v>
      </c>
      <c r="J542">
        <v>10</v>
      </c>
    </row>
    <row r="543" spans="1:10" x14ac:dyDescent="0.25">
      <c r="A543" s="17" t="s">
        <v>304</v>
      </c>
      <c r="B543">
        <v>17</v>
      </c>
      <c r="C543">
        <v>42488</v>
      </c>
      <c r="D543">
        <v>1</v>
      </c>
      <c r="E543">
        <v>169</v>
      </c>
      <c r="F543">
        <v>-3</v>
      </c>
      <c r="G543" t="s">
        <v>253</v>
      </c>
      <c r="H543" t="s">
        <v>408</v>
      </c>
      <c r="I543" t="s">
        <v>304</v>
      </c>
      <c r="J543">
        <v>10</v>
      </c>
    </row>
    <row r="544" spans="1:10" x14ac:dyDescent="0.25">
      <c r="A544" s="17" t="s">
        <v>304</v>
      </c>
      <c r="B544">
        <v>17</v>
      </c>
      <c r="C544">
        <v>43312</v>
      </c>
      <c r="D544">
        <v>5</v>
      </c>
      <c r="E544">
        <v>152</v>
      </c>
      <c r="F544">
        <v>3</v>
      </c>
      <c r="G544" t="s">
        <v>253</v>
      </c>
      <c r="H544" t="s">
        <v>350</v>
      </c>
      <c r="I544" t="s">
        <v>304</v>
      </c>
      <c r="J544">
        <v>10</v>
      </c>
    </row>
    <row r="545" spans="1:10" x14ac:dyDescent="0.25">
      <c r="A545" s="17" t="s">
        <v>304</v>
      </c>
      <c r="B545">
        <v>17</v>
      </c>
      <c r="C545">
        <v>43299</v>
      </c>
      <c r="D545">
        <v>5</v>
      </c>
      <c r="E545">
        <v>189</v>
      </c>
      <c r="F545">
        <v>2</v>
      </c>
      <c r="G545" t="s">
        <v>253</v>
      </c>
      <c r="H545" t="s">
        <v>271</v>
      </c>
      <c r="I545" t="s">
        <v>304</v>
      </c>
      <c r="J545">
        <v>10</v>
      </c>
    </row>
    <row r="546" spans="1:10" x14ac:dyDescent="0.25">
      <c r="A546" s="17" t="s">
        <v>304</v>
      </c>
      <c r="B546">
        <v>17</v>
      </c>
      <c r="C546">
        <v>43305</v>
      </c>
      <c r="D546">
        <v>5</v>
      </c>
      <c r="E546">
        <v>168</v>
      </c>
      <c r="F546">
        <v>2</v>
      </c>
      <c r="G546" t="s">
        <v>252</v>
      </c>
      <c r="H546" t="s">
        <v>445</v>
      </c>
      <c r="I546" t="s">
        <v>304</v>
      </c>
      <c r="J546">
        <v>10</v>
      </c>
    </row>
    <row r="547" spans="1:10" x14ac:dyDescent="0.25">
      <c r="A547" s="17" t="s">
        <v>304</v>
      </c>
      <c r="B547">
        <v>17</v>
      </c>
      <c r="C547">
        <v>42806</v>
      </c>
      <c r="D547">
        <v>5</v>
      </c>
      <c r="E547">
        <v>172</v>
      </c>
      <c r="F547">
        <v>2</v>
      </c>
      <c r="G547" t="s">
        <v>252</v>
      </c>
      <c r="H547" t="s">
        <v>370</v>
      </c>
      <c r="I547" t="s">
        <v>304</v>
      </c>
      <c r="J547">
        <v>10</v>
      </c>
    </row>
    <row r="548" spans="1:10" x14ac:dyDescent="0.25">
      <c r="A548" s="17" t="s">
        <v>304</v>
      </c>
      <c r="B548">
        <v>17</v>
      </c>
      <c r="C548">
        <v>42991</v>
      </c>
      <c r="D548">
        <v>5</v>
      </c>
      <c r="E548">
        <v>179</v>
      </c>
      <c r="F548">
        <v>2</v>
      </c>
      <c r="G548" t="s">
        <v>253</v>
      </c>
      <c r="H548" t="s">
        <v>437</v>
      </c>
      <c r="I548" t="s">
        <v>304</v>
      </c>
      <c r="J548">
        <v>10</v>
      </c>
    </row>
    <row r="549" spans="1:10" x14ac:dyDescent="0.25">
      <c r="A549" s="17" t="s">
        <v>304</v>
      </c>
      <c r="B549">
        <v>17</v>
      </c>
      <c r="C549">
        <v>42800</v>
      </c>
      <c r="D549">
        <v>1</v>
      </c>
      <c r="E549">
        <v>151</v>
      </c>
      <c r="F549">
        <v>-3</v>
      </c>
      <c r="G549" t="s">
        <v>253</v>
      </c>
      <c r="H549" t="s">
        <v>401</v>
      </c>
      <c r="I549" t="s">
        <v>304</v>
      </c>
      <c r="J549">
        <v>10</v>
      </c>
    </row>
    <row r="550" spans="1:10" x14ac:dyDescent="0.25">
      <c r="A550" s="17" t="s">
        <v>304</v>
      </c>
      <c r="B550">
        <v>17</v>
      </c>
      <c r="C550">
        <v>43297</v>
      </c>
      <c r="D550">
        <v>5</v>
      </c>
      <c r="E550">
        <v>177</v>
      </c>
      <c r="F550">
        <v>-1</v>
      </c>
      <c r="G550" t="s">
        <v>253</v>
      </c>
      <c r="H550" t="s">
        <v>346</v>
      </c>
      <c r="I550" t="s">
        <v>304</v>
      </c>
      <c r="J550">
        <v>10</v>
      </c>
    </row>
    <row r="551" spans="1:10" x14ac:dyDescent="0.25">
      <c r="A551" s="17" t="s">
        <v>304</v>
      </c>
      <c r="B551">
        <v>17</v>
      </c>
      <c r="C551">
        <v>43018</v>
      </c>
      <c r="D551">
        <v>5</v>
      </c>
      <c r="E551">
        <v>184</v>
      </c>
      <c r="F551">
        <v>2</v>
      </c>
      <c r="G551" t="s">
        <v>253</v>
      </c>
      <c r="H551" t="s">
        <v>421</v>
      </c>
      <c r="I551" t="s">
        <v>304</v>
      </c>
      <c r="J551">
        <v>10</v>
      </c>
    </row>
    <row r="552" spans="1:10" x14ac:dyDescent="0.25">
      <c r="A552" s="17" t="s">
        <v>529</v>
      </c>
      <c r="B552">
        <v>17</v>
      </c>
      <c r="C552">
        <v>42455</v>
      </c>
      <c r="D552">
        <v>1</v>
      </c>
      <c r="E552">
        <v>301</v>
      </c>
      <c r="F552">
        <v>-2</v>
      </c>
      <c r="G552" t="s">
        <v>249</v>
      </c>
      <c r="H552" t="s">
        <v>418</v>
      </c>
      <c r="I552" t="s">
        <v>529</v>
      </c>
      <c r="J552">
        <v>6</v>
      </c>
    </row>
    <row r="553" spans="1:10" x14ac:dyDescent="0.25">
      <c r="A553" s="17" t="s">
        <v>529</v>
      </c>
      <c r="B553">
        <v>17</v>
      </c>
      <c r="C553">
        <v>42146</v>
      </c>
      <c r="D553">
        <v>1</v>
      </c>
      <c r="E553">
        <v>228</v>
      </c>
      <c r="F553">
        <v>-2</v>
      </c>
      <c r="G553" t="s">
        <v>249</v>
      </c>
      <c r="H553" t="s">
        <v>337</v>
      </c>
      <c r="I553" t="s">
        <v>529</v>
      </c>
      <c r="J553">
        <v>6</v>
      </c>
    </row>
    <row r="554" spans="1:10" x14ac:dyDescent="0.25">
      <c r="A554" s="17" t="s">
        <v>529</v>
      </c>
      <c r="B554">
        <v>17</v>
      </c>
      <c r="C554">
        <v>43239</v>
      </c>
      <c r="D554">
        <v>1</v>
      </c>
      <c r="E554">
        <v>249</v>
      </c>
      <c r="F554">
        <v>-3</v>
      </c>
      <c r="G554" t="s">
        <v>249</v>
      </c>
      <c r="H554" t="s">
        <v>295</v>
      </c>
      <c r="I554" t="s">
        <v>529</v>
      </c>
      <c r="J554">
        <v>6</v>
      </c>
    </row>
    <row r="555" spans="1:10" x14ac:dyDescent="0.25">
      <c r="A555" s="17" t="s">
        <v>529</v>
      </c>
      <c r="B555">
        <v>17</v>
      </c>
      <c r="C555">
        <v>43239</v>
      </c>
      <c r="D555">
        <v>1</v>
      </c>
      <c r="E555">
        <v>249</v>
      </c>
      <c r="F555">
        <v>-3</v>
      </c>
      <c r="G555" t="s">
        <v>249</v>
      </c>
      <c r="H555" t="s">
        <v>295</v>
      </c>
      <c r="I555" t="s">
        <v>529</v>
      </c>
      <c r="J555">
        <v>6</v>
      </c>
    </row>
    <row r="556" spans="1:10" x14ac:dyDescent="0.25">
      <c r="A556" s="17" t="s">
        <v>529</v>
      </c>
      <c r="B556">
        <v>17</v>
      </c>
      <c r="C556">
        <v>42093</v>
      </c>
      <c r="D556">
        <v>1</v>
      </c>
      <c r="E556">
        <v>166</v>
      </c>
      <c r="F556">
        <v>-3</v>
      </c>
      <c r="G556" t="s">
        <v>249</v>
      </c>
      <c r="H556" t="s">
        <v>218</v>
      </c>
      <c r="I556" t="s">
        <v>529</v>
      </c>
      <c r="J556">
        <v>6</v>
      </c>
    </row>
    <row r="557" spans="1:10" x14ac:dyDescent="0.25">
      <c r="A557" s="17" t="s">
        <v>529</v>
      </c>
      <c r="B557">
        <v>17</v>
      </c>
      <c r="C557">
        <v>42061</v>
      </c>
      <c r="D557">
        <v>1</v>
      </c>
      <c r="E557">
        <v>196</v>
      </c>
      <c r="F557">
        <v>-3</v>
      </c>
      <c r="G557" t="s">
        <v>249</v>
      </c>
      <c r="H557" t="s">
        <v>442</v>
      </c>
      <c r="I557" t="s">
        <v>529</v>
      </c>
      <c r="J557">
        <v>6</v>
      </c>
    </row>
    <row r="558" spans="1:10" x14ac:dyDescent="0.25">
      <c r="A558" s="17" t="s">
        <v>529</v>
      </c>
      <c r="B558">
        <v>17</v>
      </c>
      <c r="C558">
        <v>42146</v>
      </c>
      <c r="D558">
        <v>1</v>
      </c>
      <c r="E558">
        <v>228</v>
      </c>
      <c r="F558">
        <v>-2</v>
      </c>
      <c r="G558" t="s">
        <v>249</v>
      </c>
      <c r="H558" t="s">
        <v>337</v>
      </c>
      <c r="I558" t="s">
        <v>529</v>
      </c>
      <c r="J558">
        <v>6</v>
      </c>
    </row>
    <row r="559" spans="1:10" x14ac:dyDescent="0.25">
      <c r="A559" s="17" t="s">
        <v>529</v>
      </c>
      <c r="B559">
        <v>17</v>
      </c>
      <c r="C559">
        <v>42144</v>
      </c>
      <c r="D559">
        <v>1</v>
      </c>
      <c r="E559">
        <v>135</v>
      </c>
      <c r="F559">
        <v>-1</v>
      </c>
      <c r="G559" t="s">
        <v>249</v>
      </c>
      <c r="H559" t="s">
        <v>302</v>
      </c>
      <c r="I559" t="s">
        <v>529</v>
      </c>
      <c r="J559">
        <v>6</v>
      </c>
    </row>
    <row r="560" spans="1:10" x14ac:dyDescent="0.25">
      <c r="A560" s="17" t="s">
        <v>529</v>
      </c>
      <c r="B560">
        <v>17</v>
      </c>
      <c r="C560">
        <v>43416</v>
      </c>
      <c r="D560">
        <v>1</v>
      </c>
      <c r="E560">
        <v>202</v>
      </c>
      <c r="F560">
        <v>-3</v>
      </c>
      <c r="G560" t="s">
        <v>249</v>
      </c>
      <c r="H560" t="s">
        <v>489</v>
      </c>
      <c r="I560" t="s">
        <v>529</v>
      </c>
      <c r="J560">
        <v>6</v>
      </c>
    </row>
    <row r="561" spans="1:10" x14ac:dyDescent="0.25">
      <c r="A561" s="17" t="s">
        <v>529</v>
      </c>
      <c r="B561">
        <v>17</v>
      </c>
      <c r="C561">
        <v>41983</v>
      </c>
      <c r="D561">
        <v>1</v>
      </c>
      <c r="E561">
        <v>173</v>
      </c>
      <c r="F561">
        <v>-1</v>
      </c>
      <c r="G561" t="s">
        <v>253</v>
      </c>
      <c r="H561" t="s">
        <v>280</v>
      </c>
      <c r="I561" t="s">
        <v>529</v>
      </c>
      <c r="J561">
        <v>6</v>
      </c>
    </row>
    <row r="562" spans="1:10" x14ac:dyDescent="0.25">
      <c r="A562" s="17" t="s">
        <v>529</v>
      </c>
      <c r="B562">
        <v>17</v>
      </c>
      <c r="C562">
        <v>42365</v>
      </c>
      <c r="D562">
        <v>1</v>
      </c>
      <c r="E562">
        <v>171</v>
      </c>
      <c r="F562">
        <v>-2</v>
      </c>
      <c r="G562" t="s">
        <v>251</v>
      </c>
      <c r="H562" t="s">
        <v>439</v>
      </c>
      <c r="I562" t="s">
        <v>529</v>
      </c>
      <c r="J562">
        <v>6</v>
      </c>
    </row>
    <row r="563" spans="1:10" x14ac:dyDescent="0.25">
      <c r="A563" s="17" t="s">
        <v>529</v>
      </c>
      <c r="B563">
        <v>17</v>
      </c>
      <c r="C563">
        <v>42424</v>
      </c>
      <c r="D563">
        <v>2</v>
      </c>
      <c r="E563">
        <v>200</v>
      </c>
      <c r="F563">
        <v>-2</v>
      </c>
      <c r="G563" t="s">
        <v>252</v>
      </c>
      <c r="H563" t="s">
        <v>268</v>
      </c>
      <c r="I563" t="s">
        <v>529</v>
      </c>
      <c r="J563">
        <v>6</v>
      </c>
    </row>
    <row r="564" spans="1:10" x14ac:dyDescent="0.25">
      <c r="A564" s="17" t="s">
        <v>529</v>
      </c>
      <c r="B564">
        <v>17</v>
      </c>
      <c r="C564">
        <v>42009</v>
      </c>
      <c r="D564">
        <v>1</v>
      </c>
      <c r="E564">
        <v>189</v>
      </c>
      <c r="F564">
        <v>-2</v>
      </c>
      <c r="G564" t="s">
        <v>252</v>
      </c>
      <c r="H564" t="s">
        <v>338</v>
      </c>
      <c r="I564" t="s">
        <v>529</v>
      </c>
      <c r="J564">
        <v>6</v>
      </c>
    </row>
    <row r="565" spans="1:10" x14ac:dyDescent="0.25">
      <c r="A565" s="17" t="s">
        <v>529</v>
      </c>
      <c r="B565">
        <v>17</v>
      </c>
      <c r="C565">
        <v>43416</v>
      </c>
      <c r="D565">
        <v>1</v>
      </c>
      <c r="E565">
        <v>202</v>
      </c>
      <c r="F565">
        <v>-3</v>
      </c>
      <c r="G565" t="s">
        <v>249</v>
      </c>
      <c r="H565" t="s">
        <v>489</v>
      </c>
      <c r="I565" t="s">
        <v>529</v>
      </c>
      <c r="J565">
        <v>6</v>
      </c>
    </row>
    <row r="566" spans="1:10" x14ac:dyDescent="0.25">
      <c r="A566" s="17" t="s">
        <v>529</v>
      </c>
      <c r="B566">
        <v>17</v>
      </c>
      <c r="C566">
        <v>43416</v>
      </c>
      <c r="D566">
        <v>1</v>
      </c>
      <c r="E566">
        <v>202</v>
      </c>
      <c r="F566">
        <v>-3</v>
      </c>
      <c r="G566" t="s">
        <v>249</v>
      </c>
      <c r="H566" t="s">
        <v>489</v>
      </c>
      <c r="I566" t="s">
        <v>529</v>
      </c>
      <c r="J566">
        <v>6</v>
      </c>
    </row>
    <row r="567" spans="1:10" x14ac:dyDescent="0.25">
      <c r="A567" s="17" t="s">
        <v>529</v>
      </c>
      <c r="B567">
        <v>17</v>
      </c>
      <c r="C567">
        <v>42365</v>
      </c>
      <c r="D567">
        <v>1</v>
      </c>
      <c r="E567">
        <v>171</v>
      </c>
      <c r="F567">
        <v>-2</v>
      </c>
      <c r="G567" t="s">
        <v>251</v>
      </c>
      <c r="H567" t="s">
        <v>439</v>
      </c>
      <c r="I567" t="s">
        <v>529</v>
      </c>
      <c r="J567">
        <v>6</v>
      </c>
    </row>
    <row r="568" spans="1:10" x14ac:dyDescent="0.25">
      <c r="A568" s="17" t="s">
        <v>529</v>
      </c>
      <c r="B568">
        <v>17</v>
      </c>
      <c r="C568">
        <v>42299</v>
      </c>
      <c r="D568">
        <v>1</v>
      </c>
      <c r="E568">
        <v>188</v>
      </c>
      <c r="F568">
        <v>-2</v>
      </c>
      <c r="G568" t="s">
        <v>251</v>
      </c>
      <c r="H568" t="s">
        <v>470</v>
      </c>
      <c r="I568" t="s">
        <v>529</v>
      </c>
      <c r="J568">
        <v>6</v>
      </c>
    </row>
    <row r="569" spans="1:10" x14ac:dyDescent="0.25">
      <c r="A569" s="17" t="s">
        <v>310</v>
      </c>
      <c r="B569">
        <v>15</v>
      </c>
      <c r="C569">
        <v>43645</v>
      </c>
      <c r="D569">
        <v>1</v>
      </c>
      <c r="E569">
        <v>350</v>
      </c>
      <c r="F569">
        <v>-1</v>
      </c>
      <c r="G569" t="s">
        <v>249</v>
      </c>
      <c r="H569" t="s">
        <v>440</v>
      </c>
      <c r="I569" t="s">
        <v>310</v>
      </c>
      <c r="J569">
        <v>8</v>
      </c>
    </row>
    <row r="570" spans="1:10" x14ac:dyDescent="0.25">
      <c r="A570" s="17" t="s">
        <v>310</v>
      </c>
      <c r="B570">
        <v>15</v>
      </c>
      <c r="C570">
        <v>42069</v>
      </c>
      <c r="D570">
        <v>1</v>
      </c>
      <c r="E570">
        <v>164</v>
      </c>
      <c r="F570">
        <v>-3</v>
      </c>
      <c r="G570" t="s">
        <v>253</v>
      </c>
      <c r="H570" t="s">
        <v>403</v>
      </c>
      <c r="I570" t="s">
        <v>310</v>
      </c>
      <c r="J570">
        <v>8</v>
      </c>
    </row>
    <row r="571" spans="1:10" x14ac:dyDescent="0.25">
      <c r="A571" s="17" t="s">
        <v>310</v>
      </c>
      <c r="B571">
        <v>15</v>
      </c>
      <c r="C571">
        <v>42869</v>
      </c>
      <c r="D571">
        <v>3</v>
      </c>
      <c r="E571">
        <v>198</v>
      </c>
      <c r="F571">
        <v>1</v>
      </c>
      <c r="G571" t="s">
        <v>253</v>
      </c>
      <c r="H571" t="s">
        <v>432</v>
      </c>
      <c r="I571" t="s">
        <v>310</v>
      </c>
      <c r="J571">
        <v>8</v>
      </c>
    </row>
    <row r="572" spans="1:10" x14ac:dyDescent="0.25">
      <c r="A572" s="17" t="s">
        <v>310</v>
      </c>
      <c r="B572">
        <v>15</v>
      </c>
      <c r="C572">
        <v>43239</v>
      </c>
      <c r="D572">
        <v>1</v>
      </c>
      <c r="E572">
        <v>249</v>
      </c>
      <c r="F572">
        <v>-3</v>
      </c>
      <c r="G572" t="s">
        <v>249</v>
      </c>
      <c r="H572" t="s">
        <v>295</v>
      </c>
      <c r="I572" t="s">
        <v>310</v>
      </c>
      <c r="J572">
        <v>8</v>
      </c>
    </row>
    <row r="573" spans="1:10" x14ac:dyDescent="0.25">
      <c r="A573" s="17" t="s">
        <v>310</v>
      </c>
      <c r="B573">
        <v>15</v>
      </c>
      <c r="C573">
        <v>42183</v>
      </c>
      <c r="D573">
        <v>1</v>
      </c>
      <c r="E573">
        <v>185</v>
      </c>
      <c r="F573">
        <v>-1</v>
      </c>
      <c r="G573" t="s">
        <v>249</v>
      </c>
      <c r="H573" t="s">
        <v>326</v>
      </c>
      <c r="I573" t="s">
        <v>310</v>
      </c>
      <c r="J573">
        <v>8</v>
      </c>
    </row>
    <row r="574" spans="1:10" x14ac:dyDescent="0.25">
      <c r="A574" s="17" t="s">
        <v>310</v>
      </c>
      <c r="B574">
        <v>15</v>
      </c>
      <c r="C574">
        <v>42989</v>
      </c>
      <c r="D574">
        <v>3</v>
      </c>
      <c r="E574">
        <v>364</v>
      </c>
      <c r="F574">
        <v>-3</v>
      </c>
      <c r="G574" t="s">
        <v>249</v>
      </c>
      <c r="H574" t="s">
        <v>452</v>
      </c>
      <c r="I574" t="s">
        <v>310</v>
      </c>
      <c r="J574">
        <v>8</v>
      </c>
    </row>
    <row r="575" spans="1:10" x14ac:dyDescent="0.25">
      <c r="A575" s="17" t="s">
        <v>310</v>
      </c>
      <c r="B575">
        <v>15</v>
      </c>
      <c r="C575">
        <v>42996</v>
      </c>
      <c r="D575">
        <v>1</v>
      </c>
      <c r="E575">
        <v>123</v>
      </c>
      <c r="F575">
        <v>-3</v>
      </c>
      <c r="G575" t="s">
        <v>249</v>
      </c>
      <c r="H575" t="s">
        <v>297</v>
      </c>
      <c r="I575" t="s">
        <v>310</v>
      </c>
      <c r="J575">
        <v>8</v>
      </c>
    </row>
    <row r="576" spans="1:10" x14ac:dyDescent="0.25">
      <c r="A576" s="17" t="s">
        <v>310</v>
      </c>
      <c r="B576">
        <v>15</v>
      </c>
      <c r="C576">
        <v>43556</v>
      </c>
      <c r="D576">
        <v>4</v>
      </c>
      <c r="E576">
        <v>116</v>
      </c>
      <c r="F576">
        <v>1</v>
      </c>
      <c r="G576" t="s">
        <v>253</v>
      </c>
      <c r="H576" t="s">
        <v>269</v>
      </c>
      <c r="I576" t="s">
        <v>310</v>
      </c>
      <c r="J576">
        <v>8</v>
      </c>
    </row>
    <row r="577" spans="1:10" x14ac:dyDescent="0.25">
      <c r="A577" s="17" t="s">
        <v>310</v>
      </c>
      <c r="B577">
        <v>15</v>
      </c>
      <c r="C577">
        <v>42806</v>
      </c>
      <c r="D577">
        <v>1</v>
      </c>
      <c r="E577">
        <v>115</v>
      </c>
      <c r="F577">
        <v>-2</v>
      </c>
      <c r="G577" t="s">
        <v>252</v>
      </c>
      <c r="H577" t="s">
        <v>368</v>
      </c>
      <c r="I577" t="s">
        <v>310</v>
      </c>
      <c r="J577">
        <v>8</v>
      </c>
    </row>
    <row r="578" spans="1:10" x14ac:dyDescent="0.25">
      <c r="A578" s="17" t="s">
        <v>310</v>
      </c>
      <c r="B578">
        <v>15</v>
      </c>
      <c r="C578">
        <v>42810</v>
      </c>
      <c r="D578">
        <v>1</v>
      </c>
      <c r="E578">
        <v>197</v>
      </c>
      <c r="F578">
        <v>-3</v>
      </c>
      <c r="G578" t="s">
        <v>252</v>
      </c>
      <c r="H578" t="s">
        <v>497</v>
      </c>
      <c r="I578" t="s">
        <v>310</v>
      </c>
      <c r="J578">
        <v>8</v>
      </c>
    </row>
    <row r="579" spans="1:10" x14ac:dyDescent="0.25">
      <c r="A579" s="17" t="s">
        <v>310</v>
      </c>
      <c r="B579">
        <v>15</v>
      </c>
      <c r="C579">
        <v>43020</v>
      </c>
      <c r="D579">
        <v>4</v>
      </c>
      <c r="E579">
        <v>175</v>
      </c>
      <c r="F579">
        <v>-1</v>
      </c>
      <c r="G579" t="s">
        <v>252</v>
      </c>
      <c r="H579" t="s">
        <v>479</v>
      </c>
      <c r="I579" t="s">
        <v>310</v>
      </c>
      <c r="J579">
        <v>8</v>
      </c>
    </row>
    <row r="580" spans="1:10" x14ac:dyDescent="0.25">
      <c r="A580" s="17" t="s">
        <v>310</v>
      </c>
      <c r="B580">
        <v>15</v>
      </c>
      <c r="C580">
        <v>42624</v>
      </c>
      <c r="D580">
        <v>1</v>
      </c>
      <c r="E580">
        <v>157</v>
      </c>
      <c r="F580">
        <v>-2</v>
      </c>
      <c r="G580" t="s">
        <v>252</v>
      </c>
      <c r="H580" t="s">
        <v>264</v>
      </c>
      <c r="I580" t="s">
        <v>310</v>
      </c>
      <c r="J580">
        <v>8</v>
      </c>
    </row>
    <row r="581" spans="1:10" x14ac:dyDescent="0.25">
      <c r="A581" s="17" t="s">
        <v>310</v>
      </c>
      <c r="B581">
        <v>15</v>
      </c>
      <c r="C581">
        <v>43694</v>
      </c>
      <c r="D581">
        <v>3</v>
      </c>
      <c r="E581">
        <v>119</v>
      </c>
      <c r="F581">
        <v>1</v>
      </c>
      <c r="G581" t="s">
        <v>253</v>
      </c>
      <c r="H581" t="s">
        <v>323</v>
      </c>
      <c r="I581" t="s">
        <v>310</v>
      </c>
      <c r="J581">
        <v>8</v>
      </c>
    </row>
    <row r="582" spans="1:10" x14ac:dyDescent="0.25">
      <c r="A582" s="17" t="s">
        <v>310</v>
      </c>
      <c r="B582">
        <v>15</v>
      </c>
      <c r="C582">
        <v>42473</v>
      </c>
      <c r="D582">
        <v>1</v>
      </c>
      <c r="E582">
        <v>194</v>
      </c>
      <c r="F582">
        <v>-2</v>
      </c>
      <c r="G582" t="s">
        <v>252</v>
      </c>
      <c r="H582" t="s">
        <v>266</v>
      </c>
      <c r="I582" t="s">
        <v>310</v>
      </c>
      <c r="J582">
        <v>8</v>
      </c>
    </row>
    <row r="583" spans="1:10" x14ac:dyDescent="0.25">
      <c r="A583" s="17" t="s">
        <v>310</v>
      </c>
      <c r="B583">
        <v>15</v>
      </c>
      <c r="C583">
        <v>42568</v>
      </c>
      <c r="D583">
        <v>1</v>
      </c>
      <c r="E583">
        <v>136</v>
      </c>
      <c r="F583">
        <v>-1</v>
      </c>
      <c r="G583" t="s">
        <v>252</v>
      </c>
      <c r="H583" t="s">
        <v>356</v>
      </c>
      <c r="I583" t="s">
        <v>310</v>
      </c>
      <c r="J583">
        <v>8</v>
      </c>
    </row>
    <row r="584" spans="1:10" x14ac:dyDescent="0.25">
      <c r="A584" s="17" t="s">
        <v>307</v>
      </c>
      <c r="B584">
        <v>14</v>
      </c>
      <c r="C584">
        <v>43005</v>
      </c>
      <c r="D584">
        <v>5</v>
      </c>
      <c r="E584">
        <v>192</v>
      </c>
      <c r="F584">
        <v>2</v>
      </c>
      <c r="G584" t="s">
        <v>250</v>
      </c>
      <c r="H584" t="s">
        <v>424</v>
      </c>
      <c r="I584" t="s">
        <v>307</v>
      </c>
      <c r="J584">
        <v>8</v>
      </c>
    </row>
    <row r="585" spans="1:10" x14ac:dyDescent="0.25">
      <c r="A585" s="17" t="s">
        <v>307</v>
      </c>
      <c r="B585">
        <v>14</v>
      </c>
      <c r="C585">
        <v>43292</v>
      </c>
      <c r="D585">
        <v>4</v>
      </c>
      <c r="E585">
        <v>176</v>
      </c>
      <c r="F585">
        <v>2</v>
      </c>
      <c r="G585" t="s">
        <v>250</v>
      </c>
      <c r="H585" t="s">
        <v>436</v>
      </c>
      <c r="I585" t="s">
        <v>307</v>
      </c>
      <c r="J585">
        <v>8</v>
      </c>
    </row>
    <row r="586" spans="1:10" x14ac:dyDescent="0.25">
      <c r="A586" s="17" t="s">
        <v>307</v>
      </c>
      <c r="B586">
        <v>14</v>
      </c>
      <c r="C586">
        <v>43306</v>
      </c>
      <c r="D586">
        <v>5</v>
      </c>
      <c r="E586">
        <v>164</v>
      </c>
      <c r="F586">
        <v>1</v>
      </c>
      <c r="G586" t="s">
        <v>250</v>
      </c>
      <c r="H586" t="s">
        <v>388</v>
      </c>
      <c r="I586" t="s">
        <v>307</v>
      </c>
      <c r="J586">
        <v>8</v>
      </c>
    </row>
    <row r="587" spans="1:10" x14ac:dyDescent="0.25">
      <c r="A587" s="17" t="s">
        <v>307</v>
      </c>
      <c r="B587">
        <v>14</v>
      </c>
      <c r="C587">
        <v>42980</v>
      </c>
      <c r="D587">
        <v>3</v>
      </c>
      <c r="E587">
        <v>155</v>
      </c>
      <c r="F587">
        <v>1</v>
      </c>
      <c r="G587" t="s">
        <v>250</v>
      </c>
      <c r="H587" t="s">
        <v>347</v>
      </c>
      <c r="I587" t="s">
        <v>307</v>
      </c>
      <c r="J587">
        <v>8</v>
      </c>
    </row>
    <row r="588" spans="1:10" x14ac:dyDescent="0.25">
      <c r="A588" s="17" t="s">
        <v>307</v>
      </c>
      <c r="B588">
        <v>14</v>
      </c>
      <c r="C588">
        <v>43296</v>
      </c>
      <c r="D588">
        <v>4</v>
      </c>
      <c r="E588">
        <v>179</v>
      </c>
      <c r="F588">
        <v>-1</v>
      </c>
      <c r="G588" t="s">
        <v>251</v>
      </c>
      <c r="H588" t="s">
        <v>378</v>
      </c>
      <c r="I588" t="s">
        <v>307</v>
      </c>
      <c r="J588">
        <v>8</v>
      </c>
    </row>
    <row r="589" spans="1:10" x14ac:dyDescent="0.25">
      <c r="A589" s="17" t="s">
        <v>307</v>
      </c>
      <c r="B589">
        <v>14</v>
      </c>
      <c r="C589">
        <v>42418</v>
      </c>
      <c r="D589">
        <v>1</v>
      </c>
      <c r="E589">
        <v>74</v>
      </c>
      <c r="F589">
        <v>-2</v>
      </c>
      <c r="G589" t="s">
        <v>250</v>
      </c>
      <c r="H589" t="s">
        <v>327</v>
      </c>
      <c r="I589" t="s">
        <v>307</v>
      </c>
      <c r="J589">
        <v>8</v>
      </c>
    </row>
    <row r="590" spans="1:10" x14ac:dyDescent="0.25">
      <c r="A590" s="17" t="s">
        <v>307</v>
      </c>
      <c r="B590">
        <v>14</v>
      </c>
      <c r="C590">
        <v>42916</v>
      </c>
      <c r="D590">
        <v>5</v>
      </c>
      <c r="E590">
        <v>132</v>
      </c>
      <c r="F590">
        <v>2</v>
      </c>
      <c r="G590" t="s">
        <v>250</v>
      </c>
      <c r="H590" t="s">
        <v>344</v>
      </c>
      <c r="I590" t="s">
        <v>307</v>
      </c>
      <c r="J590">
        <v>8</v>
      </c>
    </row>
    <row r="591" spans="1:10" x14ac:dyDescent="0.25">
      <c r="A591" s="17" t="s">
        <v>307</v>
      </c>
      <c r="B591">
        <v>14</v>
      </c>
      <c r="C591">
        <v>42985</v>
      </c>
      <c r="D591">
        <v>5</v>
      </c>
      <c r="E591">
        <v>169</v>
      </c>
      <c r="F591">
        <v>-1</v>
      </c>
      <c r="G591" t="s">
        <v>252</v>
      </c>
      <c r="H591" t="s">
        <v>465</v>
      </c>
      <c r="I591" t="s">
        <v>307</v>
      </c>
      <c r="J591">
        <v>8</v>
      </c>
    </row>
    <row r="592" spans="1:10" x14ac:dyDescent="0.25">
      <c r="A592" s="17" t="s">
        <v>307</v>
      </c>
      <c r="B592">
        <v>14</v>
      </c>
      <c r="C592">
        <v>43019</v>
      </c>
      <c r="D592">
        <v>5</v>
      </c>
      <c r="E592">
        <v>200</v>
      </c>
      <c r="F592">
        <v>2</v>
      </c>
      <c r="G592" t="s">
        <v>252</v>
      </c>
      <c r="H592" t="s">
        <v>482</v>
      </c>
      <c r="I592" t="s">
        <v>307</v>
      </c>
      <c r="J592">
        <v>8</v>
      </c>
    </row>
    <row r="593" spans="1:10" x14ac:dyDescent="0.25">
      <c r="A593" s="17" t="s">
        <v>307</v>
      </c>
      <c r="B593">
        <v>14</v>
      </c>
      <c r="C593">
        <v>43305</v>
      </c>
      <c r="D593">
        <v>5</v>
      </c>
      <c r="E593">
        <v>168</v>
      </c>
      <c r="F593">
        <v>2</v>
      </c>
      <c r="G593" t="s">
        <v>252</v>
      </c>
      <c r="H593" t="s">
        <v>445</v>
      </c>
      <c r="I593" t="s">
        <v>307</v>
      </c>
      <c r="J593">
        <v>8</v>
      </c>
    </row>
    <row r="594" spans="1:10" x14ac:dyDescent="0.25">
      <c r="A594" s="17" t="s">
        <v>307</v>
      </c>
      <c r="B594">
        <v>14</v>
      </c>
      <c r="C594">
        <v>42568</v>
      </c>
      <c r="D594">
        <v>1</v>
      </c>
      <c r="E594">
        <v>136</v>
      </c>
      <c r="F594">
        <v>-1</v>
      </c>
      <c r="G594" t="s">
        <v>252</v>
      </c>
      <c r="H594" t="s">
        <v>356</v>
      </c>
      <c r="I594" t="s">
        <v>307</v>
      </c>
      <c r="J594">
        <v>8</v>
      </c>
    </row>
    <row r="595" spans="1:10" x14ac:dyDescent="0.25">
      <c r="A595" s="17" t="s">
        <v>307</v>
      </c>
      <c r="B595">
        <v>14</v>
      </c>
      <c r="C595">
        <v>43543</v>
      </c>
      <c r="D595">
        <v>4</v>
      </c>
      <c r="E595">
        <v>165</v>
      </c>
      <c r="F595">
        <v>2</v>
      </c>
      <c r="G595" t="s">
        <v>250</v>
      </c>
      <c r="H595" t="s">
        <v>405</v>
      </c>
      <c r="I595" t="s">
        <v>307</v>
      </c>
      <c r="J595">
        <v>8</v>
      </c>
    </row>
    <row r="596" spans="1:10" x14ac:dyDescent="0.25">
      <c r="A596" s="17" t="s">
        <v>307</v>
      </c>
      <c r="B596">
        <v>14</v>
      </c>
      <c r="C596">
        <v>43298</v>
      </c>
      <c r="D596">
        <v>5</v>
      </c>
      <c r="E596">
        <v>193</v>
      </c>
      <c r="F596">
        <v>2</v>
      </c>
      <c r="G596" t="s">
        <v>253</v>
      </c>
      <c r="H596" t="s">
        <v>342</v>
      </c>
      <c r="I596" t="s">
        <v>307</v>
      </c>
      <c r="J596">
        <v>8</v>
      </c>
    </row>
    <row r="597" spans="1:10" x14ac:dyDescent="0.25">
      <c r="A597" s="17" t="s">
        <v>307</v>
      </c>
      <c r="B597">
        <v>14</v>
      </c>
      <c r="C597">
        <v>43299</v>
      </c>
      <c r="D597">
        <v>5</v>
      </c>
      <c r="E597">
        <v>189</v>
      </c>
      <c r="F597">
        <v>2</v>
      </c>
      <c r="G597" t="s">
        <v>253</v>
      </c>
      <c r="H597" t="s">
        <v>271</v>
      </c>
      <c r="I597" t="s">
        <v>307</v>
      </c>
      <c r="J597">
        <v>8</v>
      </c>
    </row>
    <row r="598" spans="1:10" x14ac:dyDescent="0.25">
      <c r="A598" s="17" t="s">
        <v>311</v>
      </c>
      <c r="B598">
        <v>14</v>
      </c>
      <c r="C598">
        <v>43298</v>
      </c>
      <c r="D598">
        <v>5</v>
      </c>
      <c r="E598">
        <v>175</v>
      </c>
      <c r="F598">
        <v>2</v>
      </c>
      <c r="G598" t="s">
        <v>250</v>
      </c>
      <c r="H598" t="s">
        <v>433</v>
      </c>
      <c r="I598" t="s">
        <v>311</v>
      </c>
      <c r="J598">
        <v>5</v>
      </c>
    </row>
    <row r="599" spans="1:10" x14ac:dyDescent="0.25">
      <c r="A599" s="17" t="s">
        <v>311</v>
      </c>
      <c r="B599">
        <v>14</v>
      </c>
      <c r="C599">
        <v>43302</v>
      </c>
      <c r="D599">
        <v>5</v>
      </c>
      <c r="E599">
        <v>195</v>
      </c>
      <c r="F599">
        <v>2</v>
      </c>
      <c r="G599" t="s">
        <v>250</v>
      </c>
      <c r="H599" t="s">
        <v>396</v>
      </c>
      <c r="I599" t="s">
        <v>311</v>
      </c>
      <c r="J599">
        <v>5</v>
      </c>
    </row>
    <row r="600" spans="1:10" x14ac:dyDescent="0.25">
      <c r="A600" s="17" t="s">
        <v>311</v>
      </c>
      <c r="B600">
        <v>14</v>
      </c>
      <c r="C600">
        <v>43307</v>
      </c>
      <c r="D600">
        <v>5</v>
      </c>
      <c r="E600">
        <v>161</v>
      </c>
      <c r="F600">
        <v>2</v>
      </c>
      <c r="G600" t="s">
        <v>250</v>
      </c>
      <c r="H600" t="s">
        <v>387</v>
      </c>
      <c r="I600" t="s">
        <v>311</v>
      </c>
      <c r="J600">
        <v>5</v>
      </c>
    </row>
    <row r="601" spans="1:10" x14ac:dyDescent="0.25">
      <c r="A601" s="17" t="s">
        <v>311</v>
      </c>
      <c r="B601">
        <v>14</v>
      </c>
      <c r="C601">
        <v>43296</v>
      </c>
      <c r="D601">
        <v>4</v>
      </c>
      <c r="E601">
        <v>165</v>
      </c>
      <c r="F601">
        <v>2</v>
      </c>
      <c r="G601" t="s">
        <v>250</v>
      </c>
      <c r="H601" t="s">
        <v>426</v>
      </c>
      <c r="I601" t="s">
        <v>311</v>
      </c>
      <c r="J601">
        <v>5</v>
      </c>
    </row>
    <row r="602" spans="1:10" x14ac:dyDescent="0.25">
      <c r="A602" s="17" t="s">
        <v>311</v>
      </c>
      <c r="B602">
        <v>14</v>
      </c>
      <c r="C602">
        <v>42840</v>
      </c>
      <c r="D602">
        <v>5</v>
      </c>
      <c r="E602">
        <v>163</v>
      </c>
      <c r="F602">
        <v>2</v>
      </c>
      <c r="G602" t="s">
        <v>250</v>
      </c>
      <c r="H602" t="s">
        <v>351</v>
      </c>
      <c r="I602" t="s">
        <v>311</v>
      </c>
      <c r="J602">
        <v>5</v>
      </c>
    </row>
    <row r="603" spans="1:10" x14ac:dyDescent="0.25">
      <c r="A603" s="17" t="s">
        <v>311</v>
      </c>
      <c r="B603">
        <v>14</v>
      </c>
      <c r="C603">
        <v>42997</v>
      </c>
      <c r="D603">
        <v>5</v>
      </c>
      <c r="E603">
        <v>155</v>
      </c>
      <c r="F603">
        <v>2</v>
      </c>
      <c r="G603" t="s">
        <v>250</v>
      </c>
      <c r="H603" t="s">
        <v>422</v>
      </c>
      <c r="I603" t="s">
        <v>311</v>
      </c>
      <c r="J603">
        <v>5</v>
      </c>
    </row>
    <row r="604" spans="1:10" x14ac:dyDescent="0.25">
      <c r="A604" s="17" t="s">
        <v>311</v>
      </c>
      <c r="B604">
        <v>14</v>
      </c>
      <c r="C604">
        <v>43005</v>
      </c>
      <c r="D604">
        <v>5</v>
      </c>
      <c r="E604">
        <v>192</v>
      </c>
      <c r="F604">
        <v>2</v>
      </c>
      <c r="G604" t="s">
        <v>250</v>
      </c>
      <c r="H604" t="s">
        <v>424</v>
      </c>
      <c r="I604" t="s">
        <v>311</v>
      </c>
      <c r="J604">
        <v>5</v>
      </c>
    </row>
    <row r="605" spans="1:10" x14ac:dyDescent="0.25">
      <c r="A605" s="17" t="s">
        <v>311</v>
      </c>
      <c r="B605">
        <v>14</v>
      </c>
      <c r="C605">
        <v>43001</v>
      </c>
      <c r="D605">
        <v>5</v>
      </c>
      <c r="E605">
        <v>145</v>
      </c>
      <c r="F605">
        <v>2</v>
      </c>
      <c r="G605" t="s">
        <v>252</v>
      </c>
      <c r="H605" t="s">
        <v>483</v>
      </c>
      <c r="I605" t="s">
        <v>311</v>
      </c>
      <c r="J605">
        <v>5</v>
      </c>
    </row>
    <row r="606" spans="1:10" x14ac:dyDescent="0.25">
      <c r="A606" s="17" t="s">
        <v>311</v>
      </c>
      <c r="B606">
        <v>14</v>
      </c>
      <c r="C606">
        <v>43305</v>
      </c>
      <c r="D606">
        <v>5</v>
      </c>
      <c r="E606">
        <v>168</v>
      </c>
      <c r="F606">
        <v>2</v>
      </c>
      <c r="G606" t="s">
        <v>252</v>
      </c>
      <c r="H606" t="s">
        <v>445</v>
      </c>
      <c r="I606" t="s">
        <v>311</v>
      </c>
      <c r="J606">
        <v>5</v>
      </c>
    </row>
    <row r="607" spans="1:10" x14ac:dyDescent="0.25">
      <c r="A607" s="17" t="s">
        <v>311</v>
      </c>
      <c r="B607">
        <v>14</v>
      </c>
      <c r="C607">
        <v>43306</v>
      </c>
      <c r="D607">
        <v>4</v>
      </c>
      <c r="E607">
        <v>176</v>
      </c>
      <c r="F607">
        <v>1</v>
      </c>
      <c r="G607" t="s">
        <v>252</v>
      </c>
      <c r="H607" t="s">
        <v>463</v>
      </c>
      <c r="I607" t="s">
        <v>311</v>
      </c>
      <c r="J607">
        <v>5</v>
      </c>
    </row>
    <row r="608" spans="1:10" x14ac:dyDescent="0.25">
      <c r="A608" s="17" t="s">
        <v>311</v>
      </c>
      <c r="B608">
        <v>14</v>
      </c>
      <c r="C608">
        <v>42986</v>
      </c>
      <c r="D608">
        <v>4</v>
      </c>
      <c r="E608">
        <v>150</v>
      </c>
      <c r="F608">
        <v>-2</v>
      </c>
      <c r="G608" t="s">
        <v>252</v>
      </c>
      <c r="H608" t="s">
        <v>457</v>
      </c>
      <c r="I608" t="s">
        <v>311</v>
      </c>
      <c r="J608">
        <v>5</v>
      </c>
    </row>
    <row r="609" spans="1:10" x14ac:dyDescent="0.25">
      <c r="A609" s="17" t="s">
        <v>311</v>
      </c>
      <c r="B609">
        <v>14</v>
      </c>
      <c r="C609">
        <v>43298</v>
      </c>
      <c r="D609">
        <v>5</v>
      </c>
      <c r="E609">
        <v>193</v>
      </c>
      <c r="F609">
        <v>2</v>
      </c>
      <c r="G609" t="s">
        <v>253</v>
      </c>
      <c r="H609" t="s">
        <v>342</v>
      </c>
      <c r="I609" t="s">
        <v>311</v>
      </c>
      <c r="J609">
        <v>5</v>
      </c>
    </row>
    <row r="610" spans="1:10" x14ac:dyDescent="0.25">
      <c r="A610" s="17" t="s">
        <v>311</v>
      </c>
      <c r="B610">
        <v>14</v>
      </c>
      <c r="C610">
        <v>43312</v>
      </c>
      <c r="D610">
        <v>5</v>
      </c>
      <c r="E610">
        <v>152</v>
      </c>
      <c r="F610">
        <v>3</v>
      </c>
      <c r="G610" t="s">
        <v>253</v>
      </c>
      <c r="H610" t="s">
        <v>350</v>
      </c>
      <c r="I610" t="s">
        <v>311</v>
      </c>
      <c r="J610">
        <v>5</v>
      </c>
    </row>
    <row r="611" spans="1:10" x14ac:dyDescent="0.25">
      <c r="A611" s="17" t="s">
        <v>311</v>
      </c>
      <c r="B611">
        <v>14</v>
      </c>
      <c r="C611">
        <v>42806</v>
      </c>
      <c r="D611">
        <v>5</v>
      </c>
      <c r="E611">
        <v>172</v>
      </c>
      <c r="F611">
        <v>2</v>
      </c>
      <c r="G611" t="s">
        <v>252</v>
      </c>
      <c r="H611" t="s">
        <v>370</v>
      </c>
      <c r="I611" t="s">
        <v>311</v>
      </c>
      <c r="J611">
        <v>5</v>
      </c>
    </row>
    <row r="612" spans="1:10" x14ac:dyDescent="0.25">
      <c r="A612" s="17" t="s">
        <v>522</v>
      </c>
      <c r="B612">
        <v>13</v>
      </c>
      <c r="C612">
        <v>42394</v>
      </c>
      <c r="D612">
        <v>1</v>
      </c>
      <c r="E612">
        <v>103</v>
      </c>
      <c r="F612">
        <v>-1</v>
      </c>
      <c r="G612" t="s">
        <v>251</v>
      </c>
      <c r="H612" t="s">
        <v>293</v>
      </c>
      <c r="I612" t="s">
        <v>522</v>
      </c>
      <c r="J612">
        <v>5</v>
      </c>
    </row>
    <row r="613" spans="1:10" x14ac:dyDescent="0.25">
      <c r="A613" s="17" t="s">
        <v>522</v>
      </c>
      <c r="B613">
        <v>13</v>
      </c>
      <c r="C613">
        <v>43280</v>
      </c>
      <c r="D613">
        <v>1</v>
      </c>
      <c r="E613">
        <v>143</v>
      </c>
      <c r="F613">
        <v>-1</v>
      </c>
      <c r="G613" t="s">
        <v>251</v>
      </c>
      <c r="H613" t="s">
        <v>383</v>
      </c>
      <c r="I613" t="s">
        <v>522</v>
      </c>
      <c r="J613">
        <v>5</v>
      </c>
    </row>
    <row r="614" spans="1:10" x14ac:dyDescent="0.25">
      <c r="A614" s="17" t="s">
        <v>522</v>
      </c>
      <c r="B614">
        <v>13</v>
      </c>
      <c r="C614">
        <v>43280</v>
      </c>
      <c r="D614">
        <v>1</v>
      </c>
      <c r="E614">
        <v>143</v>
      </c>
      <c r="F614">
        <v>-1</v>
      </c>
      <c r="G614" t="s">
        <v>251</v>
      </c>
      <c r="H614" t="s">
        <v>383</v>
      </c>
      <c r="I614" t="s">
        <v>522</v>
      </c>
      <c r="J614">
        <v>5</v>
      </c>
    </row>
    <row r="615" spans="1:10" x14ac:dyDescent="0.25">
      <c r="A615" s="17" t="s">
        <v>522</v>
      </c>
      <c r="B615">
        <v>13</v>
      </c>
      <c r="C615">
        <v>42352</v>
      </c>
      <c r="D615">
        <v>2</v>
      </c>
      <c r="E615">
        <v>115</v>
      </c>
      <c r="F615">
        <v>-1</v>
      </c>
      <c r="G615" t="s">
        <v>251</v>
      </c>
      <c r="H615" t="s">
        <v>450</v>
      </c>
      <c r="I615" t="s">
        <v>522</v>
      </c>
      <c r="J615">
        <v>5</v>
      </c>
    </row>
    <row r="616" spans="1:10" x14ac:dyDescent="0.25">
      <c r="A616" s="17" t="s">
        <v>522</v>
      </c>
      <c r="B616">
        <v>13</v>
      </c>
      <c r="C616">
        <v>42360</v>
      </c>
      <c r="D616">
        <v>1</v>
      </c>
      <c r="E616">
        <v>143</v>
      </c>
      <c r="F616">
        <v>-3</v>
      </c>
      <c r="G616" t="s">
        <v>251</v>
      </c>
      <c r="H616" t="s">
        <v>454</v>
      </c>
      <c r="I616" t="s">
        <v>522</v>
      </c>
      <c r="J616">
        <v>5</v>
      </c>
    </row>
    <row r="617" spans="1:10" x14ac:dyDescent="0.25">
      <c r="A617" s="17" t="s">
        <v>522</v>
      </c>
      <c r="B617">
        <v>13</v>
      </c>
      <c r="C617">
        <v>42370</v>
      </c>
      <c r="D617">
        <v>1</v>
      </c>
      <c r="E617">
        <v>130</v>
      </c>
      <c r="F617">
        <v>-3</v>
      </c>
      <c r="G617" t="s">
        <v>251</v>
      </c>
      <c r="H617" t="s">
        <v>444</v>
      </c>
      <c r="I617" t="s">
        <v>522</v>
      </c>
      <c r="J617">
        <v>5</v>
      </c>
    </row>
    <row r="618" spans="1:10" x14ac:dyDescent="0.25">
      <c r="A618" s="17" t="s">
        <v>522</v>
      </c>
      <c r="B618">
        <v>13</v>
      </c>
      <c r="C618">
        <v>43312</v>
      </c>
      <c r="D618">
        <v>5</v>
      </c>
      <c r="E618">
        <v>143</v>
      </c>
      <c r="F618">
        <v>1</v>
      </c>
      <c r="G618" t="s">
        <v>251</v>
      </c>
      <c r="H618" t="s">
        <v>381</v>
      </c>
      <c r="I618" t="s">
        <v>522</v>
      </c>
      <c r="J618">
        <v>5</v>
      </c>
    </row>
    <row r="619" spans="1:10" x14ac:dyDescent="0.25">
      <c r="A619" s="17" t="s">
        <v>522</v>
      </c>
      <c r="B619">
        <v>13</v>
      </c>
      <c r="C619">
        <v>43523</v>
      </c>
      <c r="D619">
        <v>4</v>
      </c>
      <c r="E619">
        <v>102</v>
      </c>
      <c r="F619">
        <v>2</v>
      </c>
      <c r="G619" t="s">
        <v>253</v>
      </c>
      <c r="H619" t="s">
        <v>330</v>
      </c>
      <c r="I619" t="s">
        <v>522</v>
      </c>
      <c r="J619">
        <v>5</v>
      </c>
    </row>
    <row r="620" spans="1:10" x14ac:dyDescent="0.25">
      <c r="A620" s="17" t="s">
        <v>522</v>
      </c>
      <c r="B620">
        <v>13</v>
      </c>
      <c r="C620">
        <v>42993</v>
      </c>
      <c r="D620">
        <v>4</v>
      </c>
      <c r="E620">
        <v>193</v>
      </c>
      <c r="F620">
        <v>1</v>
      </c>
      <c r="G620" t="s">
        <v>252</v>
      </c>
      <c r="H620" t="s">
        <v>262</v>
      </c>
      <c r="I620" t="s">
        <v>522</v>
      </c>
      <c r="J620">
        <v>5</v>
      </c>
    </row>
    <row r="621" spans="1:10" x14ac:dyDescent="0.25">
      <c r="A621" s="17" t="s">
        <v>522</v>
      </c>
      <c r="B621">
        <v>13</v>
      </c>
      <c r="C621">
        <v>43001</v>
      </c>
      <c r="D621">
        <v>5</v>
      </c>
      <c r="E621">
        <v>145</v>
      </c>
      <c r="F621">
        <v>2</v>
      </c>
      <c r="G621" t="s">
        <v>252</v>
      </c>
      <c r="H621" t="s">
        <v>483</v>
      </c>
      <c r="I621" t="s">
        <v>522</v>
      </c>
      <c r="J621">
        <v>5</v>
      </c>
    </row>
    <row r="622" spans="1:10" x14ac:dyDescent="0.25">
      <c r="A622" s="17" t="s">
        <v>522</v>
      </c>
      <c r="B622">
        <v>13</v>
      </c>
      <c r="C622">
        <v>43330</v>
      </c>
      <c r="D622">
        <v>5</v>
      </c>
      <c r="E622">
        <v>133</v>
      </c>
      <c r="F622">
        <v>-1</v>
      </c>
      <c r="G622" t="s">
        <v>251</v>
      </c>
      <c r="H622" t="s">
        <v>336</v>
      </c>
      <c r="I622" t="s">
        <v>522</v>
      </c>
      <c r="J622">
        <v>5</v>
      </c>
    </row>
    <row r="623" spans="1:10" x14ac:dyDescent="0.25">
      <c r="A623" s="17" t="s">
        <v>522</v>
      </c>
      <c r="B623">
        <v>13</v>
      </c>
      <c r="C623">
        <v>42431</v>
      </c>
      <c r="D623">
        <v>5</v>
      </c>
      <c r="E623">
        <v>187</v>
      </c>
      <c r="F623">
        <v>1</v>
      </c>
      <c r="G623" t="s">
        <v>253</v>
      </c>
      <c r="H623" t="s">
        <v>402</v>
      </c>
      <c r="I623" t="s">
        <v>522</v>
      </c>
      <c r="J623">
        <v>5</v>
      </c>
    </row>
    <row r="624" spans="1:10" x14ac:dyDescent="0.25">
      <c r="A624" s="17" t="s">
        <v>522</v>
      </c>
      <c r="B624">
        <v>13</v>
      </c>
      <c r="C624">
        <v>43312</v>
      </c>
      <c r="D624">
        <v>5</v>
      </c>
      <c r="E624">
        <v>152</v>
      </c>
      <c r="F624">
        <v>3</v>
      </c>
      <c r="G624" t="s">
        <v>253</v>
      </c>
      <c r="H624" t="s">
        <v>350</v>
      </c>
      <c r="I624" t="s">
        <v>522</v>
      </c>
      <c r="J624">
        <v>5</v>
      </c>
    </row>
    <row r="625" spans="1:10" x14ac:dyDescent="0.25">
      <c r="A625" s="17" t="s">
        <v>318</v>
      </c>
      <c r="B625">
        <v>13</v>
      </c>
      <c r="C625">
        <v>42529</v>
      </c>
      <c r="D625">
        <v>1</v>
      </c>
      <c r="E625">
        <v>209</v>
      </c>
      <c r="F625">
        <v>-1</v>
      </c>
      <c r="G625" t="s">
        <v>249</v>
      </c>
      <c r="H625" t="s">
        <v>322</v>
      </c>
      <c r="I625" t="s">
        <v>318</v>
      </c>
      <c r="J625">
        <v>7</v>
      </c>
    </row>
    <row r="626" spans="1:10" x14ac:dyDescent="0.25">
      <c r="A626" s="17" t="s">
        <v>318</v>
      </c>
      <c r="B626">
        <v>13</v>
      </c>
      <c r="C626">
        <v>42843</v>
      </c>
      <c r="D626">
        <v>1</v>
      </c>
      <c r="E626">
        <v>140</v>
      </c>
      <c r="F626">
        <v>-1</v>
      </c>
      <c r="G626" t="s">
        <v>249</v>
      </c>
      <c r="H626" t="s">
        <v>354</v>
      </c>
      <c r="I626" t="s">
        <v>318</v>
      </c>
      <c r="J626">
        <v>7</v>
      </c>
    </row>
    <row r="627" spans="1:10" x14ac:dyDescent="0.25">
      <c r="A627" s="17" t="s">
        <v>318</v>
      </c>
      <c r="B627">
        <v>13</v>
      </c>
      <c r="C627">
        <v>42843</v>
      </c>
      <c r="D627">
        <v>1</v>
      </c>
      <c r="E627">
        <v>140</v>
      </c>
      <c r="F627">
        <v>-1</v>
      </c>
      <c r="G627" t="s">
        <v>249</v>
      </c>
      <c r="H627" t="s">
        <v>354</v>
      </c>
      <c r="I627" t="s">
        <v>318</v>
      </c>
      <c r="J627">
        <v>7</v>
      </c>
    </row>
    <row r="628" spans="1:10" x14ac:dyDescent="0.25">
      <c r="A628" s="17" t="s">
        <v>318</v>
      </c>
      <c r="B628">
        <v>13</v>
      </c>
      <c r="C628">
        <v>42093</v>
      </c>
      <c r="D628">
        <v>1</v>
      </c>
      <c r="E628">
        <v>166</v>
      </c>
      <c r="F628">
        <v>-3</v>
      </c>
      <c r="G628" t="s">
        <v>249</v>
      </c>
      <c r="H628" t="s">
        <v>218</v>
      </c>
      <c r="I628" t="s">
        <v>318</v>
      </c>
      <c r="J628">
        <v>7</v>
      </c>
    </row>
    <row r="629" spans="1:10" x14ac:dyDescent="0.25">
      <c r="A629" s="17" t="s">
        <v>318</v>
      </c>
      <c r="B629">
        <v>13</v>
      </c>
      <c r="C629">
        <v>42444</v>
      </c>
      <c r="D629">
        <v>1</v>
      </c>
      <c r="E629">
        <v>281</v>
      </c>
      <c r="F629">
        <v>-3</v>
      </c>
      <c r="G629" t="s">
        <v>249</v>
      </c>
      <c r="H629" t="s">
        <v>389</v>
      </c>
      <c r="I629" t="s">
        <v>318</v>
      </c>
      <c r="J629">
        <v>7</v>
      </c>
    </row>
    <row r="630" spans="1:10" x14ac:dyDescent="0.25">
      <c r="A630" s="17" t="s">
        <v>318</v>
      </c>
      <c r="B630">
        <v>13</v>
      </c>
      <c r="C630">
        <v>42479</v>
      </c>
      <c r="D630">
        <v>1</v>
      </c>
      <c r="E630">
        <v>217</v>
      </c>
      <c r="F630">
        <v>-1</v>
      </c>
      <c r="G630" t="s">
        <v>249</v>
      </c>
      <c r="H630" t="s">
        <v>329</v>
      </c>
      <c r="I630" t="s">
        <v>318</v>
      </c>
      <c r="J630">
        <v>7</v>
      </c>
    </row>
    <row r="631" spans="1:10" x14ac:dyDescent="0.25">
      <c r="A631" s="17" t="s">
        <v>318</v>
      </c>
      <c r="B631">
        <v>13</v>
      </c>
      <c r="C631">
        <v>42910</v>
      </c>
      <c r="D631">
        <v>1</v>
      </c>
      <c r="E631">
        <v>409</v>
      </c>
      <c r="F631">
        <v>-3</v>
      </c>
      <c r="G631" t="s">
        <v>249</v>
      </c>
      <c r="H631" t="s">
        <v>298</v>
      </c>
      <c r="I631" t="s">
        <v>318</v>
      </c>
      <c r="J631">
        <v>7</v>
      </c>
    </row>
    <row r="632" spans="1:10" x14ac:dyDescent="0.25">
      <c r="A632" s="17" t="s">
        <v>318</v>
      </c>
      <c r="B632">
        <v>13</v>
      </c>
      <c r="C632">
        <v>41983</v>
      </c>
      <c r="D632">
        <v>1</v>
      </c>
      <c r="E632">
        <v>173</v>
      </c>
      <c r="F632">
        <v>-1</v>
      </c>
      <c r="G632" t="s">
        <v>253</v>
      </c>
      <c r="H632" t="s">
        <v>280</v>
      </c>
      <c r="I632" t="s">
        <v>318</v>
      </c>
      <c r="J632">
        <v>7</v>
      </c>
    </row>
    <row r="633" spans="1:10" x14ac:dyDescent="0.25">
      <c r="A633" s="17" t="s">
        <v>318</v>
      </c>
      <c r="B633">
        <v>13</v>
      </c>
      <c r="C633">
        <v>41983</v>
      </c>
      <c r="D633">
        <v>1</v>
      </c>
      <c r="E633">
        <v>173</v>
      </c>
      <c r="F633">
        <v>-1</v>
      </c>
      <c r="G633" t="s">
        <v>253</v>
      </c>
      <c r="H633" t="s">
        <v>280</v>
      </c>
      <c r="I633" t="s">
        <v>318</v>
      </c>
      <c r="J633">
        <v>7</v>
      </c>
    </row>
    <row r="634" spans="1:10" x14ac:dyDescent="0.25">
      <c r="A634" s="17" t="s">
        <v>318</v>
      </c>
      <c r="B634">
        <v>13</v>
      </c>
      <c r="C634">
        <v>42919</v>
      </c>
      <c r="D634">
        <v>3</v>
      </c>
      <c r="E634">
        <v>167</v>
      </c>
      <c r="F634">
        <v>-1</v>
      </c>
      <c r="G634" t="s">
        <v>252</v>
      </c>
      <c r="H634" t="s">
        <v>488</v>
      </c>
      <c r="I634" t="s">
        <v>318</v>
      </c>
      <c r="J634">
        <v>7</v>
      </c>
    </row>
    <row r="635" spans="1:10" x14ac:dyDescent="0.25">
      <c r="A635" s="17" t="s">
        <v>318</v>
      </c>
      <c r="B635">
        <v>13</v>
      </c>
      <c r="C635">
        <v>43239</v>
      </c>
      <c r="D635">
        <v>1</v>
      </c>
      <c r="E635">
        <v>249</v>
      </c>
      <c r="F635">
        <v>-3</v>
      </c>
      <c r="G635" t="s">
        <v>249</v>
      </c>
      <c r="H635" t="s">
        <v>295</v>
      </c>
      <c r="I635" t="s">
        <v>318</v>
      </c>
      <c r="J635">
        <v>7</v>
      </c>
    </row>
    <row r="636" spans="1:10" x14ac:dyDescent="0.25">
      <c r="A636" s="17" t="s">
        <v>318</v>
      </c>
      <c r="B636">
        <v>13</v>
      </c>
      <c r="C636">
        <v>42365</v>
      </c>
      <c r="D636">
        <v>1</v>
      </c>
      <c r="E636">
        <v>171</v>
      </c>
      <c r="F636">
        <v>-2</v>
      </c>
      <c r="G636" t="s">
        <v>251</v>
      </c>
      <c r="H636" t="s">
        <v>439</v>
      </c>
      <c r="I636" t="s">
        <v>318</v>
      </c>
      <c r="J636">
        <v>7</v>
      </c>
    </row>
    <row r="637" spans="1:10" x14ac:dyDescent="0.25">
      <c r="A637" s="17" t="s">
        <v>318</v>
      </c>
      <c r="B637">
        <v>13</v>
      </c>
      <c r="C637">
        <v>42416</v>
      </c>
      <c r="D637">
        <v>1</v>
      </c>
      <c r="E637">
        <v>166</v>
      </c>
      <c r="F637">
        <v>-2</v>
      </c>
      <c r="G637" t="s">
        <v>251</v>
      </c>
      <c r="H637" t="s">
        <v>502</v>
      </c>
      <c r="I637" t="s">
        <v>318</v>
      </c>
      <c r="J637">
        <v>7</v>
      </c>
    </row>
    <row r="638" spans="1:10" x14ac:dyDescent="0.25">
      <c r="A638" s="17" t="s">
        <v>524</v>
      </c>
      <c r="B638">
        <v>12</v>
      </c>
      <c r="C638">
        <v>42398</v>
      </c>
      <c r="D638">
        <v>1</v>
      </c>
      <c r="E638">
        <v>184</v>
      </c>
      <c r="F638">
        <v>-1</v>
      </c>
      <c r="G638" t="s">
        <v>251</v>
      </c>
      <c r="H638" t="s">
        <v>490</v>
      </c>
      <c r="I638" t="s">
        <v>524</v>
      </c>
      <c r="J638">
        <v>5</v>
      </c>
    </row>
    <row r="639" spans="1:10" x14ac:dyDescent="0.25">
      <c r="A639" s="17" t="s">
        <v>524</v>
      </c>
      <c r="B639">
        <v>12</v>
      </c>
      <c r="C639">
        <v>42398</v>
      </c>
      <c r="D639">
        <v>1</v>
      </c>
      <c r="E639">
        <v>184</v>
      </c>
      <c r="F639">
        <v>-1</v>
      </c>
      <c r="G639" t="s">
        <v>251</v>
      </c>
      <c r="H639" t="s">
        <v>490</v>
      </c>
      <c r="I639" t="s">
        <v>524</v>
      </c>
      <c r="J639">
        <v>5</v>
      </c>
    </row>
    <row r="640" spans="1:10" x14ac:dyDescent="0.25">
      <c r="A640" s="17" t="s">
        <v>524</v>
      </c>
      <c r="B640">
        <v>12</v>
      </c>
      <c r="C640">
        <v>42416</v>
      </c>
      <c r="D640">
        <v>1</v>
      </c>
      <c r="E640">
        <v>166</v>
      </c>
      <c r="F640">
        <v>-2</v>
      </c>
      <c r="G640" t="s">
        <v>251</v>
      </c>
      <c r="H640" t="s">
        <v>502</v>
      </c>
      <c r="I640" t="s">
        <v>524</v>
      </c>
      <c r="J640">
        <v>5</v>
      </c>
    </row>
    <row r="641" spans="1:10" x14ac:dyDescent="0.25">
      <c r="A641" s="17" t="s">
        <v>524</v>
      </c>
      <c r="B641">
        <v>12</v>
      </c>
      <c r="C641">
        <v>42093</v>
      </c>
      <c r="D641">
        <v>1</v>
      </c>
      <c r="E641">
        <v>166</v>
      </c>
      <c r="F641">
        <v>-3</v>
      </c>
      <c r="G641" t="s">
        <v>249</v>
      </c>
      <c r="H641" t="s">
        <v>218</v>
      </c>
      <c r="I641" t="s">
        <v>524</v>
      </c>
      <c r="J641">
        <v>5</v>
      </c>
    </row>
    <row r="642" spans="1:10" x14ac:dyDescent="0.25">
      <c r="A642" s="17" t="s">
        <v>524</v>
      </c>
      <c r="B642">
        <v>12</v>
      </c>
      <c r="C642">
        <v>43645</v>
      </c>
      <c r="D642">
        <v>1</v>
      </c>
      <c r="E642">
        <v>350</v>
      </c>
      <c r="F642">
        <v>-1</v>
      </c>
      <c r="G642" t="s">
        <v>249</v>
      </c>
      <c r="H642" t="s">
        <v>440</v>
      </c>
      <c r="I642" t="s">
        <v>524</v>
      </c>
      <c r="J642">
        <v>5</v>
      </c>
    </row>
    <row r="643" spans="1:10" x14ac:dyDescent="0.25">
      <c r="A643" s="17" t="s">
        <v>524</v>
      </c>
      <c r="B643">
        <v>12</v>
      </c>
      <c r="C643">
        <v>42299</v>
      </c>
      <c r="D643">
        <v>1</v>
      </c>
      <c r="E643">
        <v>188</v>
      </c>
      <c r="F643">
        <v>-2</v>
      </c>
      <c r="G643" t="s">
        <v>251</v>
      </c>
      <c r="H643" t="s">
        <v>470</v>
      </c>
      <c r="I643" t="s">
        <v>524</v>
      </c>
      <c r="J643">
        <v>5</v>
      </c>
    </row>
    <row r="644" spans="1:10" x14ac:dyDescent="0.25">
      <c r="A644" s="17" t="s">
        <v>524</v>
      </c>
      <c r="B644">
        <v>12</v>
      </c>
      <c r="C644">
        <v>43019</v>
      </c>
      <c r="D644">
        <v>5</v>
      </c>
      <c r="E644">
        <v>200</v>
      </c>
      <c r="F644">
        <v>2</v>
      </c>
      <c r="G644" t="s">
        <v>252</v>
      </c>
      <c r="H644" t="s">
        <v>482</v>
      </c>
      <c r="I644" t="s">
        <v>524</v>
      </c>
      <c r="J644">
        <v>5</v>
      </c>
    </row>
    <row r="645" spans="1:10" x14ac:dyDescent="0.25">
      <c r="A645" s="17" t="s">
        <v>524</v>
      </c>
      <c r="B645">
        <v>12</v>
      </c>
      <c r="C645">
        <v>43019</v>
      </c>
      <c r="D645">
        <v>5</v>
      </c>
      <c r="E645">
        <v>200</v>
      </c>
      <c r="F645">
        <v>2</v>
      </c>
      <c r="G645" t="s">
        <v>252</v>
      </c>
      <c r="H645" t="s">
        <v>482</v>
      </c>
      <c r="I645" t="s">
        <v>524</v>
      </c>
      <c r="J645">
        <v>5</v>
      </c>
    </row>
    <row r="646" spans="1:10" x14ac:dyDescent="0.25">
      <c r="A646" s="17" t="s">
        <v>524</v>
      </c>
      <c r="B646">
        <v>12</v>
      </c>
      <c r="C646">
        <v>43305</v>
      </c>
      <c r="D646">
        <v>5</v>
      </c>
      <c r="E646">
        <v>168</v>
      </c>
      <c r="F646">
        <v>2</v>
      </c>
      <c r="G646" t="s">
        <v>252</v>
      </c>
      <c r="H646" t="s">
        <v>445</v>
      </c>
      <c r="I646" t="s">
        <v>524</v>
      </c>
      <c r="J646">
        <v>5</v>
      </c>
    </row>
    <row r="647" spans="1:10" x14ac:dyDescent="0.25">
      <c r="A647" s="17" t="s">
        <v>524</v>
      </c>
      <c r="B647">
        <v>12</v>
      </c>
      <c r="C647">
        <v>42801</v>
      </c>
      <c r="D647">
        <v>1</v>
      </c>
      <c r="E647">
        <v>148</v>
      </c>
      <c r="F647">
        <v>-2</v>
      </c>
      <c r="G647" t="s">
        <v>251</v>
      </c>
      <c r="H647" t="s">
        <v>366</v>
      </c>
      <c r="I647" t="s">
        <v>524</v>
      </c>
      <c r="J647">
        <v>5</v>
      </c>
    </row>
    <row r="648" spans="1:10" x14ac:dyDescent="0.25">
      <c r="A648" s="17" t="s">
        <v>524</v>
      </c>
      <c r="B648">
        <v>12</v>
      </c>
      <c r="C648">
        <v>43297</v>
      </c>
      <c r="D648">
        <v>4</v>
      </c>
      <c r="E648">
        <v>171</v>
      </c>
      <c r="F648">
        <v>2</v>
      </c>
      <c r="G648" t="s">
        <v>253</v>
      </c>
      <c r="H648" t="s">
        <v>272</v>
      </c>
      <c r="I648" t="s">
        <v>524</v>
      </c>
      <c r="J648">
        <v>5</v>
      </c>
    </row>
    <row r="649" spans="1:10" x14ac:dyDescent="0.25">
      <c r="A649" s="17" t="s">
        <v>524</v>
      </c>
      <c r="B649">
        <v>12</v>
      </c>
      <c r="C649">
        <v>42986</v>
      </c>
      <c r="D649">
        <v>4</v>
      </c>
      <c r="E649">
        <v>150</v>
      </c>
      <c r="F649">
        <v>-2</v>
      </c>
      <c r="G649" t="s">
        <v>252</v>
      </c>
      <c r="H649" t="s">
        <v>457</v>
      </c>
      <c r="I649" t="s">
        <v>524</v>
      </c>
      <c r="J649">
        <v>5</v>
      </c>
    </row>
    <row r="650" spans="1:10" x14ac:dyDescent="0.25">
      <c r="A650" s="17" t="s">
        <v>531</v>
      </c>
      <c r="B650">
        <v>12</v>
      </c>
      <c r="C650">
        <v>41821</v>
      </c>
      <c r="D650">
        <v>2</v>
      </c>
      <c r="E650">
        <v>126</v>
      </c>
      <c r="F650">
        <v>-1</v>
      </c>
      <c r="G650" t="s">
        <v>250</v>
      </c>
      <c r="H650" t="s">
        <v>333</v>
      </c>
      <c r="I650" t="s">
        <v>531</v>
      </c>
      <c r="J650">
        <v>6</v>
      </c>
    </row>
    <row r="651" spans="1:10" x14ac:dyDescent="0.25">
      <c r="A651" s="17" t="s">
        <v>531</v>
      </c>
      <c r="B651">
        <v>12</v>
      </c>
      <c r="C651">
        <v>42980</v>
      </c>
      <c r="D651">
        <v>4</v>
      </c>
      <c r="E651">
        <v>157</v>
      </c>
      <c r="F651">
        <v>1</v>
      </c>
      <c r="G651" t="s">
        <v>253</v>
      </c>
      <c r="H651" t="s">
        <v>428</v>
      </c>
      <c r="I651" t="s">
        <v>531</v>
      </c>
      <c r="J651">
        <v>6</v>
      </c>
    </row>
    <row r="652" spans="1:10" x14ac:dyDescent="0.25">
      <c r="A652" s="17" t="s">
        <v>531</v>
      </c>
      <c r="B652">
        <v>12</v>
      </c>
      <c r="C652">
        <v>42998</v>
      </c>
      <c r="D652">
        <v>5</v>
      </c>
      <c r="E652">
        <v>164</v>
      </c>
      <c r="F652">
        <v>1</v>
      </c>
      <c r="G652" t="s">
        <v>253</v>
      </c>
      <c r="H652" t="s">
        <v>417</v>
      </c>
      <c r="I652" t="s">
        <v>531</v>
      </c>
      <c r="J652">
        <v>6</v>
      </c>
    </row>
    <row r="653" spans="1:10" x14ac:dyDescent="0.25">
      <c r="A653" s="17" t="s">
        <v>531</v>
      </c>
      <c r="B653">
        <v>12</v>
      </c>
      <c r="C653">
        <v>42566</v>
      </c>
      <c r="D653">
        <v>1</v>
      </c>
      <c r="E653">
        <v>147</v>
      </c>
      <c r="F653">
        <v>-1</v>
      </c>
      <c r="G653" t="s">
        <v>249</v>
      </c>
      <c r="H653" t="s">
        <v>357</v>
      </c>
      <c r="I653" t="s">
        <v>531</v>
      </c>
      <c r="J653">
        <v>6</v>
      </c>
    </row>
    <row r="654" spans="1:10" x14ac:dyDescent="0.25">
      <c r="A654" s="17" t="s">
        <v>531</v>
      </c>
      <c r="B654">
        <v>12</v>
      </c>
      <c r="C654">
        <v>42848</v>
      </c>
      <c r="D654">
        <v>1</v>
      </c>
      <c r="E654">
        <v>152</v>
      </c>
      <c r="F654">
        <v>-2</v>
      </c>
      <c r="G654" t="s">
        <v>249</v>
      </c>
      <c r="H654" t="s">
        <v>343</v>
      </c>
      <c r="I654" t="s">
        <v>531</v>
      </c>
      <c r="J654">
        <v>6</v>
      </c>
    </row>
    <row r="655" spans="1:10" x14ac:dyDescent="0.25">
      <c r="A655" s="17" t="s">
        <v>531</v>
      </c>
      <c r="B655">
        <v>12</v>
      </c>
      <c r="C655">
        <v>42801</v>
      </c>
      <c r="D655">
        <v>1</v>
      </c>
      <c r="E655">
        <v>148</v>
      </c>
      <c r="F655">
        <v>-2</v>
      </c>
      <c r="G655" t="s">
        <v>251</v>
      </c>
      <c r="H655" t="s">
        <v>366</v>
      </c>
      <c r="I655" t="s">
        <v>531</v>
      </c>
      <c r="J655">
        <v>6</v>
      </c>
    </row>
    <row r="656" spans="1:10" x14ac:dyDescent="0.25">
      <c r="A656" s="17" t="s">
        <v>531</v>
      </c>
      <c r="B656">
        <v>12</v>
      </c>
      <c r="C656">
        <v>42451</v>
      </c>
      <c r="D656">
        <v>1</v>
      </c>
      <c r="E656">
        <v>187</v>
      </c>
      <c r="F656">
        <v>-1</v>
      </c>
      <c r="G656" t="s">
        <v>252</v>
      </c>
      <c r="H656" t="s">
        <v>267</v>
      </c>
      <c r="I656" t="s">
        <v>531</v>
      </c>
      <c r="J656">
        <v>6</v>
      </c>
    </row>
    <row r="657" spans="1:10" x14ac:dyDescent="0.25">
      <c r="A657" s="17" t="s">
        <v>531</v>
      </c>
      <c r="B657">
        <v>12</v>
      </c>
      <c r="C657">
        <v>42993</v>
      </c>
      <c r="D657">
        <v>4</v>
      </c>
      <c r="E657">
        <v>193</v>
      </c>
      <c r="F657">
        <v>1</v>
      </c>
      <c r="G657" t="s">
        <v>252</v>
      </c>
      <c r="H657" t="s">
        <v>262</v>
      </c>
      <c r="I657" t="s">
        <v>531</v>
      </c>
      <c r="J657">
        <v>6</v>
      </c>
    </row>
    <row r="658" spans="1:10" x14ac:dyDescent="0.25">
      <c r="A658" s="17" t="s">
        <v>531</v>
      </c>
      <c r="B658">
        <v>12</v>
      </c>
      <c r="C658">
        <v>43049</v>
      </c>
      <c r="D658">
        <v>1</v>
      </c>
      <c r="E658">
        <v>169</v>
      </c>
      <c r="F658">
        <v>-2</v>
      </c>
      <c r="G658" t="s">
        <v>252</v>
      </c>
      <c r="H658" t="s">
        <v>261</v>
      </c>
      <c r="I658" t="s">
        <v>531</v>
      </c>
      <c r="J658">
        <v>6</v>
      </c>
    </row>
    <row r="659" spans="1:10" x14ac:dyDescent="0.25">
      <c r="A659" s="17" t="s">
        <v>531</v>
      </c>
      <c r="B659">
        <v>12</v>
      </c>
      <c r="C659">
        <v>43299</v>
      </c>
      <c r="D659">
        <v>5</v>
      </c>
      <c r="E659">
        <v>189</v>
      </c>
      <c r="F659">
        <v>2</v>
      </c>
      <c r="G659" t="s">
        <v>253</v>
      </c>
      <c r="H659" t="s">
        <v>271</v>
      </c>
      <c r="I659" t="s">
        <v>531</v>
      </c>
      <c r="J659">
        <v>6</v>
      </c>
    </row>
    <row r="660" spans="1:10" x14ac:dyDescent="0.25">
      <c r="A660" s="17" t="s">
        <v>531</v>
      </c>
      <c r="B660">
        <v>12</v>
      </c>
      <c r="C660">
        <v>43434</v>
      </c>
      <c r="D660">
        <v>4</v>
      </c>
      <c r="E660">
        <v>140</v>
      </c>
      <c r="F660">
        <v>-1</v>
      </c>
      <c r="G660" t="s">
        <v>253</v>
      </c>
      <c r="H660" t="s">
        <v>353</v>
      </c>
      <c r="I660" t="s">
        <v>531</v>
      </c>
      <c r="J660">
        <v>6</v>
      </c>
    </row>
    <row r="661" spans="1:10" x14ac:dyDescent="0.25">
      <c r="A661" s="17" t="s">
        <v>531</v>
      </c>
      <c r="B661">
        <v>12</v>
      </c>
      <c r="C661">
        <v>42219</v>
      </c>
      <c r="D661">
        <v>1</v>
      </c>
      <c r="E661">
        <v>192</v>
      </c>
      <c r="F661">
        <v>-3</v>
      </c>
      <c r="G661" t="s">
        <v>252</v>
      </c>
      <c r="H661" t="s">
        <v>335</v>
      </c>
      <c r="I661" t="s">
        <v>531</v>
      </c>
      <c r="J661">
        <v>6</v>
      </c>
    </row>
    <row r="662" spans="1:10" x14ac:dyDescent="0.25">
      <c r="A662" s="17" t="s">
        <v>521</v>
      </c>
      <c r="B662">
        <v>11</v>
      </c>
      <c r="C662">
        <v>43309</v>
      </c>
      <c r="D662">
        <v>1</v>
      </c>
      <c r="E662">
        <v>126</v>
      </c>
      <c r="F662">
        <v>-1</v>
      </c>
      <c r="G662" t="s">
        <v>251</v>
      </c>
      <c r="H662" t="s">
        <v>379</v>
      </c>
      <c r="I662" t="s">
        <v>521</v>
      </c>
      <c r="J662">
        <v>5</v>
      </c>
    </row>
    <row r="663" spans="1:10" x14ac:dyDescent="0.25">
      <c r="A663" s="17" t="s">
        <v>521</v>
      </c>
      <c r="B663">
        <v>11</v>
      </c>
      <c r="C663">
        <v>42379</v>
      </c>
      <c r="D663">
        <v>1</v>
      </c>
      <c r="E663">
        <v>192</v>
      </c>
      <c r="F663">
        <v>-1</v>
      </c>
      <c r="G663" t="s">
        <v>250</v>
      </c>
      <c r="H663" t="s">
        <v>339</v>
      </c>
      <c r="I663" t="s">
        <v>521</v>
      </c>
      <c r="J663">
        <v>5</v>
      </c>
    </row>
    <row r="664" spans="1:10" x14ac:dyDescent="0.25">
      <c r="A664" s="17" t="s">
        <v>521</v>
      </c>
      <c r="B664">
        <v>11</v>
      </c>
      <c r="C664">
        <v>43297</v>
      </c>
      <c r="D664">
        <v>5</v>
      </c>
      <c r="E664">
        <v>173</v>
      </c>
      <c r="F664">
        <v>2</v>
      </c>
      <c r="G664" t="s">
        <v>249</v>
      </c>
      <c r="H664" t="s">
        <v>374</v>
      </c>
      <c r="I664" t="s">
        <v>521</v>
      </c>
      <c r="J664">
        <v>5</v>
      </c>
    </row>
    <row r="665" spans="1:10" x14ac:dyDescent="0.25">
      <c r="A665" s="17" t="s">
        <v>521</v>
      </c>
      <c r="B665">
        <v>11</v>
      </c>
      <c r="C665">
        <v>42814</v>
      </c>
      <c r="D665">
        <v>1</v>
      </c>
      <c r="E665">
        <v>102</v>
      </c>
      <c r="F665">
        <v>-1</v>
      </c>
      <c r="G665" t="s">
        <v>249</v>
      </c>
      <c r="H665" t="s">
        <v>477</v>
      </c>
      <c r="I665" t="s">
        <v>521</v>
      </c>
      <c r="J665">
        <v>5</v>
      </c>
    </row>
    <row r="666" spans="1:10" x14ac:dyDescent="0.25">
      <c r="A666" s="17" t="s">
        <v>521</v>
      </c>
      <c r="B666">
        <v>11</v>
      </c>
      <c r="C666">
        <v>43147</v>
      </c>
      <c r="D666">
        <v>1</v>
      </c>
      <c r="E666">
        <v>399</v>
      </c>
      <c r="F666">
        <v>-3</v>
      </c>
      <c r="G666" t="s">
        <v>249</v>
      </c>
      <c r="H666" t="s">
        <v>296</v>
      </c>
      <c r="I666" t="s">
        <v>521</v>
      </c>
      <c r="J666">
        <v>5</v>
      </c>
    </row>
    <row r="667" spans="1:10" x14ac:dyDescent="0.25">
      <c r="A667" s="17" t="s">
        <v>521</v>
      </c>
      <c r="B667">
        <v>11</v>
      </c>
      <c r="C667">
        <v>43030</v>
      </c>
      <c r="D667">
        <v>1</v>
      </c>
      <c r="E667">
        <v>134</v>
      </c>
      <c r="F667">
        <v>-3</v>
      </c>
      <c r="G667" t="s">
        <v>250</v>
      </c>
      <c r="H667" t="s">
        <v>423</v>
      </c>
      <c r="I667" t="s">
        <v>521</v>
      </c>
      <c r="J667">
        <v>5</v>
      </c>
    </row>
    <row r="668" spans="1:10" x14ac:dyDescent="0.25">
      <c r="A668" s="17" t="s">
        <v>521</v>
      </c>
      <c r="B668">
        <v>11</v>
      </c>
      <c r="C668">
        <v>42473</v>
      </c>
      <c r="D668">
        <v>1</v>
      </c>
      <c r="E668">
        <v>194</v>
      </c>
      <c r="F668">
        <v>-2</v>
      </c>
      <c r="G668" t="s">
        <v>252</v>
      </c>
      <c r="H668" t="s">
        <v>266</v>
      </c>
      <c r="I668" t="s">
        <v>521</v>
      </c>
      <c r="J668">
        <v>5</v>
      </c>
    </row>
    <row r="669" spans="1:10" x14ac:dyDescent="0.25">
      <c r="A669" s="17" t="s">
        <v>521</v>
      </c>
      <c r="B669">
        <v>11</v>
      </c>
      <c r="C669">
        <v>42705</v>
      </c>
      <c r="D669">
        <v>1</v>
      </c>
      <c r="E669">
        <v>140</v>
      </c>
      <c r="F669">
        <v>-2</v>
      </c>
      <c r="G669" t="s">
        <v>252</v>
      </c>
      <c r="H669" t="s">
        <v>375</v>
      </c>
      <c r="I669" t="s">
        <v>521</v>
      </c>
      <c r="J669">
        <v>5</v>
      </c>
    </row>
    <row r="670" spans="1:10" x14ac:dyDescent="0.25">
      <c r="A670" s="17" t="s">
        <v>521</v>
      </c>
      <c r="B670">
        <v>11</v>
      </c>
      <c r="C670">
        <v>42800</v>
      </c>
      <c r="D670">
        <v>1</v>
      </c>
      <c r="E670">
        <v>151</v>
      </c>
      <c r="F670">
        <v>-3</v>
      </c>
      <c r="G670" t="s">
        <v>253</v>
      </c>
      <c r="H670" t="s">
        <v>401</v>
      </c>
      <c r="I670" t="s">
        <v>521</v>
      </c>
      <c r="J670">
        <v>5</v>
      </c>
    </row>
    <row r="671" spans="1:10" x14ac:dyDescent="0.25">
      <c r="A671" s="17" t="s">
        <v>521</v>
      </c>
      <c r="B671">
        <v>11</v>
      </c>
      <c r="C671">
        <v>43294</v>
      </c>
      <c r="D671">
        <v>1</v>
      </c>
      <c r="E671">
        <v>190</v>
      </c>
      <c r="F671">
        <v>-3</v>
      </c>
      <c r="G671" t="s">
        <v>250</v>
      </c>
      <c r="H671" t="s">
        <v>429</v>
      </c>
      <c r="I671" t="s">
        <v>521</v>
      </c>
      <c r="J671">
        <v>5</v>
      </c>
    </row>
    <row r="672" spans="1:10" x14ac:dyDescent="0.25">
      <c r="A672" s="17" t="s">
        <v>521</v>
      </c>
      <c r="B672">
        <v>11</v>
      </c>
      <c r="C672">
        <v>43298</v>
      </c>
      <c r="D672">
        <v>5</v>
      </c>
      <c r="E672">
        <v>175</v>
      </c>
      <c r="F672">
        <v>2</v>
      </c>
      <c r="G672" t="s">
        <v>250</v>
      </c>
      <c r="H672" t="s">
        <v>433</v>
      </c>
      <c r="I672" t="s">
        <v>521</v>
      </c>
      <c r="J672">
        <v>5</v>
      </c>
    </row>
    <row r="673" spans="1:10" x14ac:dyDescent="0.25">
      <c r="A673" s="17" t="s">
        <v>510</v>
      </c>
      <c r="B673">
        <v>11</v>
      </c>
      <c r="C673">
        <v>42388</v>
      </c>
      <c r="D673">
        <v>5</v>
      </c>
      <c r="E673">
        <v>201</v>
      </c>
      <c r="F673">
        <v>3</v>
      </c>
      <c r="G673" t="s">
        <v>250</v>
      </c>
      <c r="H673" t="s">
        <v>340</v>
      </c>
      <c r="I673" t="s">
        <v>510</v>
      </c>
      <c r="J673">
        <v>4</v>
      </c>
    </row>
    <row r="674" spans="1:10" x14ac:dyDescent="0.25">
      <c r="A674" s="17" t="s">
        <v>510</v>
      </c>
      <c r="B674">
        <v>11</v>
      </c>
      <c r="C674">
        <v>42388</v>
      </c>
      <c r="D674">
        <v>5</v>
      </c>
      <c r="E674">
        <v>201</v>
      </c>
      <c r="F674">
        <v>3</v>
      </c>
      <c r="G674" t="s">
        <v>250</v>
      </c>
      <c r="H674" t="s">
        <v>340</v>
      </c>
      <c r="I674" t="s">
        <v>510</v>
      </c>
      <c r="J674">
        <v>4</v>
      </c>
    </row>
    <row r="675" spans="1:10" x14ac:dyDescent="0.25">
      <c r="A675" s="17" t="s">
        <v>510</v>
      </c>
      <c r="B675">
        <v>11</v>
      </c>
      <c r="C675">
        <v>43303</v>
      </c>
      <c r="D675">
        <v>5</v>
      </c>
      <c r="E675">
        <v>152</v>
      </c>
      <c r="F675">
        <v>1</v>
      </c>
      <c r="G675" t="s">
        <v>249</v>
      </c>
      <c r="H675" t="s">
        <v>498</v>
      </c>
      <c r="I675" t="s">
        <v>510</v>
      </c>
      <c r="J675">
        <v>4</v>
      </c>
    </row>
    <row r="676" spans="1:10" x14ac:dyDescent="0.25">
      <c r="A676" s="17" t="s">
        <v>510</v>
      </c>
      <c r="B676">
        <v>11</v>
      </c>
      <c r="C676">
        <v>42796</v>
      </c>
      <c r="D676">
        <v>5</v>
      </c>
      <c r="E676">
        <v>143</v>
      </c>
      <c r="F676">
        <v>2</v>
      </c>
      <c r="G676" t="s">
        <v>249</v>
      </c>
      <c r="H676" t="s">
        <v>299</v>
      </c>
      <c r="I676" t="s">
        <v>510</v>
      </c>
      <c r="J676">
        <v>4</v>
      </c>
    </row>
    <row r="677" spans="1:10" x14ac:dyDescent="0.25">
      <c r="A677" s="17" t="s">
        <v>510</v>
      </c>
      <c r="B677">
        <v>11</v>
      </c>
      <c r="C677">
        <v>42994</v>
      </c>
      <c r="D677">
        <v>5</v>
      </c>
      <c r="E677">
        <v>168</v>
      </c>
      <c r="F677">
        <v>2</v>
      </c>
      <c r="G677" t="s">
        <v>249</v>
      </c>
      <c r="H677" t="s">
        <v>362</v>
      </c>
      <c r="I677" t="s">
        <v>510</v>
      </c>
      <c r="J677">
        <v>4</v>
      </c>
    </row>
    <row r="678" spans="1:10" x14ac:dyDescent="0.25">
      <c r="A678" s="17" t="s">
        <v>510</v>
      </c>
      <c r="B678">
        <v>11</v>
      </c>
      <c r="C678">
        <v>42997</v>
      </c>
      <c r="D678">
        <v>5</v>
      </c>
      <c r="E678">
        <v>155</v>
      </c>
      <c r="F678">
        <v>2</v>
      </c>
      <c r="G678" t="s">
        <v>250</v>
      </c>
      <c r="H678" t="s">
        <v>422</v>
      </c>
      <c r="I678" t="s">
        <v>510</v>
      </c>
      <c r="J678">
        <v>4</v>
      </c>
    </row>
    <row r="679" spans="1:10" x14ac:dyDescent="0.25">
      <c r="A679" s="17" t="s">
        <v>510</v>
      </c>
      <c r="B679">
        <v>11</v>
      </c>
      <c r="C679">
        <v>42991</v>
      </c>
      <c r="D679">
        <v>5</v>
      </c>
      <c r="E679">
        <v>179</v>
      </c>
      <c r="F679">
        <v>2</v>
      </c>
      <c r="G679" t="s">
        <v>253</v>
      </c>
      <c r="H679" t="s">
        <v>437</v>
      </c>
      <c r="I679" t="s">
        <v>510</v>
      </c>
      <c r="J679">
        <v>4</v>
      </c>
    </row>
    <row r="680" spans="1:10" x14ac:dyDescent="0.25">
      <c r="A680" s="17" t="s">
        <v>510</v>
      </c>
      <c r="B680">
        <v>11</v>
      </c>
      <c r="C680">
        <v>43297</v>
      </c>
      <c r="D680">
        <v>4</v>
      </c>
      <c r="E680">
        <v>171</v>
      </c>
      <c r="F680">
        <v>2</v>
      </c>
      <c r="G680" t="s">
        <v>253</v>
      </c>
      <c r="H680" t="s">
        <v>272</v>
      </c>
      <c r="I680" t="s">
        <v>510</v>
      </c>
      <c r="J680">
        <v>4</v>
      </c>
    </row>
    <row r="681" spans="1:10" x14ac:dyDescent="0.25">
      <c r="A681" s="17" t="s">
        <v>510</v>
      </c>
      <c r="B681">
        <v>11</v>
      </c>
      <c r="C681">
        <v>42431</v>
      </c>
      <c r="D681">
        <v>5</v>
      </c>
      <c r="E681">
        <v>187</v>
      </c>
      <c r="F681">
        <v>1</v>
      </c>
      <c r="G681" t="s">
        <v>253</v>
      </c>
      <c r="H681" t="s">
        <v>402</v>
      </c>
      <c r="I681" t="s">
        <v>510</v>
      </c>
      <c r="J681">
        <v>4</v>
      </c>
    </row>
    <row r="682" spans="1:10" x14ac:dyDescent="0.25">
      <c r="A682" s="17" t="s">
        <v>510</v>
      </c>
      <c r="B682">
        <v>11</v>
      </c>
      <c r="C682">
        <v>43292</v>
      </c>
      <c r="D682">
        <v>4</v>
      </c>
      <c r="E682">
        <v>176</v>
      </c>
      <c r="F682">
        <v>2</v>
      </c>
      <c r="G682" t="s">
        <v>250</v>
      </c>
      <c r="H682" t="s">
        <v>436</v>
      </c>
      <c r="I682" t="s">
        <v>510</v>
      </c>
      <c r="J682">
        <v>4</v>
      </c>
    </row>
    <row r="683" spans="1:10" x14ac:dyDescent="0.25">
      <c r="A683" s="17" t="s">
        <v>510</v>
      </c>
      <c r="B683">
        <v>11</v>
      </c>
      <c r="C683">
        <v>43307</v>
      </c>
      <c r="D683">
        <v>5</v>
      </c>
      <c r="E683">
        <v>161</v>
      </c>
      <c r="F683">
        <v>2</v>
      </c>
      <c r="G683" t="s">
        <v>250</v>
      </c>
      <c r="H683" t="s">
        <v>387</v>
      </c>
      <c r="I683" t="s">
        <v>510</v>
      </c>
      <c r="J683">
        <v>4</v>
      </c>
    </row>
    <row r="684" spans="1:10" x14ac:dyDescent="0.25">
      <c r="A684" s="17" t="s">
        <v>534</v>
      </c>
      <c r="B684">
        <v>11</v>
      </c>
      <c r="C684">
        <v>43239</v>
      </c>
      <c r="D684">
        <v>1</v>
      </c>
      <c r="E684">
        <v>249</v>
      </c>
      <c r="F684">
        <v>-3</v>
      </c>
      <c r="G684" t="s">
        <v>249</v>
      </c>
      <c r="H684" t="s">
        <v>295</v>
      </c>
      <c r="I684" t="s">
        <v>534</v>
      </c>
      <c r="J684">
        <v>7</v>
      </c>
    </row>
    <row r="685" spans="1:10" x14ac:dyDescent="0.25">
      <c r="A685" s="17" t="s">
        <v>534</v>
      </c>
      <c r="B685">
        <v>11</v>
      </c>
      <c r="C685">
        <v>43601</v>
      </c>
      <c r="D685">
        <v>1</v>
      </c>
      <c r="E685">
        <v>235</v>
      </c>
      <c r="F685">
        <v>-1</v>
      </c>
      <c r="G685" t="s">
        <v>249</v>
      </c>
      <c r="H685" t="s">
        <v>461</v>
      </c>
      <c r="I685" t="s">
        <v>534</v>
      </c>
      <c r="J685">
        <v>7</v>
      </c>
    </row>
    <row r="686" spans="1:10" x14ac:dyDescent="0.25">
      <c r="A686" s="17" t="s">
        <v>534</v>
      </c>
      <c r="B686">
        <v>11</v>
      </c>
      <c r="C686">
        <v>42444</v>
      </c>
      <c r="D686">
        <v>1</v>
      </c>
      <c r="E686">
        <v>281</v>
      </c>
      <c r="F686">
        <v>-3</v>
      </c>
      <c r="G686" t="s">
        <v>249</v>
      </c>
      <c r="H686" t="s">
        <v>389</v>
      </c>
      <c r="I686" t="s">
        <v>534</v>
      </c>
      <c r="J686">
        <v>7</v>
      </c>
    </row>
    <row r="687" spans="1:10" x14ac:dyDescent="0.25">
      <c r="A687" s="17" t="s">
        <v>534</v>
      </c>
      <c r="B687">
        <v>11</v>
      </c>
      <c r="C687">
        <v>42061</v>
      </c>
      <c r="D687">
        <v>1</v>
      </c>
      <c r="E687">
        <v>196</v>
      </c>
      <c r="F687">
        <v>-3</v>
      </c>
      <c r="G687" t="s">
        <v>249</v>
      </c>
      <c r="H687" t="s">
        <v>442</v>
      </c>
      <c r="I687" t="s">
        <v>534</v>
      </c>
      <c r="J687">
        <v>7</v>
      </c>
    </row>
    <row r="688" spans="1:10" x14ac:dyDescent="0.25">
      <c r="A688" s="17" t="s">
        <v>534</v>
      </c>
      <c r="B688">
        <v>11</v>
      </c>
      <c r="C688">
        <v>42444</v>
      </c>
      <c r="D688">
        <v>1</v>
      </c>
      <c r="E688">
        <v>281</v>
      </c>
      <c r="F688">
        <v>-3</v>
      </c>
      <c r="G688" t="s">
        <v>249</v>
      </c>
      <c r="H688" t="s">
        <v>389</v>
      </c>
      <c r="I688" t="s">
        <v>534</v>
      </c>
      <c r="J688">
        <v>7</v>
      </c>
    </row>
    <row r="689" spans="1:10" x14ac:dyDescent="0.25">
      <c r="A689" s="17" t="s">
        <v>534</v>
      </c>
      <c r="B689">
        <v>11</v>
      </c>
      <c r="C689">
        <v>43601</v>
      </c>
      <c r="D689">
        <v>1</v>
      </c>
      <c r="E689">
        <v>235</v>
      </c>
      <c r="F689">
        <v>-1</v>
      </c>
      <c r="G689" t="s">
        <v>249</v>
      </c>
      <c r="H689" t="s">
        <v>461</v>
      </c>
      <c r="I689" t="s">
        <v>534</v>
      </c>
      <c r="J689">
        <v>7</v>
      </c>
    </row>
    <row r="690" spans="1:10" x14ac:dyDescent="0.25">
      <c r="A690" s="17" t="s">
        <v>534</v>
      </c>
      <c r="B690">
        <v>11</v>
      </c>
      <c r="C690">
        <v>42416</v>
      </c>
      <c r="D690">
        <v>1</v>
      </c>
      <c r="E690">
        <v>166</v>
      </c>
      <c r="F690">
        <v>-2</v>
      </c>
      <c r="G690" t="s">
        <v>251</v>
      </c>
      <c r="H690" t="s">
        <v>502</v>
      </c>
      <c r="I690" t="s">
        <v>534</v>
      </c>
      <c r="J690">
        <v>7</v>
      </c>
    </row>
    <row r="691" spans="1:10" x14ac:dyDescent="0.25">
      <c r="A691" s="17" t="s">
        <v>534</v>
      </c>
      <c r="B691">
        <v>11</v>
      </c>
      <c r="C691">
        <v>42521</v>
      </c>
      <c r="D691">
        <v>1</v>
      </c>
      <c r="E691">
        <v>174</v>
      </c>
      <c r="F691">
        <v>-2</v>
      </c>
      <c r="G691" t="s">
        <v>252</v>
      </c>
      <c r="H691" t="s">
        <v>265</v>
      </c>
      <c r="I691" t="s">
        <v>534</v>
      </c>
      <c r="J691">
        <v>7</v>
      </c>
    </row>
    <row r="692" spans="1:10" x14ac:dyDescent="0.25">
      <c r="A692" s="17" t="s">
        <v>534</v>
      </c>
      <c r="B692">
        <v>11</v>
      </c>
      <c r="C692">
        <v>42416</v>
      </c>
      <c r="D692">
        <v>1</v>
      </c>
      <c r="E692">
        <v>166</v>
      </c>
      <c r="F692">
        <v>-2</v>
      </c>
      <c r="G692" t="s">
        <v>251</v>
      </c>
      <c r="H692" t="s">
        <v>502</v>
      </c>
      <c r="I692" t="s">
        <v>534</v>
      </c>
      <c r="J692">
        <v>7</v>
      </c>
    </row>
    <row r="693" spans="1:10" x14ac:dyDescent="0.25">
      <c r="A693" s="17" t="s">
        <v>534</v>
      </c>
      <c r="B693">
        <v>11</v>
      </c>
      <c r="C693">
        <v>42311</v>
      </c>
      <c r="D693">
        <v>1</v>
      </c>
      <c r="E693">
        <v>114</v>
      </c>
      <c r="F693">
        <v>-3</v>
      </c>
      <c r="G693" t="s">
        <v>251</v>
      </c>
      <c r="H693" t="s">
        <v>473</v>
      </c>
      <c r="I693" t="s">
        <v>534</v>
      </c>
      <c r="J693">
        <v>7</v>
      </c>
    </row>
    <row r="694" spans="1:10" x14ac:dyDescent="0.25">
      <c r="A694" s="17" t="s">
        <v>534</v>
      </c>
      <c r="B694">
        <v>11</v>
      </c>
      <c r="C694">
        <v>42311</v>
      </c>
      <c r="D694">
        <v>1</v>
      </c>
      <c r="E694">
        <v>159</v>
      </c>
      <c r="F694">
        <v>-2</v>
      </c>
      <c r="G694" t="s">
        <v>251</v>
      </c>
      <c r="H694" t="s">
        <v>486</v>
      </c>
      <c r="I694" t="s">
        <v>534</v>
      </c>
      <c r="J694">
        <v>7</v>
      </c>
    </row>
    <row r="695" spans="1:10" x14ac:dyDescent="0.25">
      <c r="A695" s="17" t="s">
        <v>525</v>
      </c>
      <c r="B695">
        <v>11</v>
      </c>
      <c r="C695">
        <v>43302</v>
      </c>
      <c r="D695">
        <v>5</v>
      </c>
      <c r="E695">
        <v>195</v>
      </c>
      <c r="F695">
        <v>2</v>
      </c>
      <c r="G695" t="s">
        <v>250</v>
      </c>
      <c r="H695" t="s">
        <v>396</v>
      </c>
      <c r="I695" t="s">
        <v>525</v>
      </c>
      <c r="J695">
        <v>5</v>
      </c>
    </row>
    <row r="696" spans="1:10" x14ac:dyDescent="0.25">
      <c r="A696" s="17" t="s">
        <v>525</v>
      </c>
      <c r="B696">
        <v>11</v>
      </c>
      <c r="C696">
        <v>42860</v>
      </c>
      <c r="D696">
        <v>1</v>
      </c>
      <c r="E696">
        <v>133</v>
      </c>
      <c r="F696">
        <v>-1</v>
      </c>
      <c r="G696" t="s">
        <v>253</v>
      </c>
      <c r="H696" t="s">
        <v>397</v>
      </c>
      <c r="I696" t="s">
        <v>525</v>
      </c>
      <c r="J696">
        <v>5</v>
      </c>
    </row>
    <row r="697" spans="1:10" x14ac:dyDescent="0.25">
      <c r="A697" s="17" t="s">
        <v>525</v>
      </c>
      <c r="B697">
        <v>11</v>
      </c>
      <c r="C697">
        <v>42418</v>
      </c>
      <c r="D697">
        <v>1</v>
      </c>
      <c r="E697">
        <v>74</v>
      </c>
      <c r="F697">
        <v>-2</v>
      </c>
      <c r="G697" t="s">
        <v>250</v>
      </c>
      <c r="H697" t="s">
        <v>327</v>
      </c>
      <c r="I697" t="s">
        <v>525</v>
      </c>
      <c r="J697">
        <v>5</v>
      </c>
    </row>
    <row r="698" spans="1:10" x14ac:dyDescent="0.25">
      <c r="A698" s="17" t="s">
        <v>525</v>
      </c>
      <c r="B698">
        <v>11</v>
      </c>
      <c r="C698">
        <v>42452</v>
      </c>
      <c r="D698">
        <v>1</v>
      </c>
      <c r="E698">
        <v>135</v>
      </c>
      <c r="F698">
        <v>-3</v>
      </c>
      <c r="G698" t="s">
        <v>249</v>
      </c>
      <c r="H698" t="s">
        <v>427</v>
      </c>
      <c r="I698" t="s">
        <v>525</v>
      </c>
      <c r="J698">
        <v>5</v>
      </c>
    </row>
    <row r="699" spans="1:10" x14ac:dyDescent="0.25">
      <c r="A699" s="17" t="s">
        <v>525</v>
      </c>
      <c r="B699">
        <v>11</v>
      </c>
      <c r="C699">
        <v>43296</v>
      </c>
      <c r="D699">
        <v>3</v>
      </c>
      <c r="E699">
        <v>167</v>
      </c>
      <c r="F699">
        <v>-2</v>
      </c>
      <c r="G699" t="s">
        <v>251</v>
      </c>
      <c r="H699" t="s">
        <v>384</v>
      </c>
      <c r="I699" t="s">
        <v>525</v>
      </c>
      <c r="J699">
        <v>5</v>
      </c>
    </row>
    <row r="700" spans="1:10" x14ac:dyDescent="0.25">
      <c r="A700" s="17" t="s">
        <v>525</v>
      </c>
      <c r="B700">
        <v>11</v>
      </c>
      <c r="C700">
        <v>42384</v>
      </c>
      <c r="D700">
        <v>2</v>
      </c>
      <c r="E700">
        <v>166</v>
      </c>
      <c r="F700">
        <v>-2</v>
      </c>
      <c r="G700" t="s">
        <v>252</v>
      </c>
      <c r="H700" t="s">
        <v>380</v>
      </c>
      <c r="I700" t="s">
        <v>525</v>
      </c>
      <c r="J700">
        <v>5</v>
      </c>
    </row>
    <row r="701" spans="1:10" x14ac:dyDescent="0.25">
      <c r="A701" s="17" t="s">
        <v>525</v>
      </c>
      <c r="B701">
        <v>11</v>
      </c>
      <c r="C701">
        <v>43745</v>
      </c>
      <c r="D701">
        <v>1</v>
      </c>
      <c r="E701">
        <v>177</v>
      </c>
      <c r="F701">
        <v>-3</v>
      </c>
      <c r="G701" t="s">
        <v>252</v>
      </c>
      <c r="H701" t="s">
        <v>494</v>
      </c>
      <c r="I701" t="s">
        <v>525</v>
      </c>
      <c r="J701">
        <v>5</v>
      </c>
    </row>
    <row r="702" spans="1:10" x14ac:dyDescent="0.25">
      <c r="A702" s="17" t="s">
        <v>525</v>
      </c>
      <c r="B702">
        <v>11</v>
      </c>
      <c r="C702">
        <v>43745</v>
      </c>
      <c r="D702">
        <v>1</v>
      </c>
      <c r="E702">
        <v>177</v>
      </c>
      <c r="F702">
        <v>-3</v>
      </c>
      <c r="G702" t="s">
        <v>252</v>
      </c>
      <c r="H702" t="s">
        <v>494</v>
      </c>
      <c r="I702" t="s">
        <v>525</v>
      </c>
      <c r="J702">
        <v>5</v>
      </c>
    </row>
    <row r="703" spans="1:10" x14ac:dyDescent="0.25">
      <c r="A703" s="17" t="s">
        <v>525</v>
      </c>
      <c r="B703">
        <v>11</v>
      </c>
      <c r="C703">
        <v>43049</v>
      </c>
      <c r="D703">
        <v>1</v>
      </c>
      <c r="E703">
        <v>169</v>
      </c>
      <c r="F703">
        <v>-2</v>
      </c>
      <c r="G703" t="s">
        <v>252</v>
      </c>
      <c r="H703" t="s">
        <v>261</v>
      </c>
      <c r="I703" t="s">
        <v>525</v>
      </c>
      <c r="J703">
        <v>5</v>
      </c>
    </row>
    <row r="704" spans="1:10" x14ac:dyDescent="0.25">
      <c r="A704" s="17" t="s">
        <v>525</v>
      </c>
      <c r="B704">
        <v>11</v>
      </c>
      <c r="C704">
        <v>42911</v>
      </c>
      <c r="D704">
        <v>1</v>
      </c>
      <c r="E704">
        <v>117</v>
      </c>
      <c r="F704">
        <v>-2</v>
      </c>
      <c r="G704" t="s">
        <v>252</v>
      </c>
      <c r="H704" t="s">
        <v>500</v>
      </c>
      <c r="I704" t="s">
        <v>525</v>
      </c>
      <c r="J704">
        <v>5</v>
      </c>
    </row>
    <row r="705" spans="1:10" x14ac:dyDescent="0.25">
      <c r="A705" s="17" t="s">
        <v>525</v>
      </c>
      <c r="B705">
        <v>11</v>
      </c>
      <c r="C705">
        <v>42988</v>
      </c>
      <c r="D705">
        <v>1</v>
      </c>
      <c r="E705">
        <v>180</v>
      </c>
      <c r="F705">
        <v>-3</v>
      </c>
      <c r="G705" t="s">
        <v>252</v>
      </c>
      <c r="H705" t="s">
        <v>460</v>
      </c>
      <c r="I705" t="s">
        <v>525</v>
      </c>
      <c r="J705">
        <v>5</v>
      </c>
    </row>
    <row r="706" spans="1:10" x14ac:dyDescent="0.25">
      <c r="A706" s="17" t="s">
        <v>528</v>
      </c>
      <c r="B706">
        <v>11</v>
      </c>
      <c r="C706">
        <v>42311</v>
      </c>
      <c r="D706">
        <v>1</v>
      </c>
      <c r="E706">
        <v>159</v>
      </c>
      <c r="F706">
        <v>-2</v>
      </c>
      <c r="G706" t="s">
        <v>251</v>
      </c>
      <c r="H706" t="s">
        <v>486</v>
      </c>
      <c r="I706" t="s">
        <v>528</v>
      </c>
      <c r="J706">
        <v>6</v>
      </c>
    </row>
    <row r="707" spans="1:10" x14ac:dyDescent="0.25">
      <c r="A707" s="17" t="s">
        <v>528</v>
      </c>
      <c r="B707">
        <v>11</v>
      </c>
      <c r="C707">
        <v>42352</v>
      </c>
      <c r="D707">
        <v>2</v>
      </c>
      <c r="E707">
        <v>115</v>
      </c>
      <c r="F707">
        <v>-1</v>
      </c>
      <c r="G707" t="s">
        <v>251</v>
      </c>
      <c r="H707" t="s">
        <v>450</v>
      </c>
      <c r="I707" t="s">
        <v>528</v>
      </c>
      <c r="J707">
        <v>6</v>
      </c>
    </row>
    <row r="708" spans="1:10" x14ac:dyDescent="0.25">
      <c r="A708" s="17" t="s">
        <v>528</v>
      </c>
      <c r="B708">
        <v>11</v>
      </c>
      <c r="C708">
        <v>41891</v>
      </c>
      <c r="D708">
        <v>1</v>
      </c>
      <c r="E708">
        <v>89</v>
      </c>
      <c r="F708">
        <v>-1</v>
      </c>
      <c r="G708" t="s">
        <v>251</v>
      </c>
      <c r="H708" t="s">
        <v>456</v>
      </c>
      <c r="I708" t="s">
        <v>528</v>
      </c>
      <c r="J708">
        <v>6</v>
      </c>
    </row>
    <row r="709" spans="1:10" x14ac:dyDescent="0.25">
      <c r="A709" s="17" t="s">
        <v>528</v>
      </c>
      <c r="B709">
        <v>11</v>
      </c>
      <c r="C709">
        <v>42455</v>
      </c>
      <c r="D709">
        <v>1</v>
      </c>
      <c r="E709">
        <v>301</v>
      </c>
      <c r="F709">
        <v>-2</v>
      </c>
      <c r="G709" t="s">
        <v>249</v>
      </c>
      <c r="H709" t="s">
        <v>418</v>
      </c>
      <c r="I709" t="s">
        <v>528</v>
      </c>
      <c r="J709">
        <v>6</v>
      </c>
    </row>
    <row r="710" spans="1:10" x14ac:dyDescent="0.25">
      <c r="A710" s="17" t="s">
        <v>528</v>
      </c>
      <c r="B710">
        <v>11</v>
      </c>
      <c r="C710">
        <v>42455</v>
      </c>
      <c r="D710">
        <v>1</v>
      </c>
      <c r="E710">
        <v>301</v>
      </c>
      <c r="F710">
        <v>-2</v>
      </c>
      <c r="G710" t="s">
        <v>249</v>
      </c>
      <c r="H710" t="s">
        <v>418</v>
      </c>
      <c r="I710" t="s">
        <v>528</v>
      </c>
      <c r="J710">
        <v>6</v>
      </c>
    </row>
    <row r="711" spans="1:10" x14ac:dyDescent="0.25">
      <c r="A711" s="17" t="s">
        <v>528</v>
      </c>
      <c r="B711">
        <v>11</v>
      </c>
      <c r="C711">
        <v>42360</v>
      </c>
      <c r="D711">
        <v>1</v>
      </c>
      <c r="E711">
        <v>143</v>
      </c>
      <c r="F711">
        <v>-3</v>
      </c>
      <c r="G711" t="s">
        <v>251</v>
      </c>
      <c r="H711" t="s">
        <v>454</v>
      </c>
      <c r="I711" t="s">
        <v>528</v>
      </c>
      <c r="J711">
        <v>6</v>
      </c>
    </row>
    <row r="712" spans="1:10" x14ac:dyDescent="0.25">
      <c r="A712" s="17" t="s">
        <v>528</v>
      </c>
      <c r="B712">
        <v>11</v>
      </c>
      <c r="C712">
        <v>43295</v>
      </c>
      <c r="D712">
        <v>5</v>
      </c>
      <c r="E712">
        <v>167</v>
      </c>
      <c r="F712">
        <v>2</v>
      </c>
      <c r="G712" t="s">
        <v>250</v>
      </c>
      <c r="H712" t="s">
        <v>430</v>
      </c>
      <c r="I712" t="s">
        <v>528</v>
      </c>
      <c r="J712">
        <v>6</v>
      </c>
    </row>
    <row r="713" spans="1:10" x14ac:dyDescent="0.25">
      <c r="A713" s="17" t="s">
        <v>528</v>
      </c>
      <c r="B713">
        <v>11</v>
      </c>
      <c r="C713">
        <v>43305</v>
      </c>
      <c r="D713">
        <v>5</v>
      </c>
      <c r="E713">
        <v>162</v>
      </c>
      <c r="F713">
        <v>1</v>
      </c>
      <c r="G713" t="s">
        <v>255</v>
      </c>
      <c r="H713" t="s">
        <v>400</v>
      </c>
      <c r="I713" t="s">
        <v>528</v>
      </c>
      <c r="J713">
        <v>6</v>
      </c>
    </row>
    <row r="714" spans="1:10" x14ac:dyDescent="0.25">
      <c r="A714" s="17" t="s">
        <v>528</v>
      </c>
      <c r="B714">
        <v>11</v>
      </c>
      <c r="C714">
        <v>42481</v>
      </c>
      <c r="D714">
        <v>1</v>
      </c>
      <c r="E714">
        <v>46</v>
      </c>
      <c r="F714">
        <v>-1</v>
      </c>
      <c r="G714" t="s">
        <v>250</v>
      </c>
      <c r="H714" t="s">
        <v>290</v>
      </c>
      <c r="I714" t="s">
        <v>528</v>
      </c>
      <c r="J714">
        <v>6</v>
      </c>
    </row>
    <row r="715" spans="1:10" x14ac:dyDescent="0.25">
      <c r="A715" s="17" t="s">
        <v>528</v>
      </c>
      <c r="B715">
        <v>11</v>
      </c>
      <c r="C715">
        <v>42365</v>
      </c>
      <c r="D715">
        <v>1</v>
      </c>
      <c r="E715">
        <v>171</v>
      </c>
      <c r="F715">
        <v>-2</v>
      </c>
      <c r="G715" t="s">
        <v>251</v>
      </c>
      <c r="H715" t="s">
        <v>439</v>
      </c>
      <c r="I715" t="s">
        <v>528</v>
      </c>
      <c r="J715">
        <v>6</v>
      </c>
    </row>
    <row r="716" spans="1:10" x14ac:dyDescent="0.25">
      <c r="A716" s="17" t="s">
        <v>528</v>
      </c>
      <c r="B716">
        <v>11</v>
      </c>
      <c r="C716">
        <v>41853</v>
      </c>
      <c r="D716">
        <v>1</v>
      </c>
      <c r="E716">
        <v>131</v>
      </c>
      <c r="F716">
        <v>-2</v>
      </c>
      <c r="G716" t="s">
        <v>255</v>
      </c>
      <c r="H716" t="s">
        <v>334</v>
      </c>
      <c r="I716" t="s">
        <v>528</v>
      </c>
      <c r="J716">
        <v>6</v>
      </c>
    </row>
    <row r="717" spans="1:10" x14ac:dyDescent="0.25">
      <c r="A717" s="17" t="s">
        <v>509</v>
      </c>
      <c r="B717">
        <v>11</v>
      </c>
      <c r="C717">
        <v>42417</v>
      </c>
      <c r="D717">
        <v>5</v>
      </c>
      <c r="E717">
        <v>196</v>
      </c>
      <c r="F717">
        <v>-1</v>
      </c>
      <c r="G717" t="s">
        <v>251</v>
      </c>
      <c r="H717" t="s">
        <v>499</v>
      </c>
      <c r="I717" t="s">
        <v>509</v>
      </c>
      <c r="J717">
        <v>4</v>
      </c>
    </row>
    <row r="718" spans="1:10" x14ac:dyDescent="0.25">
      <c r="A718" s="17" t="s">
        <v>509</v>
      </c>
      <c r="B718">
        <v>11</v>
      </c>
      <c r="C718">
        <v>42554</v>
      </c>
      <c r="D718">
        <v>1</v>
      </c>
      <c r="E718">
        <v>119</v>
      </c>
      <c r="F718">
        <v>-1</v>
      </c>
      <c r="G718" t="s">
        <v>251</v>
      </c>
      <c r="H718" t="s">
        <v>358</v>
      </c>
      <c r="I718" t="s">
        <v>509</v>
      </c>
      <c r="J718">
        <v>4</v>
      </c>
    </row>
    <row r="719" spans="1:10" x14ac:dyDescent="0.25">
      <c r="A719" s="17" t="s">
        <v>509</v>
      </c>
      <c r="B719">
        <v>11</v>
      </c>
      <c r="C719">
        <v>42394</v>
      </c>
      <c r="D719">
        <v>1</v>
      </c>
      <c r="E719">
        <v>103</v>
      </c>
      <c r="F719">
        <v>-1</v>
      </c>
      <c r="G719" t="s">
        <v>251</v>
      </c>
      <c r="H719" t="s">
        <v>293</v>
      </c>
      <c r="I719" t="s">
        <v>509</v>
      </c>
      <c r="J719">
        <v>4</v>
      </c>
    </row>
    <row r="720" spans="1:10" x14ac:dyDescent="0.25">
      <c r="A720" s="17" t="s">
        <v>509</v>
      </c>
      <c r="B720">
        <v>11</v>
      </c>
      <c r="C720">
        <v>42371</v>
      </c>
      <c r="D720">
        <v>1</v>
      </c>
      <c r="E720">
        <v>77</v>
      </c>
      <c r="F720">
        <v>-2</v>
      </c>
      <c r="G720" t="s">
        <v>251</v>
      </c>
      <c r="H720" t="s">
        <v>466</v>
      </c>
      <c r="I720" t="s">
        <v>509</v>
      </c>
      <c r="J720">
        <v>4</v>
      </c>
    </row>
    <row r="721" spans="1:10" x14ac:dyDescent="0.25">
      <c r="A721" s="17" t="s">
        <v>509</v>
      </c>
      <c r="B721">
        <v>11</v>
      </c>
      <c r="C721">
        <v>42388</v>
      </c>
      <c r="D721">
        <v>2</v>
      </c>
      <c r="E721">
        <v>100</v>
      </c>
      <c r="F721">
        <v>-1</v>
      </c>
      <c r="G721" t="s">
        <v>251</v>
      </c>
      <c r="H721" t="s">
        <v>503</v>
      </c>
      <c r="I721" t="s">
        <v>509</v>
      </c>
      <c r="J721">
        <v>4</v>
      </c>
    </row>
    <row r="722" spans="1:10" x14ac:dyDescent="0.25">
      <c r="A722" s="17" t="s">
        <v>509</v>
      </c>
      <c r="B722">
        <v>11</v>
      </c>
      <c r="C722">
        <v>42744</v>
      </c>
      <c r="D722">
        <v>1</v>
      </c>
      <c r="E722">
        <v>124</v>
      </c>
      <c r="F722">
        <v>-1</v>
      </c>
      <c r="G722" t="s">
        <v>251</v>
      </c>
      <c r="H722" t="s">
        <v>291</v>
      </c>
      <c r="I722" t="s">
        <v>509</v>
      </c>
      <c r="J722">
        <v>4</v>
      </c>
    </row>
    <row r="723" spans="1:10" x14ac:dyDescent="0.25">
      <c r="A723" s="17" t="s">
        <v>509</v>
      </c>
      <c r="B723">
        <v>11</v>
      </c>
      <c r="C723">
        <v>42384</v>
      </c>
      <c r="D723">
        <v>2</v>
      </c>
      <c r="E723">
        <v>166</v>
      </c>
      <c r="F723">
        <v>-2</v>
      </c>
      <c r="G723" t="s">
        <v>252</v>
      </c>
      <c r="H723" t="s">
        <v>380</v>
      </c>
      <c r="I723" t="s">
        <v>509</v>
      </c>
      <c r="J723">
        <v>4</v>
      </c>
    </row>
    <row r="724" spans="1:10" x14ac:dyDescent="0.25">
      <c r="A724" s="17" t="s">
        <v>509</v>
      </c>
      <c r="B724">
        <v>11</v>
      </c>
      <c r="C724">
        <v>43300</v>
      </c>
      <c r="D724">
        <v>5</v>
      </c>
      <c r="E724">
        <v>186</v>
      </c>
      <c r="F724">
        <v>3</v>
      </c>
      <c r="G724" t="s">
        <v>252</v>
      </c>
      <c r="H724" t="s">
        <v>480</v>
      </c>
      <c r="I724" t="s">
        <v>509</v>
      </c>
      <c r="J724">
        <v>4</v>
      </c>
    </row>
    <row r="725" spans="1:10" x14ac:dyDescent="0.25">
      <c r="A725" s="17" t="s">
        <v>509</v>
      </c>
      <c r="B725">
        <v>11</v>
      </c>
      <c r="C725">
        <v>42215</v>
      </c>
      <c r="D725">
        <v>1</v>
      </c>
      <c r="E725">
        <v>118</v>
      </c>
      <c r="F725">
        <v>-1</v>
      </c>
      <c r="G725" t="s">
        <v>253</v>
      </c>
      <c r="H725" t="s">
        <v>278</v>
      </c>
      <c r="I725" t="s">
        <v>509</v>
      </c>
      <c r="J725">
        <v>4</v>
      </c>
    </row>
    <row r="726" spans="1:10" x14ac:dyDescent="0.25">
      <c r="A726" s="17" t="s">
        <v>509</v>
      </c>
      <c r="B726">
        <v>11</v>
      </c>
      <c r="C726">
        <v>43002</v>
      </c>
      <c r="D726">
        <v>3</v>
      </c>
      <c r="E726">
        <v>180</v>
      </c>
      <c r="F726">
        <v>-2</v>
      </c>
      <c r="G726" t="s">
        <v>251</v>
      </c>
      <c r="H726" t="s">
        <v>361</v>
      </c>
      <c r="I726" t="s">
        <v>509</v>
      </c>
      <c r="J726">
        <v>4</v>
      </c>
    </row>
    <row r="727" spans="1:10" x14ac:dyDescent="0.25">
      <c r="A727" s="17" t="s">
        <v>509</v>
      </c>
      <c r="B727">
        <v>11</v>
      </c>
      <c r="C727">
        <v>42470</v>
      </c>
      <c r="D727">
        <v>1</v>
      </c>
      <c r="E727">
        <v>153</v>
      </c>
      <c r="F727">
        <v>-2</v>
      </c>
      <c r="G727" t="s">
        <v>250</v>
      </c>
      <c r="H727" t="s">
        <v>321</v>
      </c>
      <c r="I727" t="s">
        <v>509</v>
      </c>
      <c r="J727">
        <v>4</v>
      </c>
    </row>
    <row r="728" spans="1:10" x14ac:dyDescent="0.25">
      <c r="A728" s="17" t="s">
        <v>535</v>
      </c>
      <c r="B728">
        <v>11</v>
      </c>
      <c r="C728">
        <v>42906</v>
      </c>
      <c r="D728">
        <v>1</v>
      </c>
      <c r="E728">
        <v>107</v>
      </c>
      <c r="F728">
        <v>-3</v>
      </c>
      <c r="G728" t="s">
        <v>250</v>
      </c>
      <c r="H728" t="s">
        <v>355</v>
      </c>
      <c r="I728" t="s">
        <v>535</v>
      </c>
      <c r="J728">
        <v>7</v>
      </c>
    </row>
    <row r="729" spans="1:10" x14ac:dyDescent="0.25">
      <c r="A729" s="17" t="s">
        <v>535</v>
      </c>
      <c r="B729">
        <v>11</v>
      </c>
      <c r="C729">
        <v>42906</v>
      </c>
      <c r="D729">
        <v>1</v>
      </c>
      <c r="E729">
        <v>107</v>
      </c>
      <c r="F729">
        <v>-3</v>
      </c>
      <c r="G729" t="s">
        <v>250</v>
      </c>
      <c r="H729" t="s">
        <v>355</v>
      </c>
      <c r="I729" t="s">
        <v>535</v>
      </c>
      <c r="J729">
        <v>7</v>
      </c>
    </row>
    <row r="730" spans="1:10" x14ac:dyDescent="0.25">
      <c r="A730" s="17" t="s">
        <v>535</v>
      </c>
      <c r="B730">
        <v>11</v>
      </c>
      <c r="C730">
        <v>42811</v>
      </c>
      <c r="D730">
        <v>5</v>
      </c>
      <c r="E730">
        <v>175</v>
      </c>
      <c r="F730">
        <v>3</v>
      </c>
      <c r="G730" t="s">
        <v>250</v>
      </c>
      <c r="H730" t="s">
        <v>287</v>
      </c>
      <c r="I730" t="s">
        <v>535</v>
      </c>
      <c r="J730">
        <v>7</v>
      </c>
    </row>
    <row r="731" spans="1:10" x14ac:dyDescent="0.25">
      <c r="A731" s="17" t="s">
        <v>535</v>
      </c>
      <c r="B731">
        <v>11</v>
      </c>
      <c r="C731">
        <v>42115</v>
      </c>
      <c r="D731">
        <v>1</v>
      </c>
      <c r="E731">
        <v>261</v>
      </c>
      <c r="F731">
        <v>-2</v>
      </c>
      <c r="G731" t="s">
        <v>249</v>
      </c>
      <c r="H731" t="s">
        <v>447</v>
      </c>
      <c r="I731" t="s">
        <v>535</v>
      </c>
      <c r="J731">
        <v>7</v>
      </c>
    </row>
    <row r="732" spans="1:10" x14ac:dyDescent="0.25">
      <c r="A732" s="17" t="s">
        <v>535</v>
      </c>
      <c r="B732">
        <v>11</v>
      </c>
      <c r="C732">
        <v>42388</v>
      </c>
      <c r="D732">
        <v>5</v>
      </c>
      <c r="E732">
        <v>201</v>
      </c>
      <c r="F732">
        <v>3</v>
      </c>
      <c r="G732" t="s">
        <v>250</v>
      </c>
      <c r="H732" t="s">
        <v>340</v>
      </c>
      <c r="I732" t="s">
        <v>535</v>
      </c>
      <c r="J732">
        <v>7</v>
      </c>
    </row>
    <row r="733" spans="1:10" x14ac:dyDescent="0.25">
      <c r="A733" s="17" t="s">
        <v>535</v>
      </c>
      <c r="B733">
        <v>11</v>
      </c>
      <c r="C733">
        <v>42979</v>
      </c>
      <c r="D733">
        <v>5</v>
      </c>
      <c r="E733">
        <v>175</v>
      </c>
      <c r="F733">
        <v>3</v>
      </c>
      <c r="G733" t="s">
        <v>250</v>
      </c>
      <c r="H733" t="s">
        <v>287</v>
      </c>
      <c r="I733" t="s">
        <v>535</v>
      </c>
      <c r="J733">
        <v>7</v>
      </c>
    </row>
    <row r="734" spans="1:10" x14ac:dyDescent="0.25">
      <c r="A734" s="17" t="s">
        <v>535</v>
      </c>
      <c r="B734">
        <v>11</v>
      </c>
      <c r="C734">
        <v>43434</v>
      </c>
      <c r="D734">
        <v>4</v>
      </c>
      <c r="E734">
        <v>140</v>
      </c>
      <c r="F734">
        <v>-1</v>
      </c>
      <c r="G734" t="s">
        <v>253</v>
      </c>
      <c r="H734" t="s">
        <v>353</v>
      </c>
      <c r="I734" t="s">
        <v>535</v>
      </c>
      <c r="J734">
        <v>7</v>
      </c>
    </row>
    <row r="735" spans="1:10" x14ac:dyDescent="0.25">
      <c r="A735" s="17" t="s">
        <v>535</v>
      </c>
      <c r="B735">
        <v>11</v>
      </c>
      <c r="C735">
        <v>43049</v>
      </c>
      <c r="D735">
        <v>1</v>
      </c>
      <c r="E735">
        <v>169</v>
      </c>
      <c r="F735">
        <v>-2</v>
      </c>
      <c r="G735" t="s">
        <v>252</v>
      </c>
      <c r="H735" t="s">
        <v>261</v>
      </c>
      <c r="I735" t="s">
        <v>535</v>
      </c>
      <c r="J735">
        <v>7</v>
      </c>
    </row>
    <row r="736" spans="1:10" x14ac:dyDescent="0.25">
      <c r="A736" s="17" t="s">
        <v>535</v>
      </c>
      <c r="B736">
        <v>11</v>
      </c>
      <c r="C736">
        <v>43047</v>
      </c>
      <c r="D736">
        <v>5</v>
      </c>
      <c r="E736">
        <v>181</v>
      </c>
      <c r="F736">
        <v>2</v>
      </c>
      <c r="G736" t="s">
        <v>253</v>
      </c>
      <c r="H736" t="s">
        <v>420</v>
      </c>
      <c r="I736" t="s">
        <v>535</v>
      </c>
      <c r="J736">
        <v>7</v>
      </c>
    </row>
    <row r="737" spans="1:10" x14ac:dyDescent="0.25">
      <c r="A737" s="17" t="s">
        <v>535</v>
      </c>
      <c r="B737">
        <v>11</v>
      </c>
      <c r="C737">
        <v>43309</v>
      </c>
      <c r="D737">
        <v>5</v>
      </c>
      <c r="E737">
        <v>174</v>
      </c>
      <c r="F737">
        <v>2</v>
      </c>
      <c r="G737" t="s">
        <v>250</v>
      </c>
      <c r="H737" t="s">
        <v>282</v>
      </c>
      <c r="I737" t="s">
        <v>535</v>
      </c>
      <c r="J737">
        <v>7</v>
      </c>
    </row>
    <row r="738" spans="1:10" x14ac:dyDescent="0.25">
      <c r="A738" s="17" t="s">
        <v>535</v>
      </c>
      <c r="B738">
        <v>11</v>
      </c>
      <c r="C738">
        <v>42488</v>
      </c>
      <c r="D738">
        <v>1</v>
      </c>
      <c r="E738">
        <v>169</v>
      </c>
      <c r="F738">
        <v>-3</v>
      </c>
      <c r="G738" t="s">
        <v>253</v>
      </c>
      <c r="H738" t="s">
        <v>408</v>
      </c>
      <c r="I738" t="s">
        <v>535</v>
      </c>
      <c r="J738">
        <v>7</v>
      </c>
    </row>
    <row r="739" spans="1:10" x14ac:dyDescent="0.25">
      <c r="A739" s="17" t="s">
        <v>515</v>
      </c>
      <c r="B739">
        <v>10</v>
      </c>
      <c r="C739">
        <v>42311</v>
      </c>
      <c r="D739">
        <v>1</v>
      </c>
      <c r="E739">
        <v>159</v>
      </c>
      <c r="F739">
        <v>-2</v>
      </c>
      <c r="G739" t="s">
        <v>251</v>
      </c>
      <c r="H739" t="s">
        <v>486</v>
      </c>
      <c r="I739" t="s">
        <v>515</v>
      </c>
      <c r="J739">
        <v>4</v>
      </c>
    </row>
    <row r="740" spans="1:10" x14ac:dyDescent="0.25">
      <c r="A740" s="17" t="s">
        <v>515</v>
      </c>
      <c r="B740">
        <v>10</v>
      </c>
      <c r="C740">
        <v>42352</v>
      </c>
      <c r="D740">
        <v>2</v>
      </c>
      <c r="E740">
        <v>115</v>
      </c>
      <c r="F740">
        <v>-1</v>
      </c>
      <c r="G740" t="s">
        <v>251</v>
      </c>
      <c r="H740" t="s">
        <v>450</v>
      </c>
      <c r="I740" t="s">
        <v>515</v>
      </c>
      <c r="J740">
        <v>4</v>
      </c>
    </row>
    <row r="741" spans="1:10" x14ac:dyDescent="0.25">
      <c r="A741" s="17" t="s">
        <v>515</v>
      </c>
      <c r="B741">
        <v>10</v>
      </c>
      <c r="C741">
        <v>42146</v>
      </c>
      <c r="D741">
        <v>1</v>
      </c>
      <c r="E741">
        <v>173</v>
      </c>
      <c r="F741">
        <v>-3</v>
      </c>
      <c r="G741" t="s">
        <v>251</v>
      </c>
      <c r="H741" t="s">
        <v>481</v>
      </c>
      <c r="I741" t="s">
        <v>515</v>
      </c>
      <c r="J741">
        <v>4</v>
      </c>
    </row>
    <row r="742" spans="1:10" x14ac:dyDescent="0.25">
      <c r="A742" s="17" t="s">
        <v>515</v>
      </c>
      <c r="B742">
        <v>10</v>
      </c>
      <c r="C742">
        <v>42146</v>
      </c>
      <c r="D742">
        <v>1</v>
      </c>
      <c r="E742">
        <v>228</v>
      </c>
      <c r="F742">
        <v>-2</v>
      </c>
      <c r="G742" t="s">
        <v>249</v>
      </c>
      <c r="H742" t="s">
        <v>337</v>
      </c>
      <c r="I742" t="s">
        <v>515</v>
      </c>
      <c r="J742">
        <v>4</v>
      </c>
    </row>
    <row r="743" spans="1:10" x14ac:dyDescent="0.25">
      <c r="A743" s="17" t="s">
        <v>515</v>
      </c>
      <c r="B743">
        <v>10</v>
      </c>
      <c r="C743">
        <v>42996</v>
      </c>
      <c r="D743">
        <v>1</v>
      </c>
      <c r="E743">
        <v>123</v>
      </c>
      <c r="F743">
        <v>-3</v>
      </c>
      <c r="G743" t="s">
        <v>249</v>
      </c>
      <c r="H743" t="s">
        <v>297</v>
      </c>
      <c r="I743" t="s">
        <v>515</v>
      </c>
      <c r="J743">
        <v>4</v>
      </c>
    </row>
    <row r="744" spans="1:10" x14ac:dyDescent="0.25">
      <c r="A744" s="17" t="s">
        <v>515</v>
      </c>
      <c r="B744">
        <v>10</v>
      </c>
      <c r="C744">
        <v>42806</v>
      </c>
      <c r="D744">
        <v>1</v>
      </c>
      <c r="E744">
        <v>115</v>
      </c>
      <c r="F744">
        <v>-2</v>
      </c>
      <c r="G744" t="s">
        <v>252</v>
      </c>
      <c r="H744" t="s">
        <v>368</v>
      </c>
      <c r="I744" t="s">
        <v>515</v>
      </c>
      <c r="J744">
        <v>4</v>
      </c>
    </row>
    <row r="745" spans="1:10" x14ac:dyDescent="0.25">
      <c r="A745" s="17" t="s">
        <v>515</v>
      </c>
      <c r="B745">
        <v>10</v>
      </c>
      <c r="C745">
        <v>43454</v>
      </c>
      <c r="D745">
        <v>1</v>
      </c>
      <c r="E745">
        <v>131</v>
      </c>
      <c r="F745">
        <v>-2</v>
      </c>
      <c r="G745" t="s">
        <v>252</v>
      </c>
      <c r="H745" t="s">
        <v>491</v>
      </c>
      <c r="I745" t="s">
        <v>515</v>
      </c>
      <c r="J745">
        <v>4</v>
      </c>
    </row>
    <row r="746" spans="1:10" x14ac:dyDescent="0.25">
      <c r="A746" s="17" t="s">
        <v>515</v>
      </c>
      <c r="B746">
        <v>10</v>
      </c>
      <c r="C746">
        <v>42984</v>
      </c>
      <c r="D746">
        <v>1</v>
      </c>
      <c r="E746">
        <v>167</v>
      </c>
      <c r="F746">
        <v>-3</v>
      </c>
      <c r="G746" t="s">
        <v>253</v>
      </c>
      <c r="H746" t="s">
        <v>438</v>
      </c>
      <c r="I746" t="s">
        <v>515</v>
      </c>
      <c r="J746">
        <v>4</v>
      </c>
    </row>
    <row r="747" spans="1:10" x14ac:dyDescent="0.25">
      <c r="A747" s="17" t="s">
        <v>515</v>
      </c>
      <c r="B747">
        <v>10</v>
      </c>
      <c r="C747">
        <v>42546</v>
      </c>
      <c r="D747">
        <v>1</v>
      </c>
      <c r="E747">
        <v>132</v>
      </c>
      <c r="F747">
        <v>-2</v>
      </c>
      <c r="G747" t="s">
        <v>251</v>
      </c>
      <c r="H747" t="s">
        <v>376</v>
      </c>
      <c r="I747" t="s">
        <v>515</v>
      </c>
      <c r="J747">
        <v>4</v>
      </c>
    </row>
    <row r="748" spans="1:10" x14ac:dyDescent="0.25">
      <c r="A748" s="17" t="s">
        <v>515</v>
      </c>
      <c r="B748">
        <v>10</v>
      </c>
      <c r="C748">
        <v>42834</v>
      </c>
      <c r="D748">
        <v>1</v>
      </c>
      <c r="E748">
        <v>160</v>
      </c>
      <c r="F748">
        <v>-2</v>
      </c>
      <c r="G748" t="s">
        <v>255</v>
      </c>
      <c r="H748" t="s">
        <v>349</v>
      </c>
      <c r="I748" t="s">
        <v>515</v>
      </c>
      <c r="J748">
        <v>4</v>
      </c>
    </row>
    <row r="749" spans="1:10" x14ac:dyDescent="0.25">
      <c r="A749" s="17" t="s">
        <v>305</v>
      </c>
      <c r="B749">
        <v>10</v>
      </c>
      <c r="C749">
        <v>42980</v>
      </c>
      <c r="D749">
        <v>4</v>
      </c>
      <c r="E749">
        <v>157</v>
      </c>
      <c r="F749">
        <v>1</v>
      </c>
      <c r="G749" t="s">
        <v>253</v>
      </c>
      <c r="H749" t="s">
        <v>428</v>
      </c>
      <c r="I749" t="s">
        <v>305</v>
      </c>
      <c r="J749">
        <v>10</v>
      </c>
    </row>
    <row r="750" spans="1:10" x14ac:dyDescent="0.25">
      <c r="A750" s="17" t="s">
        <v>305</v>
      </c>
      <c r="B750">
        <v>10</v>
      </c>
      <c r="C750">
        <v>43299</v>
      </c>
      <c r="D750">
        <v>5</v>
      </c>
      <c r="E750">
        <v>189</v>
      </c>
      <c r="F750">
        <v>2</v>
      </c>
      <c r="G750" t="s">
        <v>253</v>
      </c>
      <c r="H750" t="s">
        <v>271</v>
      </c>
      <c r="I750" t="s">
        <v>305</v>
      </c>
      <c r="J750">
        <v>10</v>
      </c>
    </row>
    <row r="751" spans="1:10" x14ac:dyDescent="0.25">
      <c r="A751" s="17" t="s">
        <v>305</v>
      </c>
      <c r="B751">
        <v>10</v>
      </c>
      <c r="C751">
        <v>43006</v>
      </c>
      <c r="D751">
        <v>5</v>
      </c>
      <c r="E751">
        <v>180</v>
      </c>
      <c r="F751">
        <v>2</v>
      </c>
      <c r="G751" t="s">
        <v>251</v>
      </c>
      <c r="H751" t="s">
        <v>382</v>
      </c>
      <c r="I751" t="s">
        <v>305</v>
      </c>
      <c r="J751">
        <v>10</v>
      </c>
    </row>
    <row r="752" spans="1:10" x14ac:dyDescent="0.25">
      <c r="A752" s="17" t="s">
        <v>305</v>
      </c>
      <c r="B752">
        <v>10</v>
      </c>
      <c r="C752">
        <v>43299</v>
      </c>
      <c r="D752">
        <v>4</v>
      </c>
      <c r="E752">
        <v>351</v>
      </c>
      <c r="F752">
        <v>-1</v>
      </c>
      <c r="G752" t="s">
        <v>249</v>
      </c>
      <c r="H752" t="s">
        <v>459</v>
      </c>
      <c r="I752" t="s">
        <v>305</v>
      </c>
      <c r="J752">
        <v>10</v>
      </c>
    </row>
    <row r="753" spans="1:10" x14ac:dyDescent="0.25">
      <c r="A753" s="17" t="s">
        <v>305</v>
      </c>
      <c r="B753">
        <v>10</v>
      </c>
      <c r="C753">
        <v>43303</v>
      </c>
      <c r="D753">
        <v>5</v>
      </c>
      <c r="E753">
        <v>152</v>
      </c>
      <c r="F753">
        <v>1</v>
      </c>
      <c r="G753" t="s">
        <v>249</v>
      </c>
      <c r="H753" t="s">
        <v>498</v>
      </c>
      <c r="I753" t="s">
        <v>305</v>
      </c>
      <c r="J753">
        <v>10</v>
      </c>
    </row>
    <row r="754" spans="1:10" x14ac:dyDescent="0.25">
      <c r="A754" s="17" t="s">
        <v>305</v>
      </c>
      <c r="B754">
        <v>10</v>
      </c>
      <c r="C754">
        <v>43299</v>
      </c>
      <c r="D754">
        <v>5</v>
      </c>
      <c r="E754">
        <v>189</v>
      </c>
      <c r="F754">
        <v>2</v>
      </c>
      <c r="G754" t="s">
        <v>252</v>
      </c>
      <c r="H754" t="s">
        <v>474</v>
      </c>
      <c r="I754" t="s">
        <v>305</v>
      </c>
      <c r="J754">
        <v>10</v>
      </c>
    </row>
    <row r="755" spans="1:10" x14ac:dyDescent="0.25">
      <c r="A755" s="17" t="s">
        <v>305</v>
      </c>
      <c r="B755">
        <v>10</v>
      </c>
      <c r="C755">
        <v>43305</v>
      </c>
      <c r="D755">
        <v>5</v>
      </c>
      <c r="E755">
        <v>156</v>
      </c>
      <c r="F755">
        <v>2</v>
      </c>
      <c r="G755" t="s">
        <v>252</v>
      </c>
      <c r="H755" t="s">
        <v>441</v>
      </c>
      <c r="I755" t="s">
        <v>305</v>
      </c>
      <c r="J755">
        <v>10</v>
      </c>
    </row>
    <row r="756" spans="1:10" x14ac:dyDescent="0.25">
      <c r="A756" s="17" t="s">
        <v>305</v>
      </c>
      <c r="B756">
        <v>10</v>
      </c>
      <c r="C756">
        <v>43019</v>
      </c>
      <c r="D756">
        <v>5</v>
      </c>
      <c r="E756">
        <v>200</v>
      </c>
      <c r="F756">
        <v>2</v>
      </c>
      <c r="G756" t="s">
        <v>252</v>
      </c>
      <c r="H756" t="s">
        <v>482</v>
      </c>
      <c r="I756" t="s">
        <v>305</v>
      </c>
      <c r="J756">
        <v>10</v>
      </c>
    </row>
    <row r="757" spans="1:10" x14ac:dyDescent="0.25">
      <c r="A757" s="17" t="s">
        <v>305</v>
      </c>
      <c r="B757">
        <v>10</v>
      </c>
      <c r="C757">
        <v>42990</v>
      </c>
      <c r="D757">
        <v>5</v>
      </c>
      <c r="E757">
        <v>193</v>
      </c>
      <c r="F757">
        <v>1</v>
      </c>
      <c r="G757" t="s">
        <v>252</v>
      </c>
      <c r="H757" t="s">
        <v>446</v>
      </c>
      <c r="I757" t="s">
        <v>305</v>
      </c>
      <c r="J757">
        <v>10</v>
      </c>
    </row>
    <row r="758" spans="1:10" x14ac:dyDescent="0.25">
      <c r="A758" s="17" t="s">
        <v>305</v>
      </c>
      <c r="B758">
        <v>10</v>
      </c>
      <c r="C758">
        <v>42996</v>
      </c>
      <c r="D758">
        <v>4</v>
      </c>
      <c r="E758">
        <v>143</v>
      </c>
      <c r="F758">
        <v>-1</v>
      </c>
      <c r="G758" t="s">
        <v>252</v>
      </c>
      <c r="H758" t="s">
        <v>455</v>
      </c>
      <c r="I758" t="s">
        <v>305</v>
      </c>
      <c r="J758">
        <v>10</v>
      </c>
    </row>
    <row r="759" spans="1:10" x14ac:dyDescent="0.25">
      <c r="A759" s="17" t="s">
        <v>506</v>
      </c>
      <c r="B759">
        <v>9</v>
      </c>
      <c r="C759">
        <v>43291</v>
      </c>
      <c r="D759">
        <v>4</v>
      </c>
      <c r="E759">
        <v>147</v>
      </c>
      <c r="F759">
        <v>1</v>
      </c>
      <c r="G759" t="s">
        <v>250</v>
      </c>
      <c r="H759" t="s">
        <v>409</v>
      </c>
      <c r="I759" t="s">
        <v>506</v>
      </c>
      <c r="J759">
        <v>4</v>
      </c>
    </row>
    <row r="760" spans="1:10" x14ac:dyDescent="0.25">
      <c r="A760" s="17" t="s">
        <v>506</v>
      </c>
      <c r="B760">
        <v>9</v>
      </c>
      <c r="C760">
        <v>43296</v>
      </c>
      <c r="D760">
        <v>4</v>
      </c>
      <c r="E760">
        <v>165</v>
      </c>
      <c r="F760">
        <v>2</v>
      </c>
      <c r="G760" t="s">
        <v>250</v>
      </c>
      <c r="H760" t="s">
        <v>426</v>
      </c>
      <c r="I760" t="s">
        <v>506</v>
      </c>
      <c r="J760">
        <v>4</v>
      </c>
    </row>
    <row r="761" spans="1:10" x14ac:dyDescent="0.25">
      <c r="A761" s="17" t="s">
        <v>506</v>
      </c>
      <c r="B761">
        <v>9</v>
      </c>
      <c r="C761">
        <v>42159</v>
      </c>
      <c r="D761">
        <v>4</v>
      </c>
      <c r="E761">
        <v>162</v>
      </c>
      <c r="F761">
        <v>2</v>
      </c>
      <c r="G761" t="s">
        <v>251</v>
      </c>
      <c r="H761" t="s">
        <v>484</v>
      </c>
      <c r="I761" t="s">
        <v>506</v>
      </c>
      <c r="J761">
        <v>4</v>
      </c>
    </row>
    <row r="762" spans="1:10" x14ac:dyDescent="0.25">
      <c r="A762" s="17" t="s">
        <v>506</v>
      </c>
      <c r="B762">
        <v>9</v>
      </c>
      <c r="C762">
        <v>43291</v>
      </c>
      <c r="D762">
        <v>4</v>
      </c>
      <c r="E762">
        <v>147</v>
      </c>
      <c r="F762">
        <v>1</v>
      </c>
      <c r="G762" t="s">
        <v>250</v>
      </c>
      <c r="H762" t="s">
        <v>409</v>
      </c>
      <c r="I762" t="s">
        <v>506</v>
      </c>
      <c r="J762">
        <v>4</v>
      </c>
    </row>
    <row r="763" spans="1:10" x14ac:dyDescent="0.25">
      <c r="A763" s="17" t="s">
        <v>506</v>
      </c>
      <c r="B763">
        <v>9</v>
      </c>
      <c r="C763">
        <v>43297</v>
      </c>
      <c r="D763">
        <v>5</v>
      </c>
      <c r="E763">
        <v>158</v>
      </c>
      <c r="F763">
        <v>1</v>
      </c>
      <c r="G763" t="s">
        <v>250</v>
      </c>
      <c r="H763" t="s">
        <v>434</v>
      </c>
      <c r="I763" t="s">
        <v>506</v>
      </c>
      <c r="J763">
        <v>4</v>
      </c>
    </row>
    <row r="764" spans="1:10" x14ac:dyDescent="0.25">
      <c r="A764" s="17" t="s">
        <v>506</v>
      </c>
      <c r="B764">
        <v>9</v>
      </c>
      <c r="C764">
        <v>43015</v>
      </c>
      <c r="D764">
        <v>5</v>
      </c>
      <c r="E764">
        <v>181</v>
      </c>
      <c r="F764">
        <v>2</v>
      </c>
      <c r="G764" t="s">
        <v>253</v>
      </c>
      <c r="H764" t="s">
        <v>413</v>
      </c>
      <c r="I764" t="s">
        <v>506</v>
      </c>
      <c r="J764">
        <v>4</v>
      </c>
    </row>
    <row r="765" spans="1:10" x14ac:dyDescent="0.25">
      <c r="A765" s="17" t="s">
        <v>506</v>
      </c>
      <c r="B765">
        <v>9</v>
      </c>
      <c r="C765">
        <v>42568</v>
      </c>
      <c r="D765">
        <v>1</v>
      </c>
      <c r="E765">
        <v>136</v>
      </c>
      <c r="F765">
        <v>-1</v>
      </c>
      <c r="G765" t="s">
        <v>252</v>
      </c>
      <c r="H765" t="s">
        <v>356</v>
      </c>
      <c r="I765" t="s">
        <v>506</v>
      </c>
      <c r="J765">
        <v>4</v>
      </c>
    </row>
    <row r="766" spans="1:10" x14ac:dyDescent="0.25">
      <c r="A766" s="17" t="s">
        <v>506</v>
      </c>
      <c r="B766">
        <v>9</v>
      </c>
      <c r="C766">
        <v>42923</v>
      </c>
      <c r="D766">
        <v>5</v>
      </c>
      <c r="E766">
        <v>167</v>
      </c>
      <c r="F766">
        <v>3</v>
      </c>
      <c r="G766" t="s">
        <v>253</v>
      </c>
      <c r="H766" t="s">
        <v>431</v>
      </c>
      <c r="I766" t="s">
        <v>506</v>
      </c>
      <c r="J766">
        <v>4</v>
      </c>
    </row>
    <row r="767" spans="1:10" x14ac:dyDescent="0.25">
      <c r="A767" s="17" t="s">
        <v>506</v>
      </c>
      <c r="B767">
        <v>9</v>
      </c>
      <c r="C767">
        <v>42991</v>
      </c>
      <c r="D767">
        <v>5</v>
      </c>
      <c r="E767">
        <v>179</v>
      </c>
      <c r="F767">
        <v>2</v>
      </c>
      <c r="G767" t="s">
        <v>253</v>
      </c>
      <c r="H767" t="s">
        <v>437</v>
      </c>
      <c r="I767" t="s">
        <v>506</v>
      </c>
      <c r="J767">
        <v>4</v>
      </c>
    </row>
    <row r="768" spans="1:10" x14ac:dyDescent="0.25">
      <c r="A768" s="17" t="s">
        <v>512</v>
      </c>
      <c r="B768">
        <v>8</v>
      </c>
      <c r="C768">
        <v>42455</v>
      </c>
      <c r="D768">
        <v>5</v>
      </c>
      <c r="E768">
        <v>158</v>
      </c>
      <c r="F768">
        <v>1</v>
      </c>
      <c r="G768" t="s">
        <v>253</v>
      </c>
      <c r="H768" t="s">
        <v>276</v>
      </c>
      <c r="I768" t="s">
        <v>512</v>
      </c>
      <c r="J768">
        <v>4</v>
      </c>
    </row>
    <row r="769" spans="1:10" x14ac:dyDescent="0.25">
      <c r="A769" s="17" t="s">
        <v>512</v>
      </c>
      <c r="B769">
        <v>8</v>
      </c>
      <c r="C769">
        <v>42998</v>
      </c>
      <c r="D769">
        <v>4</v>
      </c>
      <c r="E769">
        <v>167</v>
      </c>
      <c r="F769">
        <v>1</v>
      </c>
      <c r="G769" t="s">
        <v>253</v>
      </c>
      <c r="H769" t="s">
        <v>273</v>
      </c>
      <c r="I769" t="s">
        <v>512</v>
      </c>
      <c r="J769">
        <v>4</v>
      </c>
    </row>
    <row r="770" spans="1:10" x14ac:dyDescent="0.25">
      <c r="A770" s="17" t="s">
        <v>512</v>
      </c>
      <c r="B770">
        <v>8</v>
      </c>
      <c r="C770">
        <v>42365</v>
      </c>
      <c r="D770">
        <v>1</v>
      </c>
      <c r="E770">
        <v>171</v>
      </c>
      <c r="F770">
        <v>-2</v>
      </c>
      <c r="G770" t="s">
        <v>251</v>
      </c>
      <c r="H770" t="s">
        <v>439</v>
      </c>
      <c r="I770" t="s">
        <v>512</v>
      </c>
      <c r="J770">
        <v>4</v>
      </c>
    </row>
    <row r="771" spans="1:10" x14ac:dyDescent="0.25">
      <c r="A771" s="17" t="s">
        <v>512</v>
      </c>
      <c r="B771">
        <v>8</v>
      </c>
      <c r="C771">
        <v>42070</v>
      </c>
      <c r="D771">
        <v>5</v>
      </c>
      <c r="E771">
        <v>41</v>
      </c>
      <c r="F771">
        <v>1</v>
      </c>
      <c r="G771" t="s">
        <v>253</v>
      </c>
      <c r="H771" t="s">
        <v>279</v>
      </c>
      <c r="I771" t="s">
        <v>512</v>
      </c>
      <c r="J771">
        <v>4</v>
      </c>
    </row>
    <row r="772" spans="1:10" x14ac:dyDescent="0.25">
      <c r="A772" s="17" t="s">
        <v>512</v>
      </c>
      <c r="B772">
        <v>8</v>
      </c>
      <c r="C772">
        <v>43719</v>
      </c>
      <c r="D772">
        <v>5</v>
      </c>
      <c r="E772">
        <v>119</v>
      </c>
      <c r="F772">
        <v>2</v>
      </c>
      <c r="G772" t="s">
        <v>252</v>
      </c>
      <c r="H772" t="s">
        <v>501</v>
      </c>
      <c r="I772" t="s">
        <v>512</v>
      </c>
      <c r="J772">
        <v>4</v>
      </c>
    </row>
    <row r="773" spans="1:10" x14ac:dyDescent="0.25">
      <c r="A773" s="17" t="s">
        <v>512</v>
      </c>
      <c r="B773">
        <v>8</v>
      </c>
      <c r="C773">
        <v>43719</v>
      </c>
      <c r="D773">
        <v>5</v>
      </c>
      <c r="E773">
        <v>119</v>
      </c>
      <c r="F773">
        <v>2</v>
      </c>
      <c r="G773" t="s">
        <v>252</v>
      </c>
      <c r="H773" t="s">
        <v>501</v>
      </c>
      <c r="I773" t="s">
        <v>512</v>
      </c>
      <c r="J773">
        <v>4</v>
      </c>
    </row>
    <row r="774" spans="1:10" x14ac:dyDescent="0.25">
      <c r="A774" s="17" t="s">
        <v>512</v>
      </c>
      <c r="B774">
        <v>8</v>
      </c>
      <c r="C774">
        <v>43298</v>
      </c>
      <c r="D774">
        <v>5</v>
      </c>
      <c r="E774">
        <v>193</v>
      </c>
      <c r="F774">
        <v>2</v>
      </c>
      <c r="G774" t="s">
        <v>253</v>
      </c>
      <c r="H774" t="s">
        <v>342</v>
      </c>
      <c r="I774" t="s">
        <v>512</v>
      </c>
      <c r="J774">
        <v>4</v>
      </c>
    </row>
    <row r="775" spans="1:10" x14ac:dyDescent="0.25">
      <c r="A775" s="17" t="s">
        <v>512</v>
      </c>
      <c r="B775">
        <v>8</v>
      </c>
      <c r="C775">
        <v>43639</v>
      </c>
      <c r="D775">
        <v>5</v>
      </c>
      <c r="E775">
        <v>183</v>
      </c>
      <c r="F775">
        <v>3</v>
      </c>
      <c r="G775" t="s">
        <v>253</v>
      </c>
      <c r="H775" t="s">
        <v>324</v>
      </c>
      <c r="I775" t="s">
        <v>512</v>
      </c>
      <c r="J775">
        <v>4</v>
      </c>
    </row>
    <row r="776" spans="1:10" x14ac:dyDescent="0.25">
      <c r="A776" s="17" t="s">
        <v>316</v>
      </c>
      <c r="B776">
        <v>7</v>
      </c>
      <c r="C776">
        <v>42997</v>
      </c>
      <c r="D776">
        <v>5</v>
      </c>
      <c r="E776">
        <v>155</v>
      </c>
      <c r="F776">
        <v>2</v>
      </c>
      <c r="G776" t="s">
        <v>250</v>
      </c>
      <c r="H776" t="s">
        <v>422</v>
      </c>
      <c r="I776" t="s">
        <v>316</v>
      </c>
      <c r="J776">
        <v>12</v>
      </c>
    </row>
    <row r="777" spans="1:10" x14ac:dyDescent="0.25">
      <c r="A777" s="17" t="s">
        <v>316</v>
      </c>
      <c r="B777">
        <v>7</v>
      </c>
      <c r="C777">
        <v>42979</v>
      </c>
      <c r="D777">
        <v>5</v>
      </c>
      <c r="E777">
        <v>154</v>
      </c>
      <c r="F777">
        <v>3</v>
      </c>
      <c r="G777" t="s">
        <v>250</v>
      </c>
      <c r="H777" t="s">
        <v>517</v>
      </c>
      <c r="I777" t="s">
        <v>316</v>
      </c>
      <c r="J777">
        <v>12</v>
      </c>
    </row>
    <row r="778" spans="1:10" x14ac:dyDescent="0.25">
      <c r="A778" s="17" t="s">
        <v>316</v>
      </c>
      <c r="B778">
        <v>7</v>
      </c>
      <c r="C778">
        <v>43536</v>
      </c>
      <c r="D778">
        <v>5</v>
      </c>
      <c r="E778">
        <v>232</v>
      </c>
      <c r="F778">
        <v>2</v>
      </c>
      <c r="G778" t="s">
        <v>249</v>
      </c>
      <c r="H778" t="s">
        <v>495</v>
      </c>
      <c r="I778" t="s">
        <v>316</v>
      </c>
      <c r="J778">
        <v>12</v>
      </c>
    </row>
    <row r="779" spans="1:10" x14ac:dyDescent="0.25">
      <c r="A779" s="17" t="s">
        <v>316</v>
      </c>
      <c r="B779">
        <v>7</v>
      </c>
      <c r="C779">
        <v>43005</v>
      </c>
      <c r="D779">
        <v>5</v>
      </c>
      <c r="E779">
        <v>192</v>
      </c>
      <c r="F779">
        <v>2</v>
      </c>
      <c r="G779" t="s">
        <v>250</v>
      </c>
      <c r="H779" t="s">
        <v>424</v>
      </c>
      <c r="I779" t="s">
        <v>316</v>
      </c>
      <c r="J779">
        <v>12</v>
      </c>
    </row>
    <row r="780" spans="1:10" x14ac:dyDescent="0.25">
      <c r="A780" s="17" t="s">
        <v>316</v>
      </c>
      <c r="B780">
        <v>7</v>
      </c>
      <c r="C780">
        <v>42995</v>
      </c>
      <c r="D780">
        <v>5</v>
      </c>
      <c r="E780">
        <v>144</v>
      </c>
      <c r="F780">
        <v>2</v>
      </c>
      <c r="G780" t="s">
        <v>253</v>
      </c>
      <c r="H780" t="s">
        <v>435</v>
      </c>
      <c r="I780" t="s">
        <v>316</v>
      </c>
      <c r="J780">
        <v>12</v>
      </c>
    </row>
    <row r="781" spans="1:10" x14ac:dyDescent="0.25">
      <c r="A781" s="17" t="s">
        <v>316</v>
      </c>
      <c r="B781">
        <v>7</v>
      </c>
      <c r="C781">
        <v>42769</v>
      </c>
      <c r="D781">
        <v>5</v>
      </c>
      <c r="E781">
        <v>107</v>
      </c>
      <c r="F781">
        <v>2</v>
      </c>
      <c r="G781" t="s">
        <v>253</v>
      </c>
      <c r="H781" t="s">
        <v>391</v>
      </c>
      <c r="I781" t="s">
        <v>316</v>
      </c>
      <c r="J781">
        <v>12</v>
      </c>
    </row>
    <row r="782" spans="1:10" x14ac:dyDescent="0.25">
      <c r="A782" s="17" t="s">
        <v>316</v>
      </c>
      <c r="B782">
        <v>7</v>
      </c>
      <c r="C782">
        <v>43292</v>
      </c>
      <c r="D782">
        <v>4</v>
      </c>
      <c r="E782">
        <v>176</v>
      </c>
      <c r="F782">
        <v>2</v>
      </c>
      <c r="G782" t="s">
        <v>250</v>
      </c>
      <c r="H782" t="s">
        <v>436</v>
      </c>
      <c r="I782" t="s">
        <v>316</v>
      </c>
      <c r="J782">
        <v>12</v>
      </c>
    </row>
    <row r="783" spans="1:10" x14ac:dyDescent="0.25">
      <c r="A783" s="17" t="s">
        <v>507</v>
      </c>
      <c r="B783">
        <v>7</v>
      </c>
      <c r="C783">
        <v>43293</v>
      </c>
      <c r="D783">
        <v>4</v>
      </c>
      <c r="E783">
        <v>179</v>
      </c>
      <c r="F783">
        <v>-1</v>
      </c>
      <c r="G783" t="s">
        <v>250</v>
      </c>
      <c r="H783" t="s">
        <v>283</v>
      </c>
      <c r="I783" t="s">
        <v>507</v>
      </c>
      <c r="J783">
        <v>4</v>
      </c>
    </row>
    <row r="784" spans="1:10" x14ac:dyDescent="0.25">
      <c r="A784" s="17" t="s">
        <v>507</v>
      </c>
      <c r="B784">
        <v>7</v>
      </c>
      <c r="C784">
        <v>43159</v>
      </c>
      <c r="D784">
        <v>1</v>
      </c>
      <c r="E784">
        <v>358</v>
      </c>
      <c r="F784">
        <v>-1</v>
      </c>
      <c r="G784" t="s">
        <v>249</v>
      </c>
      <c r="H784" t="s">
        <v>415</v>
      </c>
      <c r="I784" t="s">
        <v>507</v>
      </c>
      <c r="J784">
        <v>4</v>
      </c>
    </row>
    <row r="785" spans="1:10" x14ac:dyDescent="0.25">
      <c r="A785" s="17" t="s">
        <v>507</v>
      </c>
      <c r="B785">
        <v>7</v>
      </c>
      <c r="C785">
        <v>42674</v>
      </c>
      <c r="D785">
        <v>1</v>
      </c>
      <c r="E785">
        <v>416</v>
      </c>
      <c r="F785">
        <v>-1</v>
      </c>
      <c r="G785" t="s">
        <v>249</v>
      </c>
      <c r="H785" t="s">
        <v>372</v>
      </c>
      <c r="I785" t="s">
        <v>507</v>
      </c>
      <c r="J785">
        <v>4</v>
      </c>
    </row>
    <row r="786" spans="1:10" x14ac:dyDescent="0.25">
      <c r="A786" s="17" t="s">
        <v>507</v>
      </c>
      <c r="B786">
        <v>7</v>
      </c>
      <c r="C786">
        <v>43541</v>
      </c>
      <c r="D786">
        <v>2</v>
      </c>
      <c r="E786">
        <v>196</v>
      </c>
      <c r="F786">
        <v>-3</v>
      </c>
      <c r="G786" t="s">
        <v>250</v>
      </c>
      <c r="H786" t="s">
        <v>394</v>
      </c>
      <c r="I786" t="s">
        <v>507</v>
      </c>
      <c r="J786">
        <v>4</v>
      </c>
    </row>
    <row r="787" spans="1:10" x14ac:dyDescent="0.25">
      <c r="A787" s="17" t="s">
        <v>507</v>
      </c>
      <c r="B787">
        <v>7</v>
      </c>
      <c r="C787">
        <v>42496</v>
      </c>
      <c r="D787">
        <v>1</v>
      </c>
      <c r="E787">
        <v>148</v>
      </c>
      <c r="F787">
        <v>-2</v>
      </c>
      <c r="G787" t="s">
        <v>252</v>
      </c>
      <c r="H787" t="s">
        <v>363</v>
      </c>
      <c r="I787" t="s">
        <v>507</v>
      </c>
      <c r="J787">
        <v>4</v>
      </c>
    </row>
    <row r="788" spans="1:10" x14ac:dyDescent="0.25">
      <c r="A788" s="17" t="s">
        <v>507</v>
      </c>
      <c r="B788">
        <v>7</v>
      </c>
      <c r="C788">
        <v>42869</v>
      </c>
      <c r="D788">
        <v>3</v>
      </c>
      <c r="E788">
        <v>198</v>
      </c>
      <c r="F788">
        <v>1</v>
      </c>
      <c r="G788" t="s">
        <v>253</v>
      </c>
      <c r="H788" t="s">
        <v>432</v>
      </c>
      <c r="I788" t="s">
        <v>507</v>
      </c>
      <c r="J788">
        <v>4</v>
      </c>
    </row>
    <row r="789" spans="1:10" x14ac:dyDescent="0.25">
      <c r="A789" s="17" t="s">
        <v>507</v>
      </c>
      <c r="B789">
        <v>7</v>
      </c>
      <c r="C789">
        <v>43541</v>
      </c>
      <c r="D789">
        <v>2</v>
      </c>
      <c r="E789">
        <v>196</v>
      </c>
      <c r="F789">
        <v>-3</v>
      </c>
      <c r="G789" t="s">
        <v>250</v>
      </c>
      <c r="H789" t="s">
        <v>394</v>
      </c>
      <c r="I789" t="s">
        <v>507</v>
      </c>
      <c r="J789">
        <v>4</v>
      </c>
    </row>
    <row r="790" spans="1:10" x14ac:dyDescent="0.25">
      <c r="A790" s="17" t="s">
        <v>345</v>
      </c>
      <c r="B790">
        <v>6</v>
      </c>
      <c r="C790">
        <v>41891</v>
      </c>
      <c r="D790">
        <v>1</v>
      </c>
      <c r="E790">
        <v>89</v>
      </c>
      <c r="F790">
        <v>-1</v>
      </c>
      <c r="G790" t="s">
        <v>251</v>
      </c>
      <c r="H790" t="s">
        <v>456</v>
      </c>
      <c r="I790" t="s">
        <v>345</v>
      </c>
      <c r="J790">
        <v>3</v>
      </c>
    </row>
    <row r="791" spans="1:10" x14ac:dyDescent="0.25">
      <c r="A791" s="17" t="s">
        <v>345</v>
      </c>
      <c r="B791">
        <v>6</v>
      </c>
      <c r="C791">
        <v>43013</v>
      </c>
      <c r="D791">
        <v>1</v>
      </c>
      <c r="E791">
        <v>169</v>
      </c>
      <c r="F791">
        <v>-2</v>
      </c>
      <c r="G791" t="s">
        <v>249</v>
      </c>
      <c r="H791" t="s">
        <v>411</v>
      </c>
      <c r="I791" t="s">
        <v>345</v>
      </c>
      <c r="J791">
        <v>3</v>
      </c>
    </row>
    <row r="792" spans="1:10" x14ac:dyDescent="0.25">
      <c r="A792" s="17" t="s">
        <v>345</v>
      </c>
      <c r="B792">
        <v>6</v>
      </c>
      <c r="C792">
        <v>42479</v>
      </c>
      <c r="D792">
        <v>1</v>
      </c>
      <c r="E792">
        <v>217</v>
      </c>
      <c r="F792">
        <v>-1</v>
      </c>
      <c r="G792" t="s">
        <v>249</v>
      </c>
      <c r="H792" t="s">
        <v>329</v>
      </c>
      <c r="I792" t="s">
        <v>345</v>
      </c>
      <c r="J792">
        <v>3</v>
      </c>
    </row>
    <row r="793" spans="1:10" x14ac:dyDescent="0.25">
      <c r="A793" s="17" t="s">
        <v>345</v>
      </c>
      <c r="B793">
        <v>6</v>
      </c>
      <c r="C793">
        <v>43291</v>
      </c>
      <c r="D793">
        <v>4</v>
      </c>
      <c r="E793">
        <v>147</v>
      </c>
      <c r="F793">
        <v>1</v>
      </c>
      <c r="G793" t="s">
        <v>250</v>
      </c>
      <c r="H793" t="s">
        <v>409</v>
      </c>
      <c r="I793" t="s">
        <v>345</v>
      </c>
      <c r="J793">
        <v>3</v>
      </c>
    </row>
    <row r="794" spans="1:10" x14ac:dyDescent="0.25">
      <c r="A794" s="17" t="s">
        <v>345</v>
      </c>
      <c r="B794">
        <v>6</v>
      </c>
      <c r="C794">
        <v>42503</v>
      </c>
      <c r="D794">
        <v>1</v>
      </c>
      <c r="E794">
        <v>194</v>
      </c>
      <c r="F794">
        <v>-2</v>
      </c>
      <c r="G794" t="s">
        <v>251</v>
      </c>
      <c r="H794" t="s">
        <v>292</v>
      </c>
      <c r="I794" t="s">
        <v>345</v>
      </c>
      <c r="J794">
        <v>3</v>
      </c>
    </row>
    <row r="795" spans="1:10" x14ac:dyDescent="0.25">
      <c r="A795" s="17" t="s">
        <v>345</v>
      </c>
      <c r="B795">
        <v>6</v>
      </c>
      <c r="C795">
        <v>42343</v>
      </c>
      <c r="D795">
        <v>5</v>
      </c>
      <c r="E795">
        <v>59</v>
      </c>
      <c r="F795">
        <v>-1</v>
      </c>
      <c r="G795" t="s">
        <v>251</v>
      </c>
      <c r="H795" t="s">
        <v>451</v>
      </c>
      <c r="I795" t="s">
        <v>345</v>
      </c>
      <c r="J795">
        <v>3</v>
      </c>
    </row>
    <row r="796" spans="1:10" x14ac:dyDescent="0.25">
      <c r="A796" s="17" t="s">
        <v>532</v>
      </c>
      <c r="B796">
        <v>6</v>
      </c>
      <c r="C796">
        <v>41900</v>
      </c>
      <c r="D796">
        <v>1</v>
      </c>
      <c r="E796">
        <v>81</v>
      </c>
      <c r="F796">
        <v>-1</v>
      </c>
      <c r="G796" t="s">
        <v>251</v>
      </c>
      <c r="H796" t="s">
        <v>514</v>
      </c>
      <c r="I796" t="s">
        <v>532</v>
      </c>
      <c r="J796">
        <v>6</v>
      </c>
    </row>
    <row r="797" spans="1:10" x14ac:dyDescent="0.25">
      <c r="A797" s="17" t="s">
        <v>532</v>
      </c>
      <c r="B797">
        <v>6</v>
      </c>
      <c r="C797">
        <v>43536</v>
      </c>
      <c r="D797">
        <v>5</v>
      </c>
      <c r="E797">
        <v>232</v>
      </c>
      <c r="F797">
        <v>2</v>
      </c>
      <c r="G797" t="s">
        <v>249</v>
      </c>
      <c r="H797" t="s">
        <v>495</v>
      </c>
      <c r="I797" t="s">
        <v>532</v>
      </c>
      <c r="J797">
        <v>6</v>
      </c>
    </row>
    <row r="798" spans="1:10" x14ac:dyDescent="0.25">
      <c r="A798" s="17" t="s">
        <v>532</v>
      </c>
      <c r="B798">
        <v>6</v>
      </c>
      <c r="C798">
        <v>43202</v>
      </c>
      <c r="D798">
        <v>1</v>
      </c>
      <c r="E798">
        <v>274</v>
      </c>
      <c r="F798">
        <v>-3</v>
      </c>
      <c r="G798" t="s">
        <v>249</v>
      </c>
      <c r="H798" t="s">
        <v>320</v>
      </c>
      <c r="I798" t="s">
        <v>532</v>
      </c>
      <c r="J798">
        <v>6</v>
      </c>
    </row>
    <row r="799" spans="1:10" x14ac:dyDescent="0.25">
      <c r="A799" s="17" t="s">
        <v>532</v>
      </c>
      <c r="B799">
        <v>6</v>
      </c>
      <c r="C799">
        <v>43015</v>
      </c>
      <c r="D799">
        <v>5</v>
      </c>
      <c r="E799">
        <v>181</v>
      </c>
      <c r="F799">
        <v>2</v>
      </c>
      <c r="G799" t="s">
        <v>253</v>
      </c>
      <c r="H799" t="s">
        <v>413</v>
      </c>
      <c r="I799" t="s">
        <v>532</v>
      </c>
      <c r="J799">
        <v>6</v>
      </c>
    </row>
    <row r="800" spans="1:10" x14ac:dyDescent="0.25">
      <c r="A800" s="17" t="s">
        <v>532</v>
      </c>
      <c r="B800">
        <v>6</v>
      </c>
      <c r="C800">
        <v>42731</v>
      </c>
      <c r="D800">
        <v>3</v>
      </c>
      <c r="E800">
        <v>91</v>
      </c>
      <c r="F800">
        <v>-1</v>
      </c>
      <c r="G800" t="s">
        <v>251</v>
      </c>
      <c r="H800" t="s">
        <v>359</v>
      </c>
      <c r="I800" t="s">
        <v>532</v>
      </c>
      <c r="J800">
        <v>6</v>
      </c>
    </row>
    <row r="801" spans="1:10" x14ac:dyDescent="0.25">
      <c r="A801" s="17" t="s">
        <v>532</v>
      </c>
      <c r="B801">
        <v>6</v>
      </c>
      <c r="C801">
        <v>42394</v>
      </c>
      <c r="D801">
        <v>1</v>
      </c>
      <c r="E801">
        <v>103</v>
      </c>
      <c r="F801">
        <v>-1</v>
      </c>
      <c r="G801" t="s">
        <v>251</v>
      </c>
      <c r="H801" t="s">
        <v>293</v>
      </c>
      <c r="I801" t="s">
        <v>532</v>
      </c>
      <c r="J801">
        <v>6</v>
      </c>
    </row>
    <row r="802" spans="1:10" x14ac:dyDescent="0.25">
      <c r="A802" s="17" t="s">
        <v>526</v>
      </c>
      <c r="B802">
        <v>6</v>
      </c>
      <c r="C802">
        <v>42360</v>
      </c>
      <c r="D802">
        <v>1</v>
      </c>
      <c r="E802">
        <v>143</v>
      </c>
      <c r="F802">
        <v>-3</v>
      </c>
      <c r="G802" t="s">
        <v>251</v>
      </c>
      <c r="H802" t="s">
        <v>454</v>
      </c>
      <c r="I802" t="s">
        <v>526</v>
      </c>
      <c r="J802">
        <v>5</v>
      </c>
    </row>
    <row r="803" spans="1:10" x14ac:dyDescent="0.25">
      <c r="A803" s="17" t="s">
        <v>526</v>
      </c>
      <c r="B803">
        <v>6</v>
      </c>
      <c r="C803">
        <v>42455</v>
      </c>
      <c r="D803">
        <v>1</v>
      </c>
      <c r="E803">
        <v>301</v>
      </c>
      <c r="F803">
        <v>-2</v>
      </c>
      <c r="G803" t="s">
        <v>249</v>
      </c>
      <c r="H803" t="s">
        <v>418</v>
      </c>
      <c r="I803" t="s">
        <v>526</v>
      </c>
      <c r="J803">
        <v>5</v>
      </c>
    </row>
    <row r="804" spans="1:10" x14ac:dyDescent="0.25">
      <c r="A804" s="17" t="s">
        <v>526</v>
      </c>
      <c r="B804">
        <v>6</v>
      </c>
      <c r="C804">
        <v>42093</v>
      </c>
      <c r="D804">
        <v>1</v>
      </c>
      <c r="E804">
        <v>166</v>
      </c>
      <c r="F804">
        <v>-3</v>
      </c>
      <c r="G804" t="s">
        <v>249</v>
      </c>
      <c r="H804" t="s">
        <v>218</v>
      </c>
      <c r="I804" t="s">
        <v>526</v>
      </c>
      <c r="J804">
        <v>5</v>
      </c>
    </row>
    <row r="805" spans="1:10" x14ac:dyDescent="0.25">
      <c r="A805" s="17" t="s">
        <v>526</v>
      </c>
      <c r="B805">
        <v>6</v>
      </c>
      <c r="C805">
        <v>42488</v>
      </c>
      <c r="D805">
        <v>1</v>
      </c>
      <c r="E805">
        <v>169</v>
      </c>
      <c r="F805">
        <v>-3</v>
      </c>
      <c r="G805" t="s">
        <v>253</v>
      </c>
      <c r="H805" t="s">
        <v>408</v>
      </c>
      <c r="I805" t="s">
        <v>526</v>
      </c>
      <c r="J805">
        <v>5</v>
      </c>
    </row>
    <row r="806" spans="1:10" x14ac:dyDescent="0.25">
      <c r="A806" s="17" t="s">
        <v>526</v>
      </c>
      <c r="B806">
        <v>6</v>
      </c>
      <c r="C806">
        <v>42488</v>
      </c>
      <c r="D806">
        <v>1</v>
      </c>
      <c r="E806">
        <v>169</v>
      </c>
      <c r="F806">
        <v>-3</v>
      </c>
      <c r="G806" t="s">
        <v>253</v>
      </c>
      <c r="H806" t="s">
        <v>408</v>
      </c>
      <c r="I806" t="s">
        <v>526</v>
      </c>
      <c r="J806">
        <v>5</v>
      </c>
    </row>
    <row r="807" spans="1:10" x14ac:dyDescent="0.25">
      <c r="A807" s="17" t="s">
        <v>526</v>
      </c>
      <c r="B807">
        <v>6</v>
      </c>
      <c r="C807">
        <v>43030</v>
      </c>
      <c r="D807">
        <v>1</v>
      </c>
      <c r="E807">
        <v>134</v>
      </c>
      <c r="F807">
        <v>-3</v>
      </c>
      <c r="G807" t="s">
        <v>250</v>
      </c>
      <c r="H807" t="s">
        <v>423</v>
      </c>
      <c r="I807" t="s">
        <v>526</v>
      </c>
      <c r="J807">
        <v>5</v>
      </c>
    </row>
    <row r="808" spans="1:10" x14ac:dyDescent="0.25">
      <c r="A808" s="17" t="s">
        <v>505</v>
      </c>
      <c r="B808">
        <v>6</v>
      </c>
      <c r="C808">
        <v>42996</v>
      </c>
      <c r="D808">
        <v>4</v>
      </c>
      <c r="E808">
        <v>165</v>
      </c>
      <c r="F808">
        <v>-2</v>
      </c>
      <c r="G808" t="s">
        <v>251</v>
      </c>
      <c r="H808" t="s">
        <v>360</v>
      </c>
      <c r="I808" t="s">
        <v>505</v>
      </c>
      <c r="J808">
        <v>4</v>
      </c>
    </row>
    <row r="809" spans="1:10" x14ac:dyDescent="0.25">
      <c r="A809" s="17" t="s">
        <v>505</v>
      </c>
      <c r="B809">
        <v>6</v>
      </c>
      <c r="C809">
        <v>43645</v>
      </c>
      <c r="D809">
        <v>1</v>
      </c>
      <c r="E809">
        <v>350</v>
      </c>
      <c r="F809">
        <v>-1</v>
      </c>
      <c r="G809" t="s">
        <v>249</v>
      </c>
      <c r="H809" t="s">
        <v>440</v>
      </c>
      <c r="I809" t="s">
        <v>505</v>
      </c>
      <c r="J809">
        <v>4</v>
      </c>
    </row>
    <row r="810" spans="1:10" x14ac:dyDescent="0.25">
      <c r="A810" s="17" t="s">
        <v>505</v>
      </c>
      <c r="B810">
        <v>6</v>
      </c>
      <c r="C810">
        <v>43202</v>
      </c>
      <c r="D810">
        <v>1</v>
      </c>
      <c r="E810">
        <v>274</v>
      </c>
      <c r="F810">
        <v>-3</v>
      </c>
      <c r="G810" t="s">
        <v>249</v>
      </c>
      <c r="H810" t="s">
        <v>320</v>
      </c>
      <c r="I810" t="s">
        <v>505</v>
      </c>
      <c r="J810">
        <v>4</v>
      </c>
    </row>
    <row r="811" spans="1:10" x14ac:dyDescent="0.25">
      <c r="A811" s="17" t="s">
        <v>505</v>
      </c>
      <c r="B811">
        <v>6</v>
      </c>
      <c r="C811">
        <v>43015</v>
      </c>
      <c r="D811">
        <v>3</v>
      </c>
      <c r="E811">
        <v>134</v>
      </c>
      <c r="F811">
        <v>-1</v>
      </c>
      <c r="G811" t="s">
        <v>253</v>
      </c>
      <c r="H811" t="s">
        <v>412</v>
      </c>
      <c r="I811" t="s">
        <v>505</v>
      </c>
      <c r="J811">
        <v>4</v>
      </c>
    </row>
    <row r="812" spans="1:10" x14ac:dyDescent="0.25">
      <c r="A812" s="17" t="s">
        <v>505</v>
      </c>
      <c r="B812">
        <v>6</v>
      </c>
      <c r="C812">
        <v>43293</v>
      </c>
      <c r="D812">
        <v>4</v>
      </c>
      <c r="E812">
        <v>179</v>
      </c>
      <c r="F812">
        <v>-1</v>
      </c>
      <c r="G812" t="s">
        <v>250</v>
      </c>
      <c r="H812" t="s">
        <v>283</v>
      </c>
      <c r="I812" t="s">
        <v>505</v>
      </c>
      <c r="J812">
        <v>4</v>
      </c>
    </row>
    <row r="813" spans="1:10" x14ac:dyDescent="0.25">
      <c r="A813" s="17" t="s">
        <v>505</v>
      </c>
      <c r="B813">
        <v>6</v>
      </c>
      <c r="C813">
        <v>43002</v>
      </c>
      <c r="D813">
        <v>3</v>
      </c>
      <c r="E813">
        <v>180</v>
      </c>
      <c r="F813">
        <v>-2</v>
      </c>
      <c r="G813" t="s">
        <v>251</v>
      </c>
      <c r="H813" t="s">
        <v>361</v>
      </c>
      <c r="I813" t="s">
        <v>505</v>
      </c>
      <c r="J813">
        <v>4</v>
      </c>
    </row>
    <row r="814" spans="1:10" x14ac:dyDescent="0.25">
      <c r="A814" s="17" t="s">
        <v>511</v>
      </c>
      <c r="B814">
        <v>6</v>
      </c>
      <c r="C814">
        <v>42538</v>
      </c>
      <c r="D814">
        <v>5</v>
      </c>
      <c r="E814">
        <v>176</v>
      </c>
      <c r="F814">
        <v>-1</v>
      </c>
      <c r="G814" t="s">
        <v>251</v>
      </c>
      <c r="H814" t="s">
        <v>367</v>
      </c>
      <c r="I814" t="s">
        <v>511</v>
      </c>
      <c r="J814">
        <v>4</v>
      </c>
    </row>
    <row r="815" spans="1:10" x14ac:dyDescent="0.25">
      <c r="A815" s="17" t="s">
        <v>511</v>
      </c>
      <c r="B815">
        <v>6</v>
      </c>
      <c r="C815">
        <v>42267</v>
      </c>
      <c r="D815">
        <v>1</v>
      </c>
      <c r="E815">
        <v>140</v>
      </c>
      <c r="F815">
        <v>-3</v>
      </c>
      <c r="G815" t="s">
        <v>251</v>
      </c>
      <c r="H815" t="s">
        <v>478</v>
      </c>
      <c r="I815" t="s">
        <v>511</v>
      </c>
      <c r="J815">
        <v>4</v>
      </c>
    </row>
    <row r="816" spans="1:10" x14ac:dyDescent="0.25">
      <c r="A816" s="17" t="s">
        <v>511</v>
      </c>
      <c r="B816">
        <v>6</v>
      </c>
      <c r="C816">
        <v>42267</v>
      </c>
      <c r="D816">
        <v>1</v>
      </c>
      <c r="E816">
        <v>140</v>
      </c>
      <c r="F816">
        <v>-3</v>
      </c>
      <c r="G816" t="s">
        <v>251</v>
      </c>
      <c r="H816" t="s">
        <v>478</v>
      </c>
      <c r="I816" t="s">
        <v>511</v>
      </c>
      <c r="J816">
        <v>4</v>
      </c>
    </row>
    <row r="817" spans="1:10" x14ac:dyDescent="0.25">
      <c r="A817" s="17" t="s">
        <v>511</v>
      </c>
      <c r="B817">
        <v>6</v>
      </c>
      <c r="C817">
        <v>43298</v>
      </c>
      <c r="D817">
        <v>5</v>
      </c>
      <c r="E817">
        <v>193</v>
      </c>
      <c r="F817">
        <v>2</v>
      </c>
      <c r="G817" t="s">
        <v>253</v>
      </c>
      <c r="H817" t="s">
        <v>342</v>
      </c>
      <c r="I817" t="s">
        <v>511</v>
      </c>
      <c r="J817">
        <v>4</v>
      </c>
    </row>
    <row r="818" spans="1:10" x14ac:dyDescent="0.25">
      <c r="A818" s="17" t="s">
        <v>511</v>
      </c>
      <c r="B818">
        <v>6</v>
      </c>
      <c r="C818">
        <v>43293</v>
      </c>
      <c r="D818">
        <v>4</v>
      </c>
      <c r="E818">
        <v>179</v>
      </c>
      <c r="F818">
        <v>-1</v>
      </c>
      <c r="G818" t="s">
        <v>250</v>
      </c>
      <c r="H818" t="s">
        <v>283</v>
      </c>
      <c r="I818" t="s">
        <v>511</v>
      </c>
      <c r="J818">
        <v>4</v>
      </c>
    </row>
    <row r="819" spans="1:10" x14ac:dyDescent="0.25">
      <c r="A819" s="17" t="s">
        <v>511</v>
      </c>
      <c r="B819">
        <v>6</v>
      </c>
      <c r="C819">
        <v>43309</v>
      </c>
      <c r="D819">
        <v>1</v>
      </c>
      <c r="E819">
        <v>126</v>
      </c>
      <c r="F819">
        <v>-1</v>
      </c>
      <c r="G819" t="s">
        <v>251</v>
      </c>
      <c r="H819" t="s">
        <v>379</v>
      </c>
      <c r="I819" t="s">
        <v>511</v>
      </c>
      <c r="J819">
        <v>4</v>
      </c>
    </row>
    <row r="820" spans="1:10" x14ac:dyDescent="0.25">
      <c r="A820" s="17" t="s">
        <v>309</v>
      </c>
      <c r="B820">
        <v>6</v>
      </c>
      <c r="C820">
        <v>43309</v>
      </c>
      <c r="D820">
        <v>5</v>
      </c>
      <c r="E820">
        <v>174</v>
      </c>
      <c r="F820">
        <v>2</v>
      </c>
      <c r="G820" t="s">
        <v>250</v>
      </c>
      <c r="H820" t="s">
        <v>282</v>
      </c>
      <c r="I820" t="s">
        <v>309</v>
      </c>
      <c r="J820">
        <v>6</v>
      </c>
    </row>
    <row r="821" spans="1:10" x14ac:dyDescent="0.25">
      <c r="A821" s="17" t="s">
        <v>309</v>
      </c>
      <c r="B821">
        <v>6</v>
      </c>
      <c r="C821">
        <v>43301</v>
      </c>
      <c r="D821">
        <v>5</v>
      </c>
      <c r="E821">
        <v>170</v>
      </c>
      <c r="F821">
        <v>2</v>
      </c>
      <c r="G821" t="s">
        <v>250</v>
      </c>
      <c r="H821" t="s">
        <v>398</v>
      </c>
      <c r="I821" t="s">
        <v>309</v>
      </c>
      <c r="J821">
        <v>6</v>
      </c>
    </row>
    <row r="822" spans="1:10" x14ac:dyDescent="0.25">
      <c r="A822" s="17" t="s">
        <v>309</v>
      </c>
      <c r="B822">
        <v>6</v>
      </c>
      <c r="C822">
        <v>42979</v>
      </c>
      <c r="D822">
        <v>5</v>
      </c>
      <c r="E822">
        <v>154</v>
      </c>
      <c r="F822">
        <v>3</v>
      </c>
      <c r="G822" t="s">
        <v>250</v>
      </c>
      <c r="H822" t="s">
        <v>517</v>
      </c>
      <c r="I822" t="s">
        <v>309</v>
      </c>
      <c r="J822">
        <v>6</v>
      </c>
    </row>
    <row r="823" spans="1:10" x14ac:dyDescent="0.25">
      <c r="A823" s="17" t="s">
        <v>309</v>
      </c>
      <c r="B823">
        <v>6</v>
      </c>
      <c r="C823">
        <v>43293</v>
      </c>
      <c r="D823">
        <v>5</v>
      </c>
      <c r="E823">
        <v>170</v>
      </c>
      <c r="F823">
        <v>3</v>
      </c>
      <c r="G823" t="s">
        <v>252</v>
      </c>
      <c r="H823" t="s">
        <v>472</v>
      </c>
      <c r="I823" t="s">
        <v>309</v>
      </c>
      <c r="J823">
        <v>6</v>
      </c>
    </row>
    <row r="824" spans="1:10" x14ac:dyDescent="0.25">
      <c r="A824" s="17" t="s">
        <v>309</v>
      </c>
      <c r="B824">
        <v>6</v>
      </c>
      <c r="C824">
        <v>43293</v>
      </c>
      <c r="D824">
        <v>5</v>
      </c>
      <c r="E824">
        <v>170</v>
      </c>
      <c r="F824">
        <v>3</v>
      </c>
      <c r="G824" t="s">
        <v>252</v>
      </c>
      <c r="H824" t="s">
        <v>472</v>
      </c>
      <c r="I824" t="s">
        <v>309</v>
      </c>
      <c r="J824">
        <v>6</v>
      </c>
    </row>
    <row r="825" spans="1:10" x14ac:dyDescent="0.25">
      <c r="A825" s="17" t="s">
        <v>309</v>
      </c>
      <c r="B825">
        <v>6</v>
      </c>
      <c r="C825">
        <v>43019</v>
      </c>
      <c r="D825">
        <v>5</v>
      </c>
      <c r="E825">
        <v>200</v>
      </c>
      <c r="F825">
        <v>2</v>
      </c>
      <c r="G825" t="s">
        <v>252</v>
      </c>
      <c r="H825" t="s">
        <v>482</v>
      </c>
      <c r="I825" t="s">
        <v>309</v>
      </c>
      <c r="J825">
        <v>6</v>
      </c>
    </row>
    <row r="826" spans="1:10" x14ac:dyDescent="0.25">
      <c r="A826" s="17" t="s">
        <v>513</v>
      </c>
      <c r="B826">
        <v>6</v>
      </c>
      <c r="C826">
        <v>42998</v>
      </c>
      <c r="D826">
        <v>5</v>
      </c>
      <c r="E826">
        <v>164</v>
      </c>
      <c r="F826">
        <v>1</v>
      </c>
      <c r="G826" t="s">
        <v>253</v>
      </c>
      <c r="H826" t="s">
        <v>417</v>
      </c>
      <c r="I826" t="s">
        <v>513</v>
      </c>
      <c r="J826">
        <v>4</v>
      </c>
    </row>
    <row r="827" spans="1:10" x14ac:dyDescent="0.25">
      <c r="A827" s="17" t="s">
        <v>513</v>
      </c>
      <c r="B827">
        <v>6</v>
      </c>
      <c r="C827">
        <v>42267</v>
      </c>
      <c r="D827">
        <v>1</v>
      </c>
      <c r="E827">
        <v>140</v>
      </c>
      <c r="F827">
        <v>-3</v>
      </c>
      <c r="G827" t="s">
        <v>251</v>
      </c>
      <c r="H827" t="s">
        <v>478</v>
      </c>
      <c r="I827" t="s">
        <v>513</v>
      </c>
      <c r="J827">
        <v>4</v>
      </c>
    </row>
    <row r="828" spans="1:10" x14ac:dyDescent="0.25">
      <c r="A828" s="17" t="s">
        <v>513</v>
      </c>
      <c r="B828">
        <v>6</v>
      </c>
      <c r="C828">
        <v>43303</v>
      </c>
      <c r="D828">
        <v>5</v>
      </c>
      <c r="E828">
        <v>152</v>
      </c>
      <c r="F828">
        <v>1</v>
      </c>
      <c r="G828" t="s">
        <v>249</v>
      </c>
      <c r="H828" t="s">
        <v>498</v>
      </c>
      <c r="I828" t="s">
        <v>513</v>
      </c>
      <c r="J828">
        <v>4</v>
      </c>
    </row>
    <row r="829" spans="1:10" x14ac:dyDescent="0.25">
      <c r="A829" s="17" t="s">
        <v>513</v>
      </c>
      <c r="B829">
        <v>6</v>
      </c>
      <c r="C829">
        <v>43298</v>
      </c>
      <c r="D829">
        <v>4</v>
      </c>
      <c r="E829">
        <v>187</v>
      </c>
      <c r="F829">
        <v>2</v>
      </c>
      <c r="G829" t="s">
        <v>252</v>
      </c>
      <c r="H829" t="s">
        <v>467</v>
      </c>
      <c r="I829" t="s">
        <v>513</v>
      </c>
      <c r="J829">
        <v>4</v>
      </c>
    </row>
    <row r="830" spans="1:10" x14ac:dyDescent="0.25">
      <c r="A830" s="17" t="s">
        <v>513</v>
      </c>
      <c r="B830">
        <v>6</v>
      </c>
      <c r="C830">
        <v>42996</v>
      </c>
      <c r="D830">
        <v>4</v>
      </c>
      <c r="E830">
        <v>143</v>
      </c>
      <c r="F830">
        <v>-1</v>
      </c>
      <c r="G830" t="s">
        <v>252</v>
      </c>
      <c r="H830" t="s">
        <v>455</v>
      </c>
      <c r="I830" t="s">
        <v>513</v>
      </c>
      <c r="J830">
        <v>4</v>
      </c>
    </row>
    <row r="831" spans="1:10" x14ac:dyDescent="0.25">
      <c r="A831" s="17" t="s">
        <v>513</v>
      </c>
      <c r="B831">
        <v>6</v>
      </c>
      <c r="C831">
        <v>42705</v>
      </c>
      <c r="D831">
        <v>1</v>
      </c>
      <c r="E831">
        <v>140</v>
      </c>
      <c r="F831">
        <v>-2</v>
      </c>
      <c r="G831" t="s">
        <v>252</v>
      </c>
      <c r="H831" t="s">
        <v>375</v>
      </c>
      <c r="I831" t="s">
        <v>513</v>
      </c>
      <c r="J831">
        <v>4</v>
      </c>
    </row>
    <row r="832" spans="1:10" x14ac:dyDescent="0.25">
      <c r="A832" s="17" t="s">
        <v>537</v>
      </c>
      <c r="B832">
        <v>6</v>
      </c>
      <c r="C832">
        <v>42979</v>
      </c>
      <c r="D832">
        <v>5</v>
      </c>
      <c r="E832">
        <v>154</v>
      </c>
      <c r="F832">
        <v>3</v>
      </c>
      <c r="G832" t="s">
        <v>250</v>
      </c>
      <c r="H832" t="s">
        <v>517</v>
      </c>
      <c r="I832" t="s">
        <v>537</v>
      </c>
      <c r="J832">
        <v>9</v>
      </c>
    </row>
    <row r="833" spans="1:10" x14ac:dyDescent="0.25">
      <c r="A833" s="17" t="s">
        <v>537</v>
      </c>
      <c r="B833">
        <v>6</v>
      </c>
      <c r="C833">
        <v>42966</v>
      </c>
      <c r="D833">
        <v>5</v>
      </c>
      <c r="E833">
        <v>181</v>
      </c>
      <c r="F833">
        <v>2</v>
      </c>
      <c r="G833" t="s">
        <v>250</v>
      </c>
      <c r="H833" t="s">
        <v>288</v>
      </c>
      <c r="I833" t="s">
        <v>537</v>
      </c>
      <c r="J833">
        <v>9</v>
      </c>
    </row>
    <row r="834" spans="1:10" x14ac:dyDescent="0.25">
      <c r="A834" s="17" t="s">
        <v>537</v>
      </c>
      <c r="B834">
        <v>6</v>
      </c>
      <c r="C834">
        <v>43296</v>
      </c>
      <c r="D834">
        <v>4</v>
      </c>
      <c r="E834">
        <v>179</v>
      </c>
      <c r="F834">
        <v>-1</v>
      </c>
      <c r="G834" t="s">
        <v>251</v>
      </c>
      <c r="H834" t="s">
        <v>378</v>
      </c>
      <c r="I834" t="s">
        <v>537</v>
      </c>
      <c r="J834">
        <v>9</v>
      </c>
    </row>
    <row r="835" spans="1:10" x14ac:dyDescent="0.25">
      <c r="A835" s="17" t="s">
        <v>537</v>
      </c>
      <c r="B835">
        <v>6</v>
      </c>
      <c r="C835">
        <v>43306</v>
      </c>
      <c r="D835">
        <v>4</v>
      </c>
      <c r="E835">
        <v>176</v>
      </c>
      <c r="F835">
        <v>1</v>
      </c>
      <c r="G835" t="s">
        <v>252</v>
      </c>
      <c r="H835" t="s">
        <v>463</v>
      </c>
      <c r="I835" t="s">
        <v>537</v>
      </c>
      <c r="J835">
        <v>9</v>
      </c>
    </row>
    <row r="836" spans="1:10" x14ac:dyDescent="0.25">
      <c r="A836" s="17" t="s">
        <v>537</v>
      </c>
      <c r="B836">
        <v>6</v>
      </c>
      <c r="C836">
        <v>43543</v>
      </c>
      <c r="D836">
        <v>4</v>
      </c>
      <c r="E836">
        <v>165</v>
      </c>
      <c r="F836">
        <v>2</v>
      </c>
      <c r="G836" t="s">
        <v>250</v>
      </c>
      <c r="H836" t="s">
        <v>405</v>
      </c>
      <c r="I836" t="s">
        <v>537</v>
      </c>
      <c r="J836">
        <v>9</v>
      </c>
    </row>
    <row r="837" spans="1:10" x14ac:dyDescent="0.25">
      <c r="A837" s="17" t="s">
        <v>537</v>
      </c>
      <c r="B837">
        <v>6</v>
      </c>
      <c r="C837">
        <v>42997</v>
      </c>
      <c r="D837">
        <v>5</v>
      </c>
      <c r="E837">
        <v>155</v>
      </c>
      <c r="F837">
        <v>2</v>
      </c>
      <c r="G837" t="s">
        <v>250</v>
      </c>
      <c r="H837" t="s">
        <v>422</v>
      </c>
      <c r="I837" t="s">
        <v>537</v>
      </c>
      <c r="J837">
        <v>9</v>
      </c>
    </row>
    <row r="838" spans="1:10" x14ac:dyDescent="0.25">
      <c r="A838" s="17" t="s">
        <v>530</v>
      </c>
      <c r="B838">
        <v>6</v>
      </c>
      <c r="C838">
        <v>43307</v>
      </c>
      <c r="D838">
        <v>5</v>
      </c>
      <c r="E838">
        <v>161</v>
      </c>
      <c r="F838">
        <v>2</v>
      </c>
      <c r="G838" t="s">
        <v>250</v>
      </c>
      <c r="H838" t="s">
        <v>387</v>
      </c>
      <c r="I838" t="s">
        <v>530</v>
      </c>
      <c r="J838">
        <v>6</v>
      </c>
    </row>
    <row r="839" spans="1:10" x14ac:dyDescent="0.25">
      <c r="A839" s="17" t="s">
        <v>530</v>
      </c>
      <c r="B839">
        <v>6</v>
      </c>
      <c r="C839">
        <v>43292</v>
      </c>
      <c r="D839">
        <v>5</v>
      </c>
      <c r="E839">
        <v>174</v>
      </c>
      <c r="F839">
        <v>3</v>
      </c>
      <c r="G839" t="s">
        <v>250</v>
      </c>
      <c r="H839" t="s">
        <v>416</v>
      </c>
      <c r="I839" t="s">
        <v>530</v>
      </c>
      <c r="J839">
        <v>6</v>
      </c>
    </row>
    <row r="840" spans="1:10" x14ac:dyDescent="0.25">
      <c r="A840" s="17" t="s">
        <v>530</v>
      </c>
      <c r="B840">
        <v>6</v>
      </c>
      <c r="C840">
        <v>42992</v>
      </c>
      <c r="D840">
        <v>4</v>
      </c>
      <c r="E840">
        <v>155</v>
      </c>
      <c r="F840">
        <v>2</v>
      </c>
      <c r="G840" t="s">
        <v>250</v>
      </c>
      <c r="H840" t="s">
        <v>419</v>
      </c>
      <c r="I840" t="s">
        <v>530</v>
      </c>
      <c r="J840">
        <v>6</v>
      </c>
    </row>
    <row r="841" spans="1:10" x14ac:dyDescent="0.25">
      <c r="A841" s="17" t="s">
        <v>530</v>
      </c>
      <c r="B841">
        <v>6</v>
      </c>
      <c r="C841">
        <v>43001</v>
      </c>
      <c r="D841">
        <v>5</v>
      </c>
      <c r="E841">
        <v>145</v>
      </c>
      <c r="F841">
        <v>2</v>
      </c>
      <c r="G841" t="s">
        <v>252</v>
      </c>
      <c r="H841" t="s">
        <v>483</v>
      </c>
      <c r="I841" t="s">
        <v>530</v>
      </c>
      <c r="J841">
        <v>6</v>
      </c>
    </row>
    <row r="842" spans="1:10" x14ac:dyDescent="0.25">
      <c r="A842" s="17" t="s">
        <v>530</v>
      </c>
      <c r="B842">
        <v>6</v>
      </c>
      <c r="C842">
        <v>43523</v>
      </c>
      <c r="D842">
        <v>4</v>
      </c>
      <c r="E842">
        <v>102</v>
      </c>
      <c r="F842">
        <v>2</v>
      </c>
      <c r="G842" t="s">
        <v>253</v>
      </c>
      <c r="H842" t="s">
        <v>330</v>
      </c>
      <c r="I842" t="s">
        <v>530</v>
      </c>
      <c r="J842">
        <v>6</v>
      </c>
    </row>
    <row r="843" spans="1:10" x14ac:dyDescent="0.25">
      <c r="A843" s="17" t="s">
        <v>530</v>
      </c>
      <c r="B843">
        <v>6</v>
      </c>
      <c r="C843">
        <v>43299</v>
      </c>
      <c r="D843">
        <v>5</v>
      </c>
      <c r="E843">
        <v>189</v>
      </c>
      <c r="F843">
        <v>2</v>
      </c>
      <c r="G843" t="s">
        <v>253</v>
      </c>
      <c r="H843" t="s">
        <v>271</v>
      </c>
      <c r="I843" t="s">
        <v>530</v>
      </c>
      <c r="J843">
        <v>6</v>
      </c>
    </row>
    <row r="844" spans="1:10" x14ac:dyDescent="0.25">
      <c r="A844" s="17" t="s">
        <v>527</v>
      </c>
      <c r="B844">
        <v>6</v>
      </c>
      <c r="C844">
        <v>43296</v>
      </c>
      <c r="D844">
        <v>3</v>
      </c>
      <c r="E844">
        <v>167</v>
      </c>
      <c r="F844">
        <v>-2</v>
      </c>
      <c r="G844" t="s">
        <v>251</v>
      </c>
      <c r="H844" t="s">
        <v>384</v>
      </c>
      <c r="I844" t="s">
        <v>527</v>
      </c>
      <c r="J844">
        <v>5</v>
      </c>
    </row>
    <row r="845" spans="1:10" x14ac:dyDescent="0.25">
      <c r="A845" s="17" t="s">
        <v>527</v>
      </c>
      <c r="B845">
        <v>6</v>
      </c>
      <c r="C845">
        <v>42989</v>
      </c>
      <c r="D845">
        <v>3</v>
      </c>
      <c r="E845">
        <v>364</v>
      </c>
      <c r="F845">
        <v>-3</v>
      </c>
      <c r="G845" t="s">
        <v>249</v>
      </c>
      <c r="H845" t="s">
        <v>452</v>
      </c>
      <c r="I845" t="s">
        <v>527</v>
      </c>
      <c r="J845">
        <v>5</v>
      </c>
    </row>
    <row r="846" spans="1:10" x14ac:dyDescent="0.25">
      <c r="A846" s="17" t="s">
        <v>527</v>
      </c>
      <c r="B846">
        <v>6</v>
      </c>
      <c r="C846">
        <v>42255</v>
      </c>
      <c r="D846">
        <v>1</v>
      </c>
      <c r="E846">
        <v>209</v>
      </c>
      <c r="F846">
        <v>-2</v>
      </c>
      <c r="G846" t="s">
        <v>249</v>
      </c>
      <c r="H846" t="s">
        <v>352</v>
      </c>
      <c r="I846" t="s">
        <v>527</v>
      </c>
      <c r="J846">
        <v>5</v>
      </c>
    </row>
    <row r="847" spans="1:10" x14ac:dyDescent="0.25">
      <c r="A847" s="17" t="s">
        <v>527</v>
      </c>
      <c r="B847">
        <v>6</v>
      </c>
      <c r="C847">
        <v>42806</v>
      </c>
      <c r="D847">
        <v>1</v>
      </c>
      <c r="E847">
        <v>115</v>
      </c>
      <c r="F847">
        <v>-2</v>
      </c>
      <c r="G847" t="s">
        <v>252</v>
      </c>
      <c r="H847" t="s">
        <v>368</v>
      </c>
      <c r="I847" t="s">
        <v>527</v>
      </c>
      <c r="J847">
        <v>5</v>
      </c>
    </row>
    <row r="848" spans="1:10" x14ac:dyDescent="0.25">
      <c r="A848" s="17" t="s">
        <v>527</v>
      </c>
      <c r="B848">
        <v>6</v>
      </c>
      <c r="C848">
        <v>42910</v>
      </c>
      <c r="D848">
        <v>1</v>
      </c>
      <c r="E848">
        <v>114</v>
      </c>
      <c r="F848">
        <v>-1</v>
      </c>
      <c r="G848" t="s">
        <v>253</v>
      </c>
      <c r="H848" t="s">
        <v>274</v>
      </c>
      <c r="I848" t="s">
        <v>527</v>
      </c>
      <c r="J848">
        <v>5</v>
      </c>
    </row>
    <row r="849" spans="1:10" x14ac:dyDescent="0.25">
      <c r="A849" s="17" t="s">
        <v>527</v>
      </c>
      <c r="B849">
        <v>6</v>
      </c>
      <c r="C849">
        <v>42379</v>
      </c>
      <c r="D849">
        <v>1</v>
      </c>
      <c r="E849">
        <v>192</v>
      </c>
      <c r="F849">
        <v>-1</v>
      </c>
      <c r="G849" t="s">
        <v>250</v>
      </c>
      <c r="H849" t="s">
        <v>339</v>
      </c>
      <c r="I849" t="s">
        <v>527</v>
      </c>
      <c r="J849">
        <v>5</v>
      </c>
    </row>
    <row r="850" spans="1:10" x14ac:dyDescent="0.25">
      <c r="A850" s="17" t="s">
        <v>536</v>
      </c>
      <c r="B850">
        <v>6</v>
      </c>
      <c r="C850">
        <v>41983</v>
      </c>
      <c r="D850">
        <v>1</v>
      </c>
      <c r="E850">
        <v>173</v>
      </c>
      <c r="F850">
        <v>-1</v>
      </c>
      <c r="G850" t="s">
        <v>253</v>
      </c>
      <c r="H850" t="s">
        <v>280</v>
      </c>
      <c r="I850" t="s">
        <v>536</v>
      </c>
      <c r="J850">
        <v>8</v>
      </c>
    </row>
    <row r="851" spans="1:10" x14ac:dyDescent="0.25">
      <c r="A851" s="17" t="s">
        <v>536</v>
      </c>
      <c r="B851">
        <v>6</v>
      </c>
      <c r="C851">
        <v>42299</v>
      </c>
      <c r="D851">
        <v>1</v>
      </c>
      <c r="E851">
        <v>188</v>
      </c>
      <c r="F851">
        <v>-2</v>
      </c>
      <c r="G851" t="s">
        <v>251</v>
      </c>
      <c r="H851" t="s">
        <v>470</v>
      </c>
      <c r="I851" t="s">
        <v>536</v>
      </c>
      <c r="J851">
        <v>8</v>
      </c>
    </row>
    <row r="852" spans="1:10" x14ac:dyDescent="0.25">
      <c r="A852" s="17" t="s">
        <v>536</v>
      </c>
      <c r="B852">
        <v>6</v>
      </c>
      <c r="C852">
        <v>43159</v>
      </c>
      <c r="D852">
        <v>1</v>
      </c>
      <c r="E852">
        <v>358</v>
      </c>
      <c r="F852">
        <v>-1</v>
      </c>
      <c r="G852" t="s">
        <v>249</v>
      </c>
      <c r="H852" t="s">
        <v>415</v>
      </c>
      <c r="I852" t="s">
        <v>536</v>
      </c>
      <c r="J852">
        <v>8</v>
      </c>
    </row>
    <row r="853" spans="1:10" x14ac:dyDescent="0.25">
      <c r="A853" s="17" t="s">
        <v>536</v>
      </c>
      <c r="B853">
        <v>6</v>
      </c>
      <c r="C853">
        <v>42810</v>
      </c>
      <c r="D853">
        <v>1</v>
      </c>
      <c r="E853">
        <v>197</v>
      </c>
      <c r="F853">
        <v>-3</v>
      </c>
      <c r="G853" t="s">
        <v>252</v>
      </c>
      <c r="H853" t="s">
        <v>497</v>
      </c>
      <c r="I853" t="s">
        <v>536</v>
      </c>
      <c r="J853">
        <v>8</v>
      </c>
    </row>
    <row r="854" spans="1:10" x14ac:dyDescent="0.25">
      <c r="A854" s="17" t="s">
        <v>536</v>
      </c>
      <c r="B854">
        <v>6</v>
      </c>
      <c r="C854">
        <v>42624</v>
      </c>
      <c r="D854">
        <v>1</v>
      </c>
      <c r="E854">
        <v>157</v>
      </c>
      <c r="F854">
        <v>-2</v>
      </c>
      <c r="G854" t="s">
        <v>252</v>
      </c>
      <c r="H854" t="s">
        <v>264</v>
      </c>
      <c r="I854" t="s">
        <v>536</v>
      </c>
      <c r="J854">
        <v>8</v>
      </c>
    </row>
    <row r="855" spans="1:10" x14ac:dyDescent="0.25">
      <c r="A855" s="17" t="s">
        <v>536</v>
      </c>
      <c r="B855">
        <v>6</v>
      </c>
      <c r="C855">
        <v>42910</v>
      </c>
      <c r="D855">
        <v>1</v>
      </c>
      <c r="E855">
        <v>114</v>
      </c>
      <c r="F855">
        <v>-1</v>
      </c>
      <c r="G855" t="s">
        <v>253</v>
      </c>
      <c r="H855" t="s">
        <v>274</v>
      </c>
      <c r="I855" t="s">
        <v>536</v>
      </c>
      <c r="J855">
        <v>8</v>
      </c>
    </row>
    <row r="856" spans="1:10" x14ac:dyDescent="0.25">
      <c r="A856" s="17" t="s">
        <v>314</v>
      </c>
      <c r="B856">
        <v>6</v>
      </c>
      <c r="C856">
        <v>43297</v>
      </c>
      <c r="D856">
        <v>5</v>
      </c>
      <c r="E856">
        <v>177</v>
      </c>
      <c r="F856">
        <v>-1</v>
      </c>
      <c r="G856" t="s">
        <v>253</v>
      </c>
      <c r="H856" t="s">
        <v>346</v>
      </c>
      <c r="I856" t="s">
        <v>314</v>
      </c>
      <c r="J856">
        <v>9</v>
      </c>
    </row>
    <row r="857" spans="1:10" x14ac:dyDescent="0.25">
      <c r="A857" s="17" t="s">
        <v>314</v>
      </c>
      <c r="B857">
        <v>6</v>
      </c>
      <c r="C857">
        <v>42916</v>
      </c>
      <c r="D857">
        <v>5</v>
      </c>
      <c r="E857">
        <v>132</v>
      </c>
      <c r="F857">
        <v>2</v>
      </c>
      <c r="G857" t="s">
        <v>250</v>
      </c>
      <c r="H857" t="s">
        <v>344</v>
      </c>
      <c r="I857" t="s">
        <v>314</v>
      </c>
      <c r="J857">
        <v>9</v>
      </c>
    </row>
    <row r="858" spans="1:10" x14ac:dyDescent="0.25">
      <c r="A858" s="17" t="s">
        <v>314</v>
      </c>
      <c r="B858">
        <v>6</v>
      </c>
      <c r="C858">
        <v>42840</v>
      </c>
      <c r="D858">
        <v>5</v>
      </c>
      <c r="E858">
        <v>163</v>
      </c>
      <c r="F858">
        <v>2</v>
      </c>
      <c r="G858" t="s">
        <v>250</v>
      </c>
      <c r="H858" t="s">
        <v>351</v>
      </c>
      <c r="I858" t="s">
        <v>314</v>
      </c>
      <c r="J858">
        <v>9</v>
      </c>
    </row>
    <row r="859" spans="1:10" x14ac:dyDescent="0.25">
      <c r="A859" s="17" t="s">
        <v>314</v>
      </c>
      <c r="B859">
        <v>6</v>
      </c>
      <c r="C859">
        <v>42996</v>
      </c>
      <c r="D859">
        <v>4</v>
      </c>
      <c r="E859">
        <v>143</v>
      </c>
      <c r="F859">
        <v>-1</v>
      </c>
      <c r="G859" t="s">
        <v>252</v>
      </c>
      <c r="H859" t="s">
        <v>455</v>
      </c>
      <c r="I859" t="s">
        <v>314</v>
      </c>
      <c r="J859">
        <v>9</v>
      </c>
    </row>
    <row r="860" spans="1:10" x14ac:dyDescent="0.25">
      <c r="A860" s="17" t="s">
        <v>314</v>
      </c>
      <c r="B860">
        <v>6</v>
      </c>
      <c r="C860">
        <v>42806</v>
      </c>
      <c r="D860">
        <v>5</v>
      </c>
      <c r="E860">
        <v>172</v>
      </c>
      <c r="F860">
        <v>2</v>
      </c>
      <c r="G860" t="s">
        <v>252</v>
      </c>
      <c r="H860" t="s">
        <v>370</v>
      </c>
      <c r="I860" t="s">
        <v>314</v>
      </c>
      <c r="J860">
        <v>9</v>
      </c>
    </row>
    <row r="861" spans="1:10" x14ac:dyDescent="0.25">
      <c r="A861" s="17" t="s">
        <v>314</v>
      </c>
      <c r="B861">
        <v>6</v>
      </c>
      <c r="C861">
        <v>43299</v>
      </c>
      <c r="D861">
        <v>5</v>
      </c>
      <c r="E861">
        <v>189</v>
      </c>
      <c r="F861">
        <v>2</v>
      </c>
      <c r="G861" t="s">
        <v>253</v>
      </c>
      <c r="H861" t="s">
        <v>271</v>
      </c>
      <c r="I861" t="s">
        <v>314</v>
      </c>
      <c r="J861">
        <v>9</v>
      </c>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3 2 a c 4 2 e - 3 9 c 8 - 4 c e c - b 7 b 9 - 7 2 a b a 5 0 4 7 a 9 7 "   x m l n s = " h t t p : / / s c h e m a s . m i c r o s o f t . c o m / D a t a M a s h u p " > A A A A A E Q R A A B Q S w M E F A A C A A g A J m d d 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A m Z 1 1 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d d U b o 3 i 6 g / D g A A j V 0 A A B M A H A B G b 3 J t d W x h c y 9 T Z W N 0 a W 9 u M S 5 t I K I Y A C i g F A A A A A A A A A A A A A A A A A A A A A A A A A A A A O 1 c e 3 P b u B H / P z P 5 D q z S h z y n K C J l + X H X 3 N X P P C 4 + 5 + I 4 y V 2 S 8 U A U J C E m A Q Y E Z T u Z f J d + l n 6 y L k h J p L D L W D l N O 5 2 O r p 0 r / Q O w v 1 1 g d 7 E g o a Y 8 N E J J 7 6 z 4 X / + H u 3 f u 3 k n H T P M B Y H o i Q p 5 6 D 7 2 I m 7 t 3 P P j n T G U 6 5 I A c X Y c 8 a r 9 W + r K v 1 G X z W E S 8 f a C k 4 d K k z c b h 9 + 8 6 v f u B f z / o e I c 8 v T Q q e X e o w i y 2 z e / O + 1 x f n M G j s H 9 f 7 E k W 3 a Q i 9 Y K d 0 9 A E n f Z 1 l F 4 3 N l q e z K K o 5 R m d 8 Y 3 W l H 6 q 0 s X Z m H M D a h T 6 f H 7 7 x P D 4 Y W P W 3 G j 9 L O Q A / r a 9 G u + / v D 1 k h r 2 f y r j X e K 5 V r A x Y + J i z A d d p A w S 9 Z H 2 w Y N o y x Z u L d C 3 v 7 b R 9 L 4 r O Q h Y x n T 6 0 2 r 3 f m I s + G D M 5 A s k v b x J e i n 2 p m U y H S s c H K s p i a R v T J q F H 6 / P n x n O V m o s B M 7 w B p k N H z z 5 / a X m f G 2 e G 6 Q v N j J C j i / 7 N R Z i l R s V c Q 7 8 n 0 m x t t q 3 Y v O P z s W b p f L z h 1 6 Y C X z z j c m T G e N R Z q D T H 8 A H Q j 5 S + W R D 3 p b T 4 p R Z x b C 0 G v N Z i a + 3 C 1 O S W z t S 0 Q 9 t W T g 3 F M 3 X F d Q h 9 l 2 B Z U A e z 5 K J q a F 7 w J G I h j H 3 F o q y y e l M 8 R 5 t Y m 1 b + n 0 Z r 2 k 3 P + t v G 1 p y / l s e v J X L 0 a T V + W o U n W J L H B 5 I / r U L U X Z I o A J L v V y H a X J K o C y R / W 4 W o t y T R J p A 8 W I V o a 0 m i H p B c r E K 0 v S T R F p D 8 Y x W i n S W J t o H k 3 i p E u 0 s S 7 Q D J / Z X i t b M k 0 y 6 w v F u J a d n U A C q 1 G j + s R L V 0 d v B X j V p / 2 f z g 2 w S x s R L V s h n C t y m i u R L V s j n C t 0 n i z y t R L Z s l f J s m 2 u 3 2 S m T L Z g r f p g r 4 5 4 9 x H W m t q n X Y t C G H c / E p J o S U 4 V X 3 9 0 Z j c T O P 1 Q T 6 7 i s D V Z L 3 Q l 0 t i L e N z 1 h q f m l i L V p + V Y z S U J p B 4 7 T E q A r J m 8 r S g 6 J s L R Z 0 X 6 n h U H k 2 L 8 i q J R g x i Y d Z E o m Q m b m O p Y r z p q K h S d l T y p w / e f e h N b l p l B x n I M d M h 3 j 9 G 6 j p I x E L A 4 r P u f I u c x 6 s F J L e 8 v I h I K Q Y a 7 1 k / 2 Y u u d k A x / V + z a B A P j M 3 9 n S R T j b K M n Y q p e 0 j w e 0 A Q 1 0 M b W K o h 6 E t D G 1 j a A d D u 9 U l q p a + / q 3 H g v r J L u v Z q v l U l V + d i 6 + 1 d 2 9 p 3 7 y l v X d L + 9 Y t 7 d u 3 t O / c 0 r 5 b d y w 5 l 4 m Y 5 I e r U z P m G o f v t E P e S h 9 S 7 N x W 8 0 s 1 D O e x i a P 2 K x E + z w R g S W P P G C 3 6 W Z E X i h I f p y 8 i 6 9 i G U u E 6 O y H x l A R U X o y Y v H T S 4 h m P e G g s 1 s Q a t D z O w r E n l f G e i d S 0 n 6 R H c W J u m v k f R e c T Z s I x 2 G 0 P 4 2 n z B Y c 5 G r S P B Y 8 G 0 x x + k Q d w o z j Z f 9 n Y W C L B + H U Z h j B k P o + 3 p h a P T i 3 5 6 C K l F I 9 B + d g t H z f L x 1 7 5 u F U + b p e P O + X j b v l o K 7 b 5 c 4 X P r x D 6 F U a / Q u l X O P 0 K q V 9 h 9 S u 0 f o U 3 q P A G V T s r v E G F N 6 j w B h X e o M I b V H i D C m 9 Q 4 e 1 W e L s V 3 m 5 1 g i u 8 3 Q p v t 1 e X S o M / n k r 9 P J e W 6 7 2 Y Y 8 r F p 3 C c M 0 u 3 o H C c I 0 u H o X C c E 0 t X o v D d G j x 3 M r K h z m K / z m S / z m a / z m i / z m q / z m y / z m 6 / z n C / z v K g z v K g d q 3 r L A / q L A / q L A / q L A / q L A / q L A / q L A / q L O / W W d 6 t s 7 x b 6 + Z 1 l n f r L O 8 u W n 7 7 b u x / y 3 Y c / O 9 s x / 4 3 7 8 d + 7 Y Z 8 L C K T F + T L 7 8 X + b D N u v s 0 V f e / 9 / U c 4 / n h M D r w q 8 l c M + Q T U o T A K D A i s R 2 C 7 B J Y a D B L y I K o Q t h 3 s B h 1 / 5 7 r T 6 Q 3 h X 5 3 B m E 1 g c c o p 3 B s M 7 O T k S 1 v O I K D z Y m F x k q 3 z F J 2 n 8 1 i 8 G s 5 9 Z j a l G z U r 5 N c s 0 Y I O 8 + U p / s 7 N 8 A u 7 K k h Q r X + U N t g H A H S V L z a u O c + p P c 2 1 9 9 K Q y w G 4 + J c 6 x w p q 1 K 7 y U k 7 V 6 Z A r 3 C H 9 o x O L i B M 4 6 W G k X P u 6 A b s d 7 Y x d W s Q m x D 3 h p l s U S D n q N k W 2 Q 4 I 9 A i W V B f c l + A E l z A 2 6 e k C g v b 8 Q 4 H Z n i w q 2 Y I e Y m C 6 l W J d c y M 3 d / K M Y i s N x J P 3 e D m 7 Y 3 S W U 2 9 0 l e l o H J F B J W A y Z f 0 A o A X X e w E a 5 i 6 e G l A I 5 G I M 3 K q u m j x d c s p g + a 9 m G M r c 7 E b U Q i A 1 I H 4 1 y L 7 T I F R x / 7 D u p u 3 e E r O O q f m / N S c m P r Y U 6 x 1 r F e d g + T Z V s z z 6 n N v e F Z P q m f Q j H r T j R P E 1 n i O 1 v M 1 u z 8 e q 3 3 f 1 D 9 e v V w d G b y a Z M s t + P r 0 f J + d b L g 1 H Q 2 T L X 3 x 2 e v D n J T p / u P + 8 9 G I Y v P r E P h 0 9 P d P f 4 t 6 e n n e e v H p 2 o 6 9 c f X x z / s q c m R 4 9 f D 7 / 7 d H B w + u w w S c 6 7 x v / 5 / M G r 3 r k 4 / E 4 9 3 j n 5 G O 0 m T 8 7 3 s k f 7 O / z 1 g 5 e / P 3 5 1 5 J 9 0 9 g a d 1 1 v b J 2 e f H v z 8 O j h L T h 6 F z y 9 f P H 7 y J h g / P r v 8 M D g d q c 6 b 3 q P O 4 O U j v n 8 e T 5 7 7 p p s + F p e P + u r s w 4 f 0 q R w d f / r l 4 4 P k 4 O r h Q 5 j V w r Y j G S q b 7 9 r 7 s N t v b c L h 7 W B q v L B T w 4 c R b O u w x H Y u v Q v 7 o b j Z z A s T e / D M p 9 l W K B t e z A 3 z 3 p 5 x L V g k P v F B 2 8 4 X 9 C 6 + 6 n p C T s u Z f M j b Y t F 8 a L 8 w f + y b b 7 G i u e M U s u o K p i d y o i 7 n G 4 p 3 n M n 8 + z y 9 u y 1 + W f U a w 9 x P Z / m 8 + K s 5 0 7 6 6 s x 1 d J x A b M H I 6 Y i 6 9 a M i f 5 y x 1 K l U J / 0 N v O 2 f B V A 2 z g r O 9 w D f F v k I 7 G + W y z 0 b O l J j + X d V l Y W g F m G k 2 / T N X 8 N v K O 3 c Z p g u X X 3 y o J o 9 F W d X U c a 9 R J I 9 m s N G o z y C l r A K v S i i o y b H 5 K 5 6 N h z / e v Z O 3 / e u f H v x 3 3 j q 7 I 9 G a t S x j 8 z Q O Z g W H n c L 3 c 6 a N q d G 0 u K 8 Z c W 9 + A 6 R + J t Y X V 9 Y X V 9 Y X V 9 Y X V 9 Y X V 9 Y X V 9 Y X V y i m 9 c W V 9 c W V 9 c W V 9 c W V 9 c W V 9 c W V 9 c W V 9 c W V 9 c W V 9 c W V 9 c W V 9 c W V 9 c W V 9 c W V 9 c W V 9 c W V 9 c W V 9 c W V 9 c W V 9 c W V 9 c W V / / O L K 3 O i R 1 p l C Y r y H G 1 i N a y s Q k T + n u t A Z d L M E 1 a h n 7 r K 0 f x c V f l s V 5 c E u j V J Y E E v 9 D W 5 w c J Q D O y H 2 4 a n t L e A q z h W d g c d E E 1 W X Q c d Q o U + K H x g s S F m n 7 C M m B I h R 7 D j O 1 i S Y E T z U F C K Q Y t K t G 2 K k J w M l p I a U + A i r M N Z h G V d 8 R T q D I Q O s w h h l 1 d M u 5 x 9 R i C I p c + k R O r 2 e e r O W p + b / F 3 d I i i i y F 3 S v g Z Q M D T t / W z k d g 2 Z D L l r T A E i l Q o 4 Y s X d G 6 o J D x k z P X L n r w D p r m i y C x i p P e Y s Q X N h U b z w g I a X L h Z x h m y w G J Z p 0 U h I n i I d V A y B Y I h A K F v c p Q 6 V T E N h 7 0 y o D M u T a R Z j B Z Q 0 L H S X E t A J l y A p x O T T F j x E o Y V W G i I M d 0 S u B 3 k A K g x C Z 8 3 c q L V Q g u y G e n 6 M M D 4 Q i C g H 8 R p q z r H Q D O s 5 O x j Q s K v + g I d 4 n g C 0 6 4 3 Q i L k K A M a x r g O e Q B l H u M U A Q l q r G z x A p L B o I d f 2 e E O 1 Q Q K l B 2 U 4 n Q M + A m t J S Z q n C V 7 u s g G n t Y E W E 2 S G x d w Z L k C k j E U p k F B P K 4 I p k 2 7 k c p g q F a M s P o O Z a w E f D u 3 / m w + S D b g I i S j h 8 o O 6 I R a P S 6 V j H A C w p M L u N i 5 8 H X J u S 3 m U A W w L J E r M C 3 h C Z F Z + D d 6 U E v o D r q n 4 L x t c X Y d M u L N j I e R a F i T G u k t u I W Q e g M Y N 9 C H s R C z F O + + Q a V f 5 I U M h P e S o E 8 e m Q Y E 0 R r r g K I a 0 H G J 7 7 X T h b X m k l N t z p F l I Z G 6 A D c f B M 9 K w H T n Y m E i O Y 1 w 4 j F m a I h c c Y z 8 j t r Y x j 9 y U b C G s 3 l i M x i i O L Y h m Y q x g + z M E r D T K i W O V J o L a F M c Z K g T E C I I K l y n 5 1 S + y t h N x o t J U Y O G i u O + M l t b i O K 8 I a W + H c 4 O j 0 L b U b J / g T D W h C G E O I 7 B b C J k y K Q w y I r 9 e C Z F O F J y 2 T X M q f Q s 5 g R M J M a / Q o K I J t j x N M 9 T V Y q 6 W H 9 S l 2 w 8 y o I N c C u k S X E p 1 B b l j x A m d I u y p F n K d L W L Z y E 0 W U G 6 h F B D h 4 i s S l x S v Q L Z Y y F W 9 + H q A U W O w R F w L R d i h L I T E q S s H i d k H 5 U 5 B z C S z V S 9 y t 1 j 1 B d I m h k B 0 l y Z W R G h K N h E j q l C X 3 M L I A K h 7 J 9 i B J c c b v e S u W Y A Q 1 b E U a G e y E B J n K 1 7 M r P p S X R M h p S J 3 m p U k i j W V X 0 p 2 Q W p 7 h Y X T 9 H k k g R T M I b J d j e e 4 q 1 u C c i E g O J A B J J Y b 0 A T V L g A i E s 7 c h A / b / R B X d R a F i o X h A g F a A A Y V k N d A S w p p C c d V Y q M S J + o c x h N n 0 Q x t 7 Y k t e g T e h p I I r X K i I B b R e H x 8 A Q i t j k q y i G m c d W H j E I T j w 7 Y x x E s M K Z h Y I s 2 p 5 d T Y 0 X M M T Y s W u C S z I C 2 T y H m w l c H S x D R K d B 4 W v w D C b g V N O L c k 9 h o 7 I S V O 8 E R A 1 L i B Z E E x c I X a e i l 1 N d Y M V Q K 2 g H K 5 i 8 8 9 L g i + R b q o t r / 4 g s B y p 3 2 O o w W B l c + I 7 h Y k + 2 J P 1 z w S p C r U M W u K E k J q z l 6 2 Q U l b 7 b i + r M V g g B Z A E 7 M P k O v b O Y a m G k A S G + M S X W e Y J x v g t 1 U p G 7 r 9 L I S M s a C r p M V Q B A O I s Z C 5 3 m U h 1 5 Y 0 H O M 3 S y k P M y J R p M W v R W g U C Y 6 Z R o b H 1 J u w V I W U r + Q w r g N T F W X E b p U a j q L Z F o v u l p A a 5 Z 4 B U q M Z 4 d g F j O M M c M g e 2 C l T k y U C C c n C s O i N D c n C S z R p W W T Q 6 9 8 0 w + / z A E s U n t + M e C G Y X g k D i + x q B j W n J o 4 L Z s z Q n O U Y N j i H X T Y z V l C 5 E j F r x v b M B 6 c B N K F G u C s C S E L 0 y w U Q F U L e g B T R q M g H C M V i 1 k d z a y F i S 7 W w S 2 K x a x e T f U h + f E K 4 d C b r 3 4 x m 0 j Z k k j r c Z V J 8 R N Z k k s g j m S b s S Y k T O I B E P 9 e + K 9 5 P c b 1 x B V H s Q i L E h 4 k r B W G l M T c 8 p E g m Y O 7 a w A N 6 Y 1 J + J D c M n W h u k A G f o I R u 0 J + h / a 9 / h + 4 W n 7 + m H 6 V O 8 8 / Q h / z W 7 9 C b t 3 + H r t x u y M U v f D 2 f A 4 E L d F 1 g 0 w V 6 F U O / 6 Y f B j g W 1 P w 3 O p 3 X 9 u + D / w u + C q z / n d W f 5 h 3 8 D U E s B A i 0 A F A A C A A g A J m d d U b o U / k i j A A A A 9 Q A A A B I A A A A A A A A A A A A A A A A A A A A A A E N v b m Z p Z y 9 Q Y W N r Y W d l L n h t b F B L A Q I t A B Q A A g A I A C Z n X V E P y u m r p A A A A O k A A A A T A A A A A A A A A A A A A A A A A O 8 A A A B b Q 2 9 u d G V u d F 9 U e X B l c 1 0 u e G 1 s U E s B A i 0 A F A A C A A g A J m d d U b o 3 i 6 g / D g A A j V 0 A A B M A A A A A A A A A A A A A A A A A 4 A E A A E Z v c m 1 1 b G F z L 1 N l Y 3 R p b 2 4 x L m 1 Q S w U G A A A A A A M A A w D C A A A A b B A 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m c A A A A A A A B 0 Z 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1 N l c n Z p Y 2 V z P C 9 J d G V t U G F 0 a D 4 8 L 0 l 0 Z W 1 M b 2 N h d G l v b j 4 8 U 3 R h Y m x l R W 5 0 c m l l c z 4 8 R W 5 0 c n k g V H l w Z T 0 i S X N Q c m l 2 Y X R l I i B W Y W x 1 Z T 0 i b D A i I C 8 + P E V u d H J 5 I F R 5 c G U 9 I k Z p b G x F b m F i b G V k I i B W Y W x 1 Z T 0 i b D A i I C 8 + P E V u d H J 5 I F R 5 c G U 9 I k Z p b G x F c n J v c k N v d W 5 0 I i B W Y W x 1 Z T 0 i b D A i I C 8 + P E V u d H J 5 I F R 5 c G U 9 I k Z p b G x F c n J v c k N v Z G U i I F Z h b H V l P S J z V W 5 r b m 9 3 b 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P Y m p l Y 3 R U e X B l I i B W Y W x 1 Z T 0 i c 0 N v b m 5 l Y 3 R p b 2 5 P b m x 5 I i A v P j x F b n R y e S B U e X B l P S J G a W x s V G 9 E Y X R h T W 9 k Z W x F b m F i b G V k I i B W Y W x 1 Z T 0 i b D A i I C 8 + P E V u d H J 5 I F R 5 c G U 9 I k Z p b G x D b 3 V u d C I g V m F s d W U 9 I m w 1 M T I 0 I i A v P j x F b n R y e S B U e X B l P S J B Z G R l Z F R v R G F 0 Y U 1 v Z G V s I i B W Y W x 1 Z T 0 i b D A i I C 8 + P E V u d H J 5 I F R 5 c G U 9 I l F 1 Z X J 5 S U Q i I F Z h b H V l P S J z N 2 M 3 N D A 2 M G M t N j I z O S 0 0 Y z c 3 L T k w N T Y t N D Q w Z j h l Z G Y 1 M T h l I i A v P j x F b n R y e S B U e X B l P S J G a W x s T G F z d F V w Z G F 0 Z W Q i I F Z h b H V l P S J k M j A y M C 0 x M C 0 y O V Q w M D o 0 M T o 1 N C 4 4 M j Q 1 N z I 0 W i I g L z 4 8 R W 5 0 c n k g V H l w Z T 0 i R m l s b E N v b H V t b l R 5 c G V z I i B W Y W x 1 Z T 0 i c 0 N R T U R B d 1 l H Q m d B P S I g L z 4 8 R W 5 0 c n k g V H l w Z T 0 i R m l s b E N v b H V t b k 5 h b W V z I i B W Y W x 1 Z T 0 i c 1 s m c X V v d D t Q b 3 N 0 X 2 R h d G U m c X V v d D s s J n F 1 b 3 Q 7 U 3 R h c l 9 y Y X R p b m d f Y n l f Y 3 V z d G 9 t Z X I m c X V v d D s s J n F 1 b 3 Q 7 U G h y Y X N l X 0 x l b m d 0 a C Z x d W 9 0 O y w m c X V v d D t T Y 2 9 y Z S Z x d W 9 0 O y w m c X V v d D t D Y X R l Z 2 9 y e S Z x d W 9 0 O y w m c X V v d D t Q a H J h c 2 U m c X V v d D s s J n F 1 b 3 Q 7 d 2 9 y Z C Z x d W 9 0 O y w m c X V v d D t M Z W 4 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Z X J 2 a W N l c y 9 V b n B p d m 9 0 Z W Q g T 3 R o Z X I g Q 2 9 s d W 1 u c z E u e 1 B v c 3 R f Z G F 0 Z S w w f S Z x d W 9 0 O y w m c X V v d D t T Z W N 0 a W 9 u M S 9 T Z X J 2 a W N l c y 9 V b n B p d m 9 0 Z W Q g T 3 R o Z X I g Q 2 9 s d W 1 u c z E u e 1 N 0 Y X J f c m F 0 a W 5 n X 2 J 5 X 2 N 1 c 3 R v b W V y L D F 9 J n F 1 b 3 Q 7 L C Z x d W 9 0 O 1 N l Y 3 R p b 2 4 x L 1 N l c n Z p Y 2 V z L 1 V u c G l 2 b 3 R l Z C B P d G h l c i B D b 2 x 1 b W 5 z M S 5 7 U G h y Y X N l X 0 x l b m d 0 a C w y f S Z x d W 9 0 O y w m c X V v d D t T Z W N 0 a W 9 u M S 9 T Z X J 2 a W N l c y 9 V b n B p d m 9 0 Z W Q g T 3 R o Z X I g Q 2 9 s d W 1 u c z E u e 1 N j b 3 J l L D N 9 J n F 1 b 3 Q 7 L C Z x d W 9 0 O 1 N l Y 3 R p b 2 4 x L 1 N l c n Z p Y 2 V z L 1 V u c G l 2 b 3 R l Z C B P d G h l c i B D b 2 x 1 b W 5 z M S 5 7 Q 2 F 0 Z W d v c n k s N H 0 m c X V v d D s s J n F 1 b 3 Q 7 U 2 V j d G l v b j E v U 2 V y d m l j Z X M v V W 5 w a X Z v d G V k I E 9 0 a G V y I E N v b H V t b n M x L n t Q a H J h c 2 U s N X 0 m c X V v d D s s J n F 1 b 3 Q 7 U 2 V j d G l v b j E v U 2 V y d m l j Z X M v V W 5 w a X Z v d G V k I E 9 0 a G V y I E N v b H V t b n M x L n t W Y W x 1 Z S w 3 f S Z x d W 9 0 O y w m c X V v d D t T Z W N 0 a W 9 u M S 9 T Z X J 2 a W N l c y 9 B Z G R l Z C B D d X N 0 b 2 0 u e 0 N 1 c 3 R v b S w 3 f S Z x d W 9 0 O 1 0 s J n F 1 b 3 Q 7 Q 2 9 s d W 1 u Q 2 9 1 b n Q m c X V v d D s 6 O C w m c X V v d D t L Z X l D b 2 x 1 b W 5 O Y W 1 l c y Z x d W 9 0 O z p b X S w m c X V v d D t D b 2 x 1 b W 5 J Z G V u d G l 0 a W V z J n F 1 b 3 Q 7 O l s m c X V v d D t T Z W N 0 a W 9 u M S 9 T Z X J 2 a W N l c y 9 V b n B p d m 9 0 Z W Q g T 3 R o Z X I g Q 2 9 s d W 1 u c z E u e 1 B v c 3 R f Z G F 0 Z S w w f S Z x d W 9 0 O y w m c X V v d D t T Z W N 0 a W 9 u M S 9 T Z X J 2 a W N l c y 9 V b n B p d m 9 0 Z W Q g T 3 R o Z X I g Q 2 9 s d W 1 u c z E u e 1 N 0 Y X J f c m F 0 a W 5 n X 2 J 5 X 2 N 1 c 3 R v b W V y L D F 9 J n F 1 b 3 Q 7 L C Z x d W 9 0 O 1 N l Y 3 R p b 2 4 x L 1 N l c n Z p Y 2 V z L 1 V u c G l 2 b 3 R l Z C B P d G h l c i B D b 2 x 1 b W 5 z M S 5 7 U G h y Y X N l X 0 x l b m d 0 a C w y f S Z x d W 9 0 O y w m c X V v d D t T Z W N 0 a W 9 u M S 9 T Z X J 2 a W N l c y 9 V b n B p d m 9 0 Z W Q g T 3 R o Z X I g Q 2 9 s d W 1 u c z E u e 1 N j b 3 J l L D N 9 J n F 1 b 3 Q 7 L C Z x d W 9 0 O 1 N l Y 3 R p b 2 4 x L 1 N l c n Z p Y 2 V z L 1 V u c G l 2 b 3 R l Z C B P d G h l c i B D b 2 x 1 b W 5 z M S 5 7 Q 2 F 0 Z W d v c n k s N H 0 m c X V v d D s s J n F 1 b 3 Q 7 U 2 V j d G l v b j E v U 2 V y d m l j Z X M v V W 5 w a X Z v d G V k I E 9 0 a G V y I E N v b H V t b n M x L n t Q a H J h c 2 U s N X 0 m c X V v d D s s J n F 1 b 3 Q 7 U 2 V j d G l v b j E v U 2 V y d m l j Z X M v V W 5 w a X Z v d G V k I E 9 0 a G V y I E N v b H V t b n M x L n t W Y W x 1 Z S w 3 f S Z x d W 9 0 O y w m c X V v d D t T Z W N 0 a W 9 u M S 9 T Z X J 2 a W N l c y 9 B Z G R l Z C B D d X N 0 b 2 0 u e 0 N 1 c 3 R v b S w 3 f S Z x d W 9 0 O 1 0 s J n F 1 b 3 Q 7 U m V s Y X R p b 2 5 z a G l w S W 5 m b y Z x d W 9 0 O z p b X X 0 i I C 8 + P C 9 T d G F i b G V F b n R y a W V z P j w v S X R l b T 4 8 S X R l b T 4 8 S X R l b U x v Y 2 F 0 a W 9 u P j x J d G V t V H l w Z T 5 G b 3 J t d W x h P C 9 J d G V t V H l w Z T 4 8 S X R l b V B h d G g + U 2 V j d G l v b j E v U 2 V y d m l j Z X M v U 2 9 1 c m N l P C 9 J d G V t U G F 0 a D 4 8 L 0 l 0 Z W 1 M b 2 N h d G l v b j 4 8 U 3 R h Y m x l R W 5 0 c m l l c y A v P j w v S X R l b T 4 8 S X R l b T 4 8 S X R l b U x v Y 2 F 0 a W 9 u P j x J d G V t V H l w Z T 5 G b 3 J t d W x h P C 9 J d G V t V H l w Z T 4 8 S X R l b V B h d G g + U 2 V j d G l v b j E v U 2 V y d m l j Z X M v U H J v b W 9 0 Z W Q l M j B I Z W F k Z X J z P C 9 J d G V t U G F 0 a D 4 8 L 0 l 0 Z W 1 M b 2 N h d G l v b j 4 8 U 3 R h Y m x l R W 5 0 c m l l c y A v P j w v S X R l b T 4 8 S X R l b T 4 8 S X R l b U x v Y 2 F 0 a W 9 u P j x J d G V t V H l w Z T 5 G b 3 J t d W x h P C 9 J d G V t V H l w Z T 4 8 S X R l b V B h d G g + U 2 V j d G l v b j E v U 2 V y d m l j Z X M v Q 2 h h b m d l Z C U y M F R 5 c G U 8 L 0 l 0 Z W 1 Q Y X R o P j w v S X R l b U x v Y 2 F 0 a W 9 u P j x T d G F i b G V F b n R y a W V z I C 8 + P C 9 J d G V t P j x J d G V t P j x J d G V t T G 9 j Y X R p b 2 4 + P E l 0 Z W 1 U e X B l P k Z v c m 1 1 b G E 8 L 0 l 0 Z W 1 U e X B l P j x J d G V t U G F 0 a D 5 T Z W N 0 a W 9 u M S 9 T Z X J 2 a W N l c y 9 U c m l t b W V k J T I w V G V 4 d D w v S X R l b V B h d G g + P C 9 J d G V t T G 9 j Y X R p b 2 4 + P F N 0 Y W J s Z U V u d H J p Z X M g L z 4 8 L 0 l 0 Z W 0 + P E l 0 Z W 0 + P E l 0 Z W 1 M b 2 N h d G l v b j 4 8 S X R l b V R 5 c G U + R m 9 y b X V s Y T w v S X R l b V R 5 c G U + P E l 0 Z W 1 Q Y X R o P l N l Y 3 R p b 2 4 x L 1 N l c n Z p Y 2 V z L 0 x v d 2 V y Y 2 F z Z W Q l M j B U Z X h 0 P C 9 J d G V t U G F 0 a D 4 8 L 0 l 0 Z W 1 M b 2 N h d G l v b j 4 8 U 3 R h Y m x l R W 5 0 c m l l c y A v P j w v S X R l b T 4 8 S X R l b T 4 8 S X R l b U x v Y 2 F 0 a W 9 u P j x J d G V t V H l w Z T 5 G b 3 J t d W x h P C 9 J d G V t V H l w Z T 4 8 S X R l b V B h d G g + U 2 V j d G l v b j E v U 2 V y d m l j Z X M v U m V w b G F j Z W Q l M j B W Y W x 1 Z T w v S X R l b V B h d G g + P C 9 J d G V t T G 9 j Y X R p b 2 4 + P F N 0 Y W J s Z U V u d H J p Z X M g L z 4 8 L 0 l 0 Z W 0 + P E l 0 Z W 0 + P E l 0 Z W 1 M b 2 N h d G l v b j 4 8 S X R l b V R 5 c G U + R m 9 y b X V s Y T w v S X R l b V R 5 c G U + P E l 0 Z W 1 Q Y X R o P l N l Y 3 R p b 2 4 x L 1 N l c n Z p Y 2 V z L 1 J l c G x h Y 2 V k J T I w V m F s d W U x P C 9 J d G V t U G F 0 a D 4 8 L 0 l 0 Z W 1 M b 2 N h d G l v b j 4 8 U 3 R h Y m x l R W 5 0 c m l l c y A v P j w v S X R l b T 4 8 S X R l b T 4 8 S X R l b U x v Y 2 F 0 a W 9 u P j x J d G V t V H l w Z T 5 G b 3 J t d W x h P C 9 J d G V t V H l w Z T 4 8 S X R l b V B h d G g + U 2 V j d G l v b j E v U 2 V y d m l j Z X M v U m V w b G F j Z W Q l M j B W Y W x 1 Z T I 8 L 0 l 0 Z W 1 Q Y X R o P j w v S X R l b U x v Y 2 F 0 a W 9 u P j x T d G F i b G V F b n R y a W V z I C 8 + P C 9 J d G V t P j x J d G V t P j x J d G V t T G 9 j Y X R p b 2 4 + P E l 0 Z W 1 U e X B l P k Z v c m 1 1 b G E 8 L 0 l 0 Z W 1 U e X B l P j x J d G V t U G F 0 a D 5 T Z W N 0 a W 9 u M S 9 T Z X J 2 a W N l c y 9 S Z X B s Y W N l Z C U y M F Z h b H V l M z w v S X R l b V B h d G g + P C 9 J d G V t T G 9 j Y X R p b 2 4 + P F N 0 Y W J s Z U V u d H J p Z X M g L z 4 8 L 0 l 0 Z W 0 + P E l 0 Z W 0 + P E l 0 Z W 1 M b 2 N h d G l v b j 4 8 S X R l b V R 5 c G U + R m 9 y b X V s Y T w v S X R l b V R 5 c G U + P E l 0 Z W 1 Q Y X R o P l N l Y 3 R p b 2 4 x L 1 N l c n Z p Y 2 V z L 1 J l c G x h Y 2 V k J T I w V m F s d W U 0 P C 9 J d G V t U G F 0 a D 4 8 L 0 l 0 Z W 1 M b 2 N h d G l v b j 4 8 U 3 R h Y m x l R W 5 0 c m l l c y A v P j w v S X R l b T 4 8 S X R l b T 4 8 S X R l b U x v Y 2 F 0 a W 9 u P j x J d G V t V H l w Z T 5 G b 3 J t d W x h P C 9 J d G V t V H l w Z T 4 8 S X R l b V B h d G g + U 2 V j d G l v b j E v U 2 V y d m l j Z X M v U m V w b G F j Z W Q l M j B W Y W x 1 Z T U 8 L 0 l 0 Z W 1 Q Y X R o P j w v S X R l b U x v Y 2 F 0 a W 9 u P j x T d G F i b G V F b n R y a W V z I C 8 + P C 9 J d G V t P j x J d G V t P j x J d G V t T G 9 j Y X R p b 2 4 + P E l 0 Z W 1 U e X B l P k Z v c m 1 1 b G E 8 L 0 l 0 Z W 1 U e X B l P j x J d G V t U G F 0 a D 5 T Z W N 0 a W 9 u M S 9 T Z X J 2 a W N l c y 9 S Z X B s Y W N l Z C U y M F Z h b H V l N j w v S X R l b V B h d G g + P C 9 J d G V t T G 9 j Y X R p b 2 4 + P F N 0 Y W J s Z U V u d H J p Z X M g L z 4 8 L 0 l 0 Z W 0 + P E l 0 Z W 0 + P E l 0 Z W 1 M b 2 N h d G l v b j 4 8 S X R l b V R 5 c G U + R m 9 y b X V s Y T w v S X R l b V R 5 c G U + P E l 0 Z W 1 Q Y X R o P l N l Y 3 R p b 2 4 x L 1 N l c n Z p Y 2 V z L 1 J l c G x h Y 2 V k J T I w V m F s d W U 3 P C 9 J d G V t U G F 0 a D 4 8 L 0 l 0 Z W 1 M b 2 N h d G l v b j 4 8 U 3 R h Y m x l R W 5 0 c m l l c y A v P j w v S X R l b T 4 8 S X R l b T 4 8 S X R l b U x v Y 2 F 0 a W 9 u P j x J d G V t V H l w Z T 5 G b 3 J t d W x h P C 9 J d G V t V H l w Z T 4 8 S X R l b V B h d G g + U 2 V j d G l v b j E v U 2 V y d m l j Z X M v U m V w b G F j Z W Q l M j B W Y W x 1 Z T g 8 L 0 l 0 Z W 1 Q Y X R o P j w v S X R l b U x v Y 2 F 0 a W 9 u P j x T d G F i b G V F b n R y a W V z I C 8 + P C 9 J d G V t P j x J d G V t P j x J d G V t T G 9 j Y X R p b 2 4 + P E l 0 Z W 1 U e X B l P k Z v c m 1 1 b G E 8 L 0 l 0 Z W 1 U e X B l P j x J d G V t U G F 0 a D 5 T Z W N 0 a W 9 u M S 9 T Z X J 2 a W N l c y 9 S Z X B s Y W N l Z C U y M F Z h b H V l O T w v S X R l b V B h d G g + P C 9 J d G V t T G 9 j Y X R p b 2 4 + P F N 0 Y W J s Z U V u d H J p Z X M g L z 4 8 L 0 l 0 Z W 0 + P E l 0 Z W 0 + P E l 0 Z W 1 M b 2 N h d G l v b j 4 8 S X R l b V R 5 c G U + R m 9 y b X V s Y T w v S X R l b V R 5 c G U + P E l 0 Z W 1 Q Y X R o P l N l Y 3 R p b 2 4 x L 1 N l c n Z p Y 2 V z L 1 J l c G x h Y 2 V k J T I w V m F s d W U x M D w v S X R l b V B h d G g + P C 9 J d G V t T G 9 j Y X R p b 2 4 + P F N 0 Y W J s Z U V u d H J p Z X M g L z 4 8 L 0 l 0 Z W 0 + P E l 0 Z W 0 + P E l 0 Z W 1 M b 2 N h d G l v b j 4 8 S X R l b V R 5 c G U + R m 9 y b X V s Y T w v S X R l b V R 5 c G U + P E l 0 Z W 1 Q Y X R o P l N l Y 3 R p b 2 4 x L 1 N l c n Z p Y 2 V z L 1 J l c G x h Y 2 V k J T I w V m F s d W U x M T w v S X R l b V B h d G g + P C 9 J d G V t T G 9 j Y X R p b 2 4 + P F N 0 Y W J s Z U V u d H J p Z X M g L z 4 8 L 0 l 0 Z W 0 + P E l 0 Z W 0 + P E l 0 Z W 1 M b 2 N h d G l v b j 4 8 S X R l b V R 5 c G U + R m 9 y b X V s Y T w v S X R l b V R 5 c G U + P E l 0 Z W 1 Q Y X R o P l N l Y 3 R p b 2 4 x L 1 N l c n Z p Y 2 V z L 1 J l c G x h Y 2 V k J T I w V m F s d W U x M j w v S X R l b V B h d G g + P C 9 J d G V t T G 9 j Y X R p b 2 4 + P F N 0 Y W J s Z U V u d H J p Z X M g L z 4 8 L 0 l 0 Z W 0 + P E l 0 Z W 0 + P E l 0 Z W 1 M b 2 N h d G l v b j 4 8 S X R l b V R 5 c G U + R m 9 y b X V s Y T w v S X R l b V R 5 c G U + P E l 0 Z W 1 Q Y X R o P l N l Y 3 R p b 2 4 x L 1 N l c n Z p Y 2 V z L 1 J l c G x h Y 2 V k J T I w V m F s d W U x M z w v S X R l b V B h d G g + P C 9 J d G V t T G 9 j Y X R p b 2 4 + P F N 0 Y W J s Z U V u d H J p Z X M g L z 4 8 L 0 l 0 Z W 0 + P E l 0 Z W 0 + P E l 0 Z W 1 M b 2 N h d G l v b j 4 8 S X R l b V R 5 c G U + R m 9 y b X V s Y T w v S X R l b V R 5 c G U + P E l 0 Z W 1 Q Y X R o P l N l Y 3 R p b 2 4 x L 1 N l c n Z p Y 2 V z L 1 J l c G x h Y 2 V k J T I w V m F s d W U x N D w v S X R l b V B h d G g + P C 9 J d G V t T G 9 j Y X R p b 2 4 + P F N 0 Y W J s Z U V u d H J p Z X M g L z 4 8 L 0 l 0 Z W 0 + P E l 0 Z W 0 + P E l 0 Z W 1 M b 2 N h d G l v b j 4 8 S X R l b V R 5 c G U + R m 9 y b X V s Y T w v S X R l b V R 5 c G U + P E l 0 Z W 1 Q Y X R o P l N l Y 3 R p b 2 4 x L 1 N l c n Z p Y 2 V z L 1 J l c G x h Y 2 V k J T I w V m F s d W U x N T w v S X R l b V B h d G g + P C 9 J d G V t T G 9 j Y X R p b 2 4 + P F N 0 Y W J s Z U V u d H J p Z X M g L z 4 8 L 0 l 0 Z W 0 + P E l 0 Z W 0 + P E l 0 Z W 1 M b 2 N h d G l v b j 4 8 S X R l b V R 5 c G U + R m 9 y b X V s Y T w v S X R l b V R 5 c G U + P E l 0 Z W 1 Q Y X R o P l N l Y 3 R p b 2 4 x L 1 N l c n Z p Y 2 V z L 1 J l c G x h Y 2 V k J T I w V m F s d W U x N j w v S X R l b V B h d G g + P C 9 J d G V t T G 9 j Y X R p b 2 4 + P F N 0 Y W J s Z U V u d H J p Z X M g L z 4 8 L 0 l 0 Z W 0 + P E l 0 Z W 0 + P E l 0 Z W 1 M b 2 N h d G l v b j 4 8 S X R l b V R 5 c G U + R m 9 y b X V s Y T w v S X R l b V R 5 c G U + P E l 0 Z W 1 Q Y X R o P l N l Y 3 R p b 2 4 x L 1 N l c n Z p Y 2 V z L 1 J l c G x h Y 2 V k J T I w V m F s d W U x N z w v S X R l b V B h d G g + P C 9 J d G V t T G 9 j Y X R p b 2 4 + P F N 0 Y W J s Z U V u d H J p Z X M g L z 4 8 L 0 l 0 Z W 0 + P E l 0 Z W 0 + P E l 0 Z W 1 M b 2 N h d G l v b j 4 8 S X R l b V R 5 c G U + R m 9 y b X V s Y T w v S X R l b V R 5 c G U + P E l 0 Z W 1 Q Y X R o P l N l Y 3 R p b 2 4 x L 1 N l c n Z p Y 2 V z L 1 J l c G x h Y 2 V k J T I w R X J y b 3 J z P C 9 J d G V t U G F 0 a D 4 8 L 0 l 0 Z W 1 M b 2 N h d G l v b j 4 8 U 3 R h Y m x l R W 5 0 c m l l c y A v P j w v S X R l b T 4 8 S X R l b T 4 8 S X R l b U x v Y 2 F 0 a W 9 u P j x J d G V t V H l w Z T 5 G b 3 J t d W x h P C 9 J d G V t V H l w Z T 4 8 S X R l b V B h d G g + U 2 V j d G l v b j E v U 2 V y d m l j Z X M v U m V t b 3 Z l Z C U y M E J v d H R v b S U y M F J v d 3 M 8 L 0 l 0 Z W 1 Q Y X R o P j w v S X R l b U x v Y 2 F 0 a W 9 u P j x T d G F i b G V F b n R y a W V z I C 8 + P C 9 J d G V t P j x J d G V t P j x J d G V t T G 9 j Y X R p b 2 4 + P E l 0 Z W 1 U e X B l P k Z v c m 1 1 b G E 8 L 0 l 0 Z W 1 U e X B l P j x J d G V t U G F 0 a D 5 T Z W N 0 a W 9 u M S 9 T Z X J 2 a W N l c y 9 S Z W 9 y Z G V y Z W Q l M j B D b 2 x 1 b W 5 z P C 9 J d G V t U G F 0 a D 4 8 L 0 l 0 Z W 1 M b 2 N h d G l v b j 4 8 U 3 R h Y m x l R W 5 0 c m l l c y A v P j w v S X R l b T 4 8 S X R l b T 4 8 S X R l b U x v Y 2 F 0 a W 9 u P j x J d G V t V H l w Z T 5 G b 3 J t d W x h P C 9 J d G V t V H l w Z T 4 8 S X R l b V B h d G g + U 2 V j d G l v b j E v U 2 V y d m l j Z X M v R H V w b G l j Y X R l Z C U y M E N v b H V t b j w v S X R l b V B h d G g + P C 9 J d G V t T G 9 j Y X R p b 2 4 + P F N 0 Y W J s Z U V u d H J p Z X M g L z 4 8 L 0 l 0 Z W 0 + P E l 0 Z W 0 + P E l 0 Z W 1 M b 2 N h d G l v b j 4 8 S X R l b V R 5 c G U + R m 9 y b X V s Y T w v S X R l b V R 5 c G U + P E l 0 Z W 1 Q Y X R o P l N l Y 3 R p b 2 4 x L 1 N l c n Z p Y 2 V z L 1 N w b G l 0 J T I w Q 2 9 s d W 1 u J T I w Y n k l M j B E Z W x p b W l 0 Z X I 8 L 0 l 0 Z W 1 Q Y X R o P j w v S X R l b U x v Y 2 F 0 a W 9 u P j x T d G F i b G V F b n R y a W V z I C 8 + P C 9 J d G V t P j x J d G V t P j x J d G V t T G 9 j Y X R p b 2 4 + P E l 0 Z W 1 U e X B l P k Z v c m 1 1 b G E 8 L 0 l 0 Z W 1 U e X B l P j x J d G V t U G F 0 a D 5 T Z W N 0 a W 9 u M S 9 T Z X J 2 a W N l c y 9 D a G F u Z 2 V k J T I w V H l w Z T E 8 L 0 l 0 Z W 1 Q Y X R o P j w v S X R l b U x v Y 2 F 0 a W 9 u P j x T d G F i b G V F b n R y a W V z I C 8 + P C 9 J d G V t P j x J d G V t P j x J d G V t T G 9 j Y X R p b 2 4 + P E l 0 Z W 1 U e X B l P k Z v c m 1 1 b G E 8 L 0 l 0 Z W 1 U e X B l P j x J d G V t U G F 0 a D 5 T Z W N 0 a W 9 u M S 9 T Z X J 2 a W N l c y 9 V b n B p d m 9 0 Z W Q l M j B P d G h l c i U y M E N v b H V t b n M 8 L 0 l 0 Z W 1 Q Y X R o P j w v S X R l b U x v Y 2 F 0 a W 9 u P j x T d G F i b G V F b n R y a W V z I C 8 + P C 9 J d G V t P j x J d G V t P j x J d G V t T G 9 j Y X R p b 2 4 + P E l 0 Z W 1 U e X B l P k Z v c m 1 1 b G E 8 L 0 l 0 Z W 1 U e X B l P j x J d G V t U G F 0 a D 5 T Z W N 0 a W 9 u M S 9 T Z X J 2 a W N l c y 9 S Z W 1 v d m V k J T I w Q 2 9 s d W 1 u c z w v S X R l b V B h d G g + P C 9 J d G V t T G 9 j Y X R p b 2 4 + P F N 0 Y W J s Z U V u d H J p Z X M g L z 4 8 L 0 l 0 Z W 0 + P E l 0 Z W 0 + P E l 0 Z W 1 M b 2 N h d G l v b j 4 8 S X R l b V R 5 c G U + R m 9 y b X V s Y T w v S X R l b V R 5 c G U + P E l 0 Z W 1 Q Y X R o P l N l Y 3 R p b 2 4 x L 1 N l c n Z p Y 2 V z L 1 J l b W 9 2 Z W Q l M j B C b G F u a y U y M F J v d 3 M 8 L 0 l 0 Z W 1 Q Y X R o P j w v S X R l b U x v Y 2 F 0 a W 9 u P j x T d G F i b G V F b n R y a W V z I C 8 + P C 9 J d G V t P j x J d G V t P j x J d G V t T G 9 j Y X R p b 2 4 + P E l 0 Z W 1 U e X B l P k Z v c m 1 1 b G E 8 L 0 l 0 Z W 1 U e X B l P j x J d G V t U G F 0 a D 5 T Z W N 0 a W 9 u M S 9 T Z X J 2 a W N l c y 9 T c G x p d C U y M E N v b H V t b i U y M G J 5 J T I w R G V s a W 1 p d G V y M T w v S X R l b V B h d G g + P C 9 J d G V t T G 9 j Y X R p b 2 4 + P F N 0 Y W J s Z U V u d H J p Z X M g L z 4 8 L 0 l 0 Z W 0 + P E l 0 Z W 0 + P E l 0 Z W 1 M b 2 N h d G l v b j 4 8 S X R l b V R 5 c G U + R m 9 y b X V s Y T w v S X R l b V R 5 c G U + P E l 0 Z W 1 Q Y X R o P l N l Y 3 R p b 2 4 x L 1 N l c n Z p Y 2 V z L 0 N o Y W 5 n Z W Q l M j B U e X B l M j w v S X R l b V B h d G g + P C 9 J d G V t T G 9 j Y X R p b 2 4 + P F N 0 Y W J s Z U V u d H J p Z X M g L z 4 8 L 0 l 0 Z W 0 + P E l 0 Z W 0 + P E l 0 Z W 1 M b 2 N h d G l v b j 4 8 S X R l b V R 5 c G U + R m 9 y b X V s Y T w v S X R l b V R 5 c G U + P E l 0 Z W 1 Q Y X R o P l N l Y 3 R p b 2 4 x L 1 N l c n Z p Y 2 V z L 1 V u c G l 2 b 3 R l Z C U y M E 9 0 a G V y J T I w Q 2 9 s d W 1 u c z E 8 L 0 l 0 Z W 1 Q Y X R o P j w v S X R l b U x v Y 2 F 0 a W 9 u P j x T d G F i b G V F b n R y a W V z I C 8 + P C 9 J d G V t P j x J d G V t P j x J d G V t T G 9 j Y X R p b 2 4 + P E l 0 Z W 1 U e X B l P k Z v c m 1 1 b G E 8 L 0 l 0 Z W 1 U e X B l P j x J d G V t U G F 0 a D 5 T Z W N 0 a W 9 u M S 9 T Z X J 2 a W N l c y 9 S Z W 1 v d m V k J T I w Q 2 9 s d W 1 u c z E 8 L 0 l 0 Z W 1 Q Y X R o P j w v S X R l b U x v Y 2 F 0 a W 9 u P j x T d G F i b G V F b n R y a W V z I C 8 + P C 9 J d G V t P j x J d G V t P j x J d G V t T G 9 j Y X R p b 2 4 + P E l 0 Z W 1 U e X B l P k Z v c m 1 1 b G E 8 L 0 l 0 Z W 1 U e X B l P j x J d G V t U G F 0 a D 5 T Z W N 0 a W 9 u M S 9 T Z X J 2 a W N l c y 9 G a W x 0 Z X J l Z C U y M F J v d 3 M 8 L 0 l 0 Z W 1 Q Y X R o P j w v S X R l b U x v Y 2 F 0 a W 9 u P j x T d G F i b G V F b n R y a W V z I C 8 + P C 9 J d G V t P j x J d G V t P j x J d G V t T G 9 j Y X R p b 2 4 + P E l 0 Z W 1 U e X B l P k Z v c m 1 1 b G E 8 L 0 l 0 Z W 1 U e X B l P j x J d G V t U G F 0 a D 5 T Z W N 0 a W 9 u M S 9 T Z X J 2 a W N l c y 9 B Z G R l Z C U y M E N 1 c 3 R v b T w v S X R l b V B h d G g + P C 9 J d G V t T G 9 j Y X R p b 2 4 + P F N 0 Y W J s Z U V u d H J p Z X M g L z 4 8 L 0 l 0 Z W 0 + P E l 0 Z W 0 + P E l 0 Z W 1 M b 2 N h d G l v b j 4 8 S X R l b V R 5 c G U + R m 9 y b X V s Y T w v S X R l b V R 5 c G U + P E l 0 Z W 1 Q Y X R o P l N l Y 3 R p b 2 4 x L 1 N l c n Z p Y 2 V z L 0 Z p b H R l c m V k J T I w U m 9 3 c z E 8 L 0 l 0 Z W 1 Q Y X R o P j w v S X R l b U x v Y 2 F 0 a W 9 u P j x T d G F i b G V F b n R y a W V z I C 8 + P C 9 J d G V t P j x J d G V t P j x J d G V t T G 9 j Y X R p b 2 4 + P E l 0 Z W 1 U e X B l P k Z v c m 1 1 b G E 8 L 0 l 0 Z W 1 U e X B l P j x J d G V t U G F 0 a D 5 T Z W N 0 a W 9 u M S 9 T Z X J 2 a W N l c y 9 T b 3 J 0 Z W Q l M j B S b 3 d z P C 9 J d G V t U G F 0 a D 4 8 L 0 l 0 Z W 1 M b 2 N h d G l v b j 4 8 U 3 R h Y m x l R W 5 0 c m l l c y A v P j w v S X R l b T 4 8 S X R l b T 4 8 S X R l b U x v Y 2 F 0 a W 9 u P j x J d G V t V H l w Z T 5 G b 3 J t d W x h P C 9 J d G V t V H l w Z T 4 8 S X R l b V B h d G g + U 2 V j d G l v b j E v U 2 V y d m l j Z X M v R m l s d G V y Z W Q l M j B S b 3 d z M j w v S X R l b V B h d G g + P C 9 J d G V t T G 9 j Y X R p b 2 4 + P F N 0 Y W J s Z U V u d H J p Z X M g L z 4 8 L 0 l 0 Z W 0 + P E l 0 Z W 0 + P E l 0 Z W 1 M b 2 N h d G l v b j 4 8 S X R l b V R 5 c G U + R m 9 y b X V s Y T w v S X R l b V R 5 c G U + P E l 0 Z W 1 Q Y X R o P l N l Y 3 R p b 2 4 x L 1 N l c n Z p Y 2 V z L 1 J l b m F t Z W Q l M j B D b 2 x 1 b W 5 z P C 9 J d G V t U G F 0 a D 4 8 L 0 l 0 Z W 1 M b 2 N h d G l v b j 4 8 U 3 R h Y m x l R W 5 0 c m l l c y A v P j w v S X R l b T 4 8 S X R l b T 4 8 S X R l b U x v Y 2 F 0 a W 9 u P j x J d G V t V H l w Z T 5 G b 3 J t d W x h P C 9 J d G V t V H l w Z T 4 8 S X R l b V B h d G g + U 2 V j d G l v b j E v 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U 1 M S I g L z 4 8 R W 5 0 c n k g V H l w Z T 0 i R m l s b E V y c m 9 y Q 2 9 k Z S I g V m F s d W U 9 I n N V b m t u b 3 d u I i A v P j x F b n R y e S B U e X B l P S J G a W x s R X J y b 3 J D b 3 V u d C I g V m F s d W U 9 I m w w I i A v P j x F b n R y e S B U e X B l P S J G a W x s T G F z d F V w Z G F 0 Z W Q i I F Z h b H V l P S J k M j A y M C 0 x M C 0 y O V Q w M j o x N D o w M S 4 3 N j Y z O T E 1 W i I g L z 4 8 R W 5 0 c n k g V H l w Z T 0 i R m l s b E N v b H V t b l R 5 c G V z I i B W Y W x 1 Z T 0 i c 0 J n Q U F B Q U F B Q U F B Q S I g L z 4 8 R W 5 0 c n k g V H l w Z T 0 i R m l s b E N v b H V t b k 5 h b W V z I i B W Y W x 1 Z T 0 i c 1 s m c X V v d D t D b 2 x 1 b W 4 x J n F 1 b 3 Q 7 L C Z x d W 9 0 O 2 Z p b H R l c i 5 Q b 3 N 0 X 2 R h d G U m c X V v d D s s J n F 1 b 3 Q 7 Z m l s d G V y L l N 0 Y X J f c m F 0 a W 5 n X 2 J 5 X 2 N 1 c 3 R v b W V y J n F 1 b 3 Q 7 L C Z x d W 9 0 O 2 Z p b H R l c i 5 Q a H J h c 2 V f T G V u Z 3 R o J n F 1 b 3 Q 7 L C Z x d W 9 0 O 2 Z p b H R l c i 5 T Y 2 9 y Z S Z x d W 9 0 O y w m c X V v d D t m a W x 0 Z X I u Q 2 F 0 Z W d v c n k m c X V v d D s s J n F 1 b 3 Q 7 Z m l s d G V y L l B o c m F z Z S Z x d W 9 0 O y w m c X V v d D t m a W x 0 Z X I u d 2 9 y Z C Z x d W 9 0 O y w m c X V v d D t m a W x 0 Z X I u T G V u 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v Q 2 h h b m d l Z C B U e X B l L n t D b 2 x 1 b W 4 x L D B 9 J n F 1 b 3 Q 7 L C Z x d W 9 0 O 1 N l Y 3 R p b 2 4 x L 1 R h Y m x l L 0 V 4 c G F u Z G V k I G Z p b H R l c i 5 7 Z m l s d G V y L l B v c 3 R f Z G F 0 Z S w x f S Z x d W 9 0 O y w m c X V v d D t T Z W N 0 a W 9 u M S 9 U Y W J s Z S 9 F e H B h b m R l Z C B m a W x 0 Z X I u e 2 Z p b H R l c i 5 T d G F y X 3 J h d G l u Z 1 9 i e V 9 j d X N 0 b 2 1 l c i w y f S Z x d W 9 0 O y w m c X V v d D t T Z W N 0 a W 9 u M S 9 U Y W J s Z S 9 F e H B h b m R l Z C B m a W x 0 Z X I u e 2 Z p b H R l c i 5 Q a H J h c 2 V f T G V u Z 3 R o L D N 9 J n F 1 b 3 Q 7 L C Z x d W 9 0 O 1 N l Y 3 R p b 2 4 x L 1 R h Y m x l L 0 V 4 c G F u Z G V k I G Z p b H R l c i 5 7 Z m l s d G V y L l N j b 3 J l L D R 9 J n F 1 b 3 Q 7 L C Z x d W 9 0 O 1 N l Y 3 R p b 2 4 x L 1 R h Y m x l L 0 V 4 c G F u Z G V k I G Z p b H R l c i 5 7 Z m l s d G V y L k N h d G V n b 3 J 5 L D V 9 J n F 1 b 3 Q 7 L C Z x d W 9 0 O 1 N l Y 3 R p b 2 4 x L 1 R h Y m x l L 0 V 4 c G F u Z G V k I G Z p b H R l c i 5 7 Z m l s d G V y L l B o c m F z Z S w 2 f S Z x d W 9 0 O y w m c X V v d D t T Z W N 0 a W 9 u M S 9 U Y W J s Z S 9 F e H B h b m R l Z C B m a W x 0 Z X I u e 2 Z p b H R l c i 5 3 b 3 J k L D d 9 J n F 1 b 3 Q 7 L C Z x d W 9 0 O 1 N l Y 3 R p b 2 4 x L 1 R h Y m x l L 0 V 4 c G F u Z G V k I G Z p b H R l c i 5 7 Z m l s d G V y L k x l b i w 4 f S Z x d W 9 0 O 1 0 s J n F 1 b 3 Q 7 Q 2 9 s d W 1 u Q 2 9 1 b n Q m c X V v d D s 6 O S w m c X V v d D t L Z X l D b 2 x 1 b W 5 O Y W 1 l c y Z x d W 9 0 O z p b X S w m c X V v d D t D b 2 x 1 b W 5 J Z G V u d G l 0 a W V z J n F 1 b 3 Q 7 O l s m c X V v d D t T Z W N 0 a W 9 u M S 9 U Y W J s Z S 9 D a G F u Z 2 V k I F R 5 c G U u e 0 N v b H V t b j E s M H 0 m c X V v d D s s J n F 1 b 3 Q 7 U 2 V j d G l v b j E v V G F i b G U v R X h w Y W 5 k Z W Q g Z m l s d G V y L n t m a W x 0 Z X I u U G 9 z d F 9 k Y X R l L D F 9 J n F 1 b 3 Q 7 L C Z x d W 9 0 O 1 N l Y 3 R p b 2 4 x L 1 R h Y m x l L 0 V 4 c G F u Z G V k I G Z p b H R l c i 5 7 Z m l s d G V y L l N 0 Y X J f c m F 0 a W 5 n X 2 J 5 X 2 N 1 c 3 R v b W V y L D J 9 J n F 1 b 3 Q 7 L C Z x d W 9 0 O 1 N l Y 3 R p b 2 4 x L 1 R h Y m x l L 0 V 4 c G F u Z G V k I G Z p b H R l c i 5 7 Z m l s d G V y L l B o c m F z Z V 9 M Z W 5 n d G g s M 3 0 m c X V v d D s s J n F 1 b 3 Q 7 U 2 V j d G l v b j E v V G F i b G U v R X h w Y W 5 k Z W Q g Z m l s d G V y L n t m a W x 0 Z X I u U 2 N v c m U s N H 0 m c X V v d D s s J n F 1 b 3 Q 7 U 2 V j d G l v b j E v V G F i b G U v R X h w Y W 5 k Z W Q g Z m l s d G V y L n t m a W x 0 Z X I u Q 2 F 0 Z W d v c n k s N X 0 m c X V v d D s s J n F 1 b 3 Q 7 U 2 V j d G l v b j E v V G F i b G U v R X h w Y W 5 k Z W Q g Z m l s d G V y L n t m a W x 0 Z X I u U G h y Y X N l L D Z 9 J n F 1 b 3 Q 7 L C Z x d W 9 0 O 1 N l Y 3 R p b 2 4 x L 1 R h Y m x l L 0 V 4 c G F u Z G V k I G Z p b H R l c i 5 7 Z m l s d G V y L n d v c m Q s N 3 0 m c X V v d D s s J n F 1 b 3 Q 7 U 2 V j d G l v b j E v V G F i b G U v R X h w Y W 5 k Z W Q g Z m l s d G V y L n t m a W x 0 Z X I u T G V u L D h 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D a G F u Z 2 V k J T I w V H l w Z T w v S X R l b V B h d G g + P C 9 J d G V t T G 9 j Y X R p b 2 4 + P F N 0 Y W J s Z U V u d H J p Z X M g L z 4 8 L 0 l 0 Z W 0 + P E l 0 Z W 0 + P E l 0 Z W 1 M b 2 N h d G l v b j 4 8 S X R l b V R 5 c G U + R m 9 y b X V s Y T w v S X R l b V R 5 c G U + P E l 0 Z W 1 Q Y X R o P l N l Y 3 R p b 2 4 x L 1 R h Y m x l 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1 N T E i I C 8 + P E V u d H J 5 I F R 5 c G U 9 I k Z p b G x F c n J v c k N v Z G U i I F Z h b H V l P S J z V W 5 r b m 9 3 b i I g L z 4 8 R W 5 0 c n k g V H l w Z T 0 i R m l s b E V y c m 9 y Q 2 9 1 b n Q i I F Z h b H V l P S J s M C I g L z 4 8 R W 5 0 c n k g V H l w Z T 0 i R m l s b E x h c 3 R V c G R h d G V k I i B W Y W x 1 Z T 0 i Z D I w M j A t M T A t M j l U M D I 6 M T Q 6 M D I u O D E 1 M j Q y M 1 o i I C 8 + P E V u d H J 5 I F R 5 c G U 9 I k Z p b G x D b 2 x 1 b W 5 U e X B l c y I g V m F s d W U 9 I n N C Z 0 F B Q U F B Q U F B Q U E i I C 8 + P E V u d H J 5 I F R 5 c G U 9 I k Z p b G x D b 2 x 1 b W 5 O Y W 1 l c y I g V m F s d W U 9 I n N b J n F 1 b 3 Q 7 Q 2 9 s d W 1 u M S Z x d W 9 0 O y w m c X V v d D t m a W x 0 Z X I u U G 9 z d F 9 k Y X R l J n F 1 b 3 Q 7 L C Z x d W 9 0 O 2 Z p b H R l c i 5 T d G F y X 3 J h d G l u Z 1 9 i e V 9 j d X N 0 b 2 1 l c i Z x d W 9 0 O y w m c X V v d D t m a W x 0 Z X I u U G h y Y X N l X 0 x l b m d 0 a C Z x d W 9 0 O y w m c X V v d D t m a W x 0 Z X I u U 2 N v c m U m c X V v d D s s J n F 1 b 3 Q 7 Z m l s d G V y L k N h d G V n b 3 J 5 J n F 1 b 3 Q 7 L C Z x d W 9 0 O 2 Z p b H R l c i 5 Q a H J h c 2 U m c X V v d D s s J n F 1 b 3 Q 7 Z m l s d G V y L n d v c m Q m c X V v d D s s J n F 1 b 3 Q 7 Z m l s d G V y L k x l 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L 0 N o Y W 5 n Z W Q g V H l w Z S 5 7 Q 2 9 s d W 1 u M S w w f S Z x d W 9 0 O y w m c X V v d D t T Z W N 0 a W 9 u M S 9 U Y W J s Z S 9 F e H B h b m R l Z C B m a W x 0 Z X I u e 2 Z p b H R l c i 5 Q b 3 N 0 X 2 R h d G U s M X 0 m c X V v d D s s J n F 1 b 3 Q 7 U 2 V j d G l v b j E v V G F i b G U v R X h w Y W 5 k Z W Q g Z m l s d G V y L n t m a W x 0 Z X I u U 3 R h c l 9 y Y X R p b m d f Y n l f Y 3 V z d G 9 t Z X I s M n 0 m c X V v d D s s J n F 1 b 3 Q 7 U 2 V j d G l v b j E v V G F i b G U v R X h w Y W 5 k Z W Q g Z m l s d G V y L n t m a W x 0 Z X I u U G h y Y X N l X 0 x l b m d 0 a C w z f S Z x d W 9 0 O y w m c X V v d D t T Z W N 0 a W 9 u M S 9 U Y W J s Z S 9 F e H B h b m R l Z C B m a W x 0 Z X I u e 2 Z p b H R l c i 5 T Y 2 9 y Z S w 0 f S Z x d W 9 0 O y w m c X V v d D t T Z W N 0 a W 9 u M S 9 U Y W J s Z S 9 F e H B h b m R l Z C B m a W x 0 Z X I u e 2 Z p b H R l c i 5 D Y X R l Z 2 9 y e S w 1 f S Z x d W 9 0 O y w m c X V v d D t T Z W N 0 a W 9 u M S 9 U Y W J s Z S 9 F e H B h b m R l Z C B m a W x 0 Z X I u e 2 Z p b H R l c i 5 Q a H J h c 2 U s N n 0 m c X V v d D s s J n F 1 b 3 Q 7 U 2 V j d G l v b j E v V G F i b G U v R X h w Y W 5 k Z W Q g Z m l s d G V y L n t m a W x 0 Z X I u d 2 9 y Z C w 3 f S Z x d W 9 0 O y w m c X V v d D t T Z W N 0 a W 9 u M S 9 U Y W J s Z S 9 F e H B h b m R l Z C B m a W x 0 Z X I u e 2 Z p b H R l c i 5 M Z W 4 s O H 0 m c X V v d D t d L C Z x d W 9 0 O 0 N v b H V t b k N v d W 5 0 J n F 1 b 3 Q 7 O j k s J n F 1 b 3 Q 7 S 2 V 5 Q 2 9 s d W 1 u T m F t Z X M m c X V v d D s 6 W 1 0 s J n F 1 b 3 Q 7 Q 2 9 s d W 1 u S W R l b n R p d G l l c y Z x d W 9 0 O z p b J n F 1 b 3 Q 7 U 2 V j d G l v b j E v V G F i b G U v Q 2 h h b m d l Z C B U e X B l L n t D b 2 x 1 b W 4 x L D B 9 J n F 1 b 3 Q 7 L C Z x d W 9 0 O 1 N l Y 3 R p b 2 4 x L 1 R h Y m x l L 0 V 4 c G F u Z G V k I G Z p b H R l c i 5 7 Z m l s d G V y L l B v c 3 R f Z G F 0 Z S w x f S Z x d W 9 0 O y w m c X V v d D t T Z W N 0 a W 9 u M S 9 U Y W J s Z S 9 F e H B h b m R l Z C B m a W x 0 Z X I u e 2 Z p b H R l c i 5 T d G F y X 3 J h d G l u Z 1 9 i e V 9 j d X N 0 b 2 1 l c i w y f S Z x d W 9 0 O y w m c X V v d D t T Z W N 0 a W 9 u M S 9 U Y W J s Z S 9 F e H B h b m R l Z C B m a W x 0 Z X I u e 2 Z p b H R l c i 5 Q a H J h c 2 V f T G V u Z 3 R o L D N 9 J n F 1 b 3 Q 7 L C Z x d W 9 0 O 1 N l Y 3 R p b 2 4 x L 1 R h Y m x l L 0 V 4 c G F u Z G V k I G Z p b H R l c i 5 7 Z m l s d G V y L l N j b 3 J l L D R 9 J n F 1 b 3 Q 7 L C Z x d W 9 0 O 1 N l Y 3 R p b 2 4 x L 1 R h Y m x l L 0 V 4 c G F u Z G V k I G Z p b H R l c i 5 7 Z m l s d G V y L k N h d G V n b 3 J 5 L D V 9 J n F 1 b 3 Q 7 L C Z x d W 9 0 O 1 N l Y 3 R p b 2 4 x L 1 R h Y m x l L 0 V 4 c G F u Z G V k I G Z p b H R l c i 5 7 Z m l s d G V y L l B o c m F z Z S w 2 f S Z x d W 9 0 O y w m c X V v d D t T Z W N 0 a W 9 u M S 9 U Y W J s Z S 9 F e H B h b m R l Z C B m a W x 0 Z X I u e 2 Z p b H R l c i 5 3 b 3 J k L D d 9 J n F 1 b 3 Q 7 L C Z x d W 9 0 O 1 N l Y 3 R p b 2 4 x L 1 R h Y m x l L 0 V 4 c G F u Z G V k I G Z p b H R l c i 5 7 Z m l s d G V y L k x l b i w 4 f S Z x d W 9 0 O 1 0 s J n F 1 b 3 Q 7 U m V s Y X R p b 2 5 z a G l w S W 5 m b y Z x d W 9 0 O z p b X X 0 i I C 8 + P C 9 T d G F i b G V F b n R y a W V z P j w v S X R l b T 4 8 S X R l b T 4 8 S X R l b U x v Y 2 F 0 a W 9 u P j x J d G V t V H l w Z T 5 G b 3 J t d W x h P C 9 J d G V t V H l w Z T 4 8 S X R l b V B h d G g + U 2 V j d G l v b j E v V G F i b G U l M j A o M i k v U 2 9 1 c m N l P C 9 J d G V t U G F 0 a D 4 8 L 0 l 0 Z W 1 M b 2 N h d G l v b j 4 8 U 3 R h Y m x l R W 5 0 c m l l c y A v P j w v S X R l b T 4 8 S X R l b T 4 8 S X R l b U x v Y 2 F 0 a W 9 u P j x J d G V t V H l w Z T 5 G b 3 J t d W x h P C 9 J d G V t V H l w Z T 4 8 S X R l b V B h d G g + U 2 V j d G l v b j E v Z m l s d G V y P C 9 J d G V t U G F 0 a D 4 8 L 0 l 0 Z W 1 M b 2 N h d G l v b j 4 8 U 3 R h Y m x l R W 5 0 c m l l c 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I 5 V D A y O j E z O j U 5 L j A 3 O D A 4 N j J a I i A v P j x F b n R y e S B U e X B l P S J G a W x s U 3 R h d H V z I i B W Y W x 1 Z T 0 i c 0 N v b X B s Z X R l I i A v P j w v U 3 R h Y m x l R W 5 0 c m l l c z 4 8 L 0 l 0 Z W 0 + P E l 0 Z W 0 + P E l 0 Z W 1 M b 2 N h d G l v b j 4 8 S X R l b V R 5 c G U + R m 9 y b X V s Y T w v S X R l b V R 5 c G U + P E l 0 Z W 1 Q Y X R o P l N l Y 3 R p b 2 4 x L 2 Z p b H R l c i 9 T b 3 V y Y 2 U 8 L 0 l 0 Z W 1 Q Y X R o P j w v S X R l b U x v Y 2 F 0 a W 9 u P j x T d G F i b G V F b n R y a W V z I C 8 + P C 9 J d G V t P j x J d G V t P j x J d G V t T G 9 j Y X R p b 2 4 + P E l 0 Z W 1 U e X B l P k Z v c m 1 1 b G E 8 L 0 l 0 Z W 1 U e X B l P j x J d G V t U G F 0 a D 5 T Z W N 0 a W 9 u M S 9 U Y W J s Z S 9 J b n Z v a 2 V k J T I w Q 3 V z d G 9 t J T I w R n V u Y 3 R p b 2 4 8 L 0 l 0 Z W 1 Q Y X R o P j w v S X R l b U x v Y 2 F 0 a W 9 u P j x T d G F i b G V F b n R y a W V z I C 8 + P C 9 J d G V t P j x J d G V t P j x J d G V t T G 9 j Y X R p b 2 4 + P E l 0 Z W 1 U e X B l P k Z v c m 1 1 b G E 8 L 0 l 0 Z W 1 U e X B l P j x J d G V t U G F 0 a D 5 T Z W N 0 a W 9 u M S 9 U Y W J s Z S 9 F e H B h b m R l Z C U y M G Z p b H R l c j w v S X R l b V B h d G g + P C 9 J d G V t T G 9 j Y X R p b 2 4 + P F N 0 Y W J s Z U V u d H J p Z X M g L z 4 8 L 0 l 0 Z W 0 + P E l 0 Z W 0 + P E l 0 Z W 1 M b 2 N h d G l v b j 4 8 S X R l b V R 5 c G U + R m 9 y b X V s Y T w v S X R l b V R 5 c G U + P E l 0 Z W 1 Q Y X R o P l N l Y 3 R p b 2 4 x L 1 R h Y m x l L 0 Z p b H R l c m V k J T I w U m 9 3 c z w v S X R l b V B h d G g + P C 9 J d G V t T G 9 j Y X R p b 2 4 + P F N 0 Y W J s Z U V u d H J p Z X M g L z 4 8 L 0 l 0 Z W 0 + P E l 0 Z W 0 + P E l 0 Z W 1 M b 2 N h d G l v b j 4 8 S X R l b V R 5 c G U + R m 9 y b X V s Y T w v S X R l b V R 5 c G U + P E l 0 Z W 1 Q Y X R o P l N l Y 3 R p b 2 4 x L 1 N l c n Z p Y 2 V z J T I w K D I p P C 9 J d G V t U G F 0 a D 4 8 L 0 l 0 Z W 1 M b 2 N h d G l v b j 4 8 U 3 R h Y m x l R W 5 0 c m l l c z 4 8 R W 5 0 c n k g V H l w Z T 0 i S X N Q c m l 2 Y X R l I i B W Y W x 1 Z T 0 i b D A i I C 8 + P E V u d H J 5 I F R 5 c G U 9 I k Z p b G x F b m F i b G V k I i B W Y W x 1 Z T 0 i b D E i I C 8 + P E V u d H J 5 I F R 5 c G U 9 I k Z p b G x F c n J v c k N v d W 5 0 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Q W R k Z W R U b 0 R h d G F N b 2 R l b C I g V m F s d W U 9 I m w w I i A v P j x F b n R y e S B U e X B l P S J G a W x s Z W R D b 2 1 w b G V 0 Z V J l c 3 V s d F R v V 2 9 y a 3 N o Z W V 0 I i B W Y W x 1 Z T 0 i b D E i I C 8 + P E V u d H J 5 I F R 5 c G U 9 I k Z p b G x U Y X J n Z X Q i I F Z h b H V l P S J z U 2 V y d m l j Z X N f X z I i I C 8 + P E V u d H J 5 I F R 5 c G U 9 I k Z p b G x U b 0 R h d G F N b 2 R l b E V u Y W J s Z W Q i I F Z h b H V l P S J s M C I g L z 4 8 R W 5 0 c n k g V H l w Z T 0 i R m l s b E V y c m 9 y Q 2 9 k Z S I g V m F s d W U 9 I n N V b m t u b 3 d u I i A v P j x F b n R y e S B U e X B l P S J G a W x s Q 2 9 1 b n Q i I F Z h b H V l P S J s O D Y w I i A v P j x F b n R y e S B U e X B l P S J R d W V y e U l E I i B W Y W x 1 Z T 0 i c z U x N G Y x Z W U 1 L W Q z N z E t N G U 0 Y i 1 i M G M 0 L W M z Y 2 Q z N G Y y N D Q 5 N i I g L z 4 8 R W 5 0 c n k g V H l w Z T 0 i T G 9 h Z G V k V G 9 B b m F s e X N p c 1 N l c n Z p Y 2 V z I i B W Y W x 1 Z T 0 i b D A i I C 8 + P E V u d H J 5 I F R 5 c G U 9 I k Z p b G x P Y m p l Y 3 R U e X B l I i B W Y W x 1 Z T 0 i c 1 R h Y m x l I i A v P j x F b n R y e S B U e X B l P S J G a W x s T G F z d F V w Z G F 0 Z W Q i I F Z h b H V l P S J k M j A y M C 0 x M C 0 y O V Q w M z o z N D o w N C 4 x N z g 5 M j Q 2 W i I g L z 4 8 R W 5 0 c n k g V H l w Z T 0 i R m l s b E N v b H V t b l R 5 c G V z I i B W Y W x 1 Z T 0 i c 0 J n T U F B Q U F B Q U F B Q U F B P T 0 i I C 8 + P E V u d H J 5 I F R 5 c G U 9 I k Z p b G x D b 2 x 1 b W 5 O Y W 1 l c y I g V m F s d W U 9 I n N b J n F 1 b 3 Q 7 d 2 9 y Z C Z x d W 9 0 O y w m c X V v d D t D b 3 V u d C Z x d W 9 0 O y w m c X V v d D t m a W x 0 Z X I u U G 9 z d F 9 k Y X R l J n F 1 b 3 Q 7 L C Z x d W 9 0 O 2 Z p b H R l c i 5 T d G F y X 3 J h d G l u Z 1 9 i e V 9 j d X N 0 b 2 1 l c i Z x d W 9 0 O y w m c X V v d D t m a W x 0 Z X I u U G h y Y X N l X 0 x l b m d 0 a C Z x d W 9 0 O y w m c X V v d D t m a W x 0 Z X I u U 2 N v c m U m c X V v d D s s J n F 1 b 3 Q 7 Z m l s d G V y L k N h d G V n b 3 J 5 J n F 1 b 3 Q 7 L C Z x d W 9 0 O 2 Z p b H R l c i 5 Q a H J h c 2 U m c X V v d D s s J n F 1 b 3 Q 7 Z m l s d G V y L n d v c m Q m c X V v d D s s J n F 1 b 3 Q 7 Z m l s d G V y L k x l b 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Z X J 2 a W N l c y A o M i k v R 3 J v d X B l Z C B S b 3 d z L n t 3 b 3 J k L D B 9 J n F 1 b 3 Q 7 L C Z x d W 9 0 O 1 N l Y 3 R p b 2 4 x L 1 N l c n Z p Y 2 V z I C g y K S 9 H c m 9 1 c G V k I F J v d 3 M u e 0 N v d W 5 0 L D F 9 J n F 1 b 3 Q 7 L C Z x d W 9 0 O 1 N l Y 3 R p b 2 4 x L 1 N l c n Z p Y 2 V z I C g y K S 9 F e H B h b m R l Z C B m a W x 0 Z X I u e 2 Z p b H R l c i 5 Q b 3 N 0 X 2 R h d G U s M n 0 m c X V v d D s s J n F 1 b 3 Q 7 U 2 V j d G l v b j E v U 2 V y d m l j Z X M g K D I p L 0 V 4 c G F u Z G V k I G Z p b H R l c i 5 7 Z m l s d G V y L l N 0 Y X J f c m F 0 a W 5 n X 2 J 5 X 2 N 1 c 3 R v b W V y L D N 9 J n F 1 b 3 Q 7 L C Z x d W 9 0 O 1 N l Y 3 R p b 2 4 x L 1 N l c n Z p Y 2 V z I C g y K S 9 F e H B h b m R l Z C B m a W x 0 Z X I u e 2 Z p b H R l c i 5 Q a H J h c 2 V f T G V u Z 3 R o L D R 9 J n F 1 b 3 Q 7 L C Z x d W 9 0 O 1 N l Y 3 R p b 2 4 x L 1 N l c n Z p Y 2 V z I C g y K S 9 F e H B h b m R l Z C B m a W x 0 Z X I u e 2 Z p b H R l c i 5 T Y 2 9 y Z S w 1 f S Z x d W 9 0 O y w m c X V v d D t T Z W N 0 a W 9 u M S 9 T Z X J 2 a W N l c y A o M i k v R X h w Y W 5 k Z W Q g Z m l s d G V y L n t m a W x 0 Z X I u Q 2 F 0 Z W d v c n k s N n 0 m c X V v d D s s J n F 1 b 3 Q 7 U 2 V j d G l v b j E v U 2 V y d m l j Z X M g K D I p L 0 V 4 c G F u Z G V k I G Z p b H R l c i 5 7 Z m l s d G V y L l B o c m F z Z S w 3 f S Z x d W 9 0 O y w m c X V v d D t T Z W N 0 a W 9 u M S 9 T Z X J 2 a W N l c y A o M i k v R X h w Y W 5 k Z W Q g Z m l s d G V y L n t m a W x 0 Z X I u d 2 9 y Z C w 4 f S Z x d W 9 0 O y w m c X V v d D t T Z W N 0 a W 9 u M S 9 T Z X J 2 a W N l c y A o M i k v R X h w Y W 5 k Z W Q g Z m l s d G V y L n t m a W x 0 Z X I u T G V u L D l 9 J n F 1 b 3 Q 7 X S w m c X V v d D t D b 2 x 1 b W 5 D b 3 V u d C Z x d W 9 0 O z o x M C w m c X V v d D t L Z X l D b 2 x 1 b W 5 O Y W 1 l c y Z x d W 9 0 O z p b X S w m c X V v d D t D b 2 x 1 b W 5 J Z G V u d G l 0 a W V z J n F 1 b 3 Q 7 O l s m c X V v d D t T Z W N 0 a W 9 u M S 9 T Z X J 2 a W N l c y A o M i k v R 3 J v d X B l Z C B S b 3 d z L n t 3 b 3 J k L D B 9 J n F 1 b 3 Q 7 L C Z x d W 9 0 O 1 N l Y 3 R p b 2 4 x L 1 N l c n Z p Y 2 V z I C g y K S 9 H c m 9 1 c G V k I F J v d 3 M u e 0 N v d W 5 0 L D F 9 J n F 1 b 3 Q 7 L C Z x d W 9 0 O 1 N l Y 3 R p b 2 4 x L 1 N l c n Z p Y 2 V z I C g y K S 9 F e H B h b m R l Z C B m a W x 0 Z X I u e 2 Z p b H R l c i 5 Q b 3 N 0 X 2 R h d G U s M n 0 m c X V v d D s s J n F 1 b 3 Q 7 U 2 V j d G l v b j E v U 2 V y d m l j Z X M g K D I p L 0 V 4 c G F u Z G V k I G Z p b H R l c i 5 7 Z m l s d G V y L l N 0 Y X J f c m F 0 a W 5 n X 2 J 5 X 2 N 1 c 3 R v b W V y L D N 9 J n F 1 b 3 Q 7 L C Z x d W 9 0 O 1 N l Y 3 R p b 2 4 x L 1 N l c n Z p Y 2 V z I C g y K S 9 F e H B h b m R l Z C B m a W x 0 Z X I u e 2 Z p b H R l c i 5 Q a H J h c 2 V f T G V u Z 3 R o L D R 9 J n F 1 b 3 Q 7 L C Z x d W 9 0 O 1 N l Y 3 R p b 2 4 x L 1 N l c n Z p Y 2 V z I C g y K S 9 F e H B h b m R l Z C B m a W x 0 Z X I u e 2 Z p b H R l c i 5 T Y 2 9 y Z S w 1 f S Z x d W 9 0 O y w m c X V v d D t T Z W N 0 a W 9 u M S 9 T Z X J 2 a W N l c y A o M i k v R X h w Y W 5 k Z W Q g Z m l s d G V y L n t m a W x 0 Z X I u Q 2 F 0 Z W d v c n k s N n 0 m c X V v d D s s J n F 1 b 3 Q 7 U 2 V j d G l v b j E v U 2 V y d m l j Z X M g K D I p L 0 V 4 c G F u Z G V k I G Z p b H R l c i 5 7 Z m l s d G V y L l B o c m F z Z S w 3 f S Z x d W 9 0 O y w m c X V v d D t T Z W N 0 a W 9 u M S 9 T Z X J 2 a W N l c y A o M i k v R X h w Y W 5 k Z W Q g Z m l s d G V y L n t m a W x 0 Z X I u d 2 9 y Z C w 4 f S Z x d W 9 0 O y w m c X V v d D t T Z W N 0 a W 9 u M S 9 T Z X J 2 a W N l c y A o M i k v R X h w Y W 5 k Z W Q g Z m l s d G V y L n t m a W x 0 Z X I u T G V u L D l 9 J n F 1 b 3 Q 7 X S w m c X V v d D t S Z W x h d G l v b n N o a X B J b m Z v J n F 1 b 3 Q 7 O l t d f S I g L z 4 8 L 1 N 0 Y W J s Z U V u d H J p Z X M + P C 9 J d G V t P j x J d G V t P j x J d G V t T G 9 j Y X R p b 2 4 + P E l 0 Z W 1 U e X B l P k Z v c m 1 1 b G E 8 L 0 l 0 Z W 1 U e X B l P j x J d G V t U G F 0 a D 5 T Z W N 0 a W 9 u M S 9 T Z X J 2 a W N l c y U y M C g y K S 9 T b 3 V y Y 2 U 8 L 0 l 0 Z W 1 Q Y X R o P j w v S X R l b U x v Y 2 F 0 a W 9 u P j x T d G F i b G V F b n R y a W V z I C 8 + P C 9 J d G V t P j x J d G V t P j x J d G V t T G 9 j Y X R p b 2 4 + P E l 0 Z W 1 U e X B l P k Z v c m 1 1 b G E 8 L 0 l 0 Z W 1 U e X B l P j x J d G V t U G F 0 a D 5 T Z W N 0 a W 9 u M S 9 T Z X J 2 a W N l c y U y M C g y K S 9 Q c m 9 t b 3 R l Z C U y M E h l Y W R l c n M 8 L 0 l 0 Z W 1 Q Y X R o P j w v S X R l b U x v Y 2 F 0 a W 9 u P j x T d G F i b G V F b n R y a W V z I C 8 + P C 9 J d G V t P j x J d G V t P j x J d G V t T G 9 j Y X R p b 2 4 + P E l 0 Z W 1 U e X B l P k Z v c m 1 1 b G E 8 L 0 l 0 Z W 1 U e X B l P j x J d G V t U G F 0 a D 5 T Z W N 0 a W 9 u M S 9 T Z X J 2 a W N l c y U y M C g y K S 9 D a G F u Z 2 V k J T I w V H l w Z T w v S X R l b V B h d G g + P C 9 J d G V t T G 9 j Y X R p b 2 4 + P F N 0 Y W J s Z U V u d H J p Z X M g L z 4 8 L 0 l 0 Z W 0 + P E l 0 Z W 0 + P E l 0 Z W 1 M b 2 N h d G l v b j 4 8 S X R l b V R 5 c G U + R m 9 y b X V s Y T w v S X R l b V R 5 c G U + P E l 0 Z W 1 Q Y X R o P l N l Y 3 R p b 2 4 x L 1 N l c n Z p Y 2 V z J T I w K D I p L 1 R y a W 1 t Z W Q l M j B U Z X h 0 P C 9 J d G V t U G F 0 a D 4 8 L 0 l 0 Z W 1 M b 2 N h d G l v b j 4 8 U 3 R h Y m x l R W 5 0 c m l l c y A v P j w v S X R l b T 4 8 S X R l b T 4 8 S X R l b U x v Y 2 F 0 a W 9 u P j x J d G V t V H l w Z T 5 G b 3 J t d W x h P C 9 J d G V t V H l w Z T 4 8 S X R l b V B h d G g + U 2 V j d G l v b j E v U 2 V y d m l j Z X M l M j A o M i k v T G 9 3 Z X J j Y X N l Z C U y M F R l e H Q 8 L 0 l 0 Z W 1 Q Y X R o P j w v S X R l b U x v Y 2 F 0 a W 9 u P j x T d G F i b G V F b n R y a W V z I C 8 + P C 9 J d G V t P j x J d G V t P j x J d G V t T G 9 j Y X R p b 2 4 + P E l 0 Z W 1 U e X B l P k Z v c m 1 1 b G E 8 L 0 l 0 Z W 1 U e X B l P j x J d G V t U G F 0 a D 5 T Z W N 0 a W 9 u M S 9 T Z X J 2 a W N l c y U y M C g y K S 9 S Z X B s Y W N l Z C U y M F Z h b H V l P C 9 J d G V t U G F 0 a D 4 8 L 0 l 0 Z W 1 M b 2 N h d G l v b j 4 8 U 3 R h Y m x l R W 5 0 c m l l c y A v P j w v S X R l b T 4 8 S X R l b T 4 8 S X R l b U x v Y 2 F 0 a W 9 u P j x J d G V t V H l w Z T 5 G b 3 J t d W x h P C 9 J d G V t V H l w Z T 4 8 S X R l b V B h d G g + U 2 V j d G l v b j E v U 2 V y d m l j Z X M l M j A o M i k v U m V w b G F j Z W Q l M j B W Y W x 1 Z T E 8 L 0 l 0 Z W 1 Q Y X R o P j w v S X R l b U x v Y 2 F 0 a W 9 u P j x T d G F i b G V F b n R y a W V z I C 8 + P C 9 J d G V t P j x J d G V t P j x J d G V t T G 9 j Y X R p b 2 4 + P E l 0 Z W 1 U e X B l P k Z v c m 1 1 b G E 8 L 0 l 0 Z W 1 U e X B l P j x J d G V t U G F 0 a D 5 T Z W N 0 a W 9 u M S 9 T Z X J 2 a W N l c y U y M C g y K S 9 S Z X B s Y W N l Z C U y M F Z h b H V l M j w v S X R l b V B h d G g + P C 9 J d G V t T G 9 j Y X R p b 2 4 + P F N 0 Y W J s Z U V u d H J p Z X M g L z 4 8 L 0 l 0 Z W 0 + P E l 0 Z W 0 + P E l 0 Z W 1 M b 2 N h d G l v b j 4 8 S X R l b V R 5 c G U + R m 9 y b X V s Y T w v S X R l b V R 5 c G U + P E l 0 Z W 1 Q Y X R o P l N l Y 3 R p b 2 4 x L 1 N l c n Z p Y 2 V z J T I w K D I p L 1 J l c G x h Y 2 V k J T I w V m F s d W U z P C 9 J d G V t U G F 0 a D 4 8 L 0 l 0 Z W 1 M b 2 N h d G l v b j 4 8 U 3 R h Y m x l R W 5 0 c m l l c y A v P j w v S X R l b T 4 8 S X R l b T 4 8 S X R l b U x v Y 2 F 0 a W 9 u P j x J d G V t V H l w Z T 5 G b 3 J t d W x h P C 9 J d G V t V H l w Z T 4 8 S X R l b V B h d G g + U 2 V j d G l v b j E v U 2 V y d m l j Z X M l M j A o M i k v U m V w b G F j Z W Q l M j B W Y W x 1 Z T Q 8 L 0 l 0 Z W 1 Q Y X R o P j w v S X R l b U x v Y 2 F 0 a W 9 u P j x T d G F i b G V F b n R y a W V z I C 8 + P C 9 J d G V t P j x J d G V t P j x J d G V t T G 9 j Y X R p b 2 4 + P E l 0 Z W 1 U e X B l P k Z v c m 1 1 b G E 8 L 0 l 0 Z W 1 U e X B l P j x J d G V t U G F 0 a D 5 T Z W N 0 a W 9 u M S 9 T Z X J 2 a W N l c y U y M C g y K S 9 S Z X B s Y W N l Z C U y M F Z h b H V l N T w v S X R l b V B h d G g + P C 9 J d G V t T G 9 j Y X R p b 2 4 + P F N 0 Y W J s Z U V u d H J p Z X M g L z 4 8 L 0 l 0 Z W 0 + P E l 0 Z W 0 + P E l 0 Z W 1 M b 2 N h d G l v b j 4 8 S X R l b V R 5 c G U + R m 9 y b X V s Y T w v S X R l b V R 5 c G U + P E l 0 Z W 1 Q Y X R o P l N l Y 3 R p b 2 4 x L 1 N l c n Z p Y 2 V z J T I w K D I p L 1 J l c G x h Y 2 V k J T I w V m F s d W U 2 P C 9 J d G V t U G F 0 a D 4 8 L 0 l 0 Z W 1 M b 2 N h d G l v b j 4 8 U 3 R h Y m x l R W 5 0 c m l l c y A v P j w v S X R l b T 4 8 S X R l b T 4 8 S X R l b U x v Y 2 F 0 a W 9 u P j x J d G V t V H l w Z T 5 G b 3 J t d W x h P C 9 J d G V t V H l w Z T 4 8 S X R l b V B h d G g + U 2 V j d G l v b j E v U 2 V y d m l j Z X M l M j A o M i k v U m V w b G F j Z W Q l M j B W Y W x 1 Z T c 8 L 0 l 0 Z W 1 Q Y X R o P j w v S X R l b U x v Y 2 F 0 a W 9 u P j x T d G F i b G V F b n R y a W V z I C 8 + P C 9 J d G V t P j x J d G V t P j x J d G V t T G 9 j Y X R p b 2 4 + P E l 0 Z W 1 U e X B l P k Z v c m 1 1 b G E 8 L 0 l 0 Z W 1 U e X B l P j x J d G V t U G F 0 a D 5 T Z W N 0 a W 9 u M S 9 T Z X J 2 a W N l c y U y M C g y K S 9 S Z X B s Y W N l Z C U y M F Z h b H V l O D w v S X R l b V B h d G g + P C 9 J d G V t T G 9 j Y X R p b 2 4 + P F N 0 Y W J s Z U V u d H J p Z X M g L z 4 8 L 0 l 0 Z W 0 + P E l 0 Z W 0 + P E l 0 Z W 1 M b 2 N h d G l v b j 4 8 S X R l b V R 5 c G U + R m 9 y b X V s Y T w v S X R l b V R 5 c G U + P E l 0 Z W 1 Q Y X R o P l N l Y 3 R p b 2 4 x L 1 N l c n Z p Y 2 V z J T I w K D I p L 1 J l c G x h Y 2 V k J T I w V m F s d W U 5 P C 9 J d G V t U G F 0 a D 4 8 L 0 l 0 Z W 1 M b 2 N h d G l v b j 4 8 U 3 R h Y m x l R W 5 0 c m l l c y A v P j w v S X R l b T 4 8 S X R l b T 4 8 S X R l b U x v Y 2 F 0 a W 9 u P j x J d G V t V H l w Z T 5 G b 3 J t d W x h P C 9 J d G V t V H l w Z T 4 8 S X R l b V B h d G g + U 2 V j d G l v b j E v U 2 V y d m l j Z X M l M j A o M i k v U m V w b G F j Z W Q l M j B W Y W x 1 Z T E w P C 9 J d G V t U G F 0 a D 4 8 L 0 l 0 Z W 1 M b 2 N h d G l v b j 4 8 U 3 R h Y m x l R W 5 0 c m l l c y A v P j w v S X R l b T 4 8 S X R l b T 4 8 S X R l b U x v Y 2 F 0 a W 9 u P j x J d G V t V H l w Z T 5 G b 3 J t d W x h P C 9 J d G V t V H l w Z T 4 8 S X R l b V B h d G g + U 2 V j d G l v b j E v U 2 V y d m l j Z X M l M j A o M i k v U m V w b G F j Z W Q l M j B W Y W x 1 Z T E x P C 9 J d G V t U G F 0 a D 4 8 L 0 l 0 Z W 1 M b 2 N h d G l v b j 4 8 U 3 R h Y m x l R W 5 0 c m l l c y A v P j w v S X R l b T 4 8 S X R l b T 4 8 S X R l b U x v Y 2 F 0 a W 9 u P j x J d G V t V H l w Z T 5 G b 3 J t d W x h P C 9 J d G V t V H l w Z T 4 8 S X R l b V B h d G g + U 2 V j d G l v b j E v U 2 V y d m l j Z X M l M j A o M i k v U m V w b G F j Z W Q l M j B W Y W x 1 Z T E y P C 9 J d G V t U G F 0 a D 4 8 L 0 l 0 Z W 1 M b 2 N h d G l v b j 4 8 U 3 R h Y m x l R W 5 0 c m l l c y A v P j w v S X R l b T 4 8 S X R l b T 4 8 S X R l b U x v Y 2 F 0 a W 9 u P j x J d G V t V H l w Z T 5 G b 3 J t d W x h P C 9 J d G V t V H l w Z T 4 8 S X R l b V B h d G g + U 2 V j d G l v b j E v U 2 V y d m l j Z X M l M j A o M i k v U m V w b G F j Z W Q l M j B W Y W x 1 Z T E z P C 9 J d G V t U G F 0 a D 4 8 L 0 l 0 Z W 1 M b 2 N h d G l v b j 4 8 U 3 R h Y m x l R W 5 0 c m l l c y A v P j w v S X R l b T 4 8 S X R l b T 4 8 S X R l b U x v Y 2 F 0 a W 9 u P j x J d G V t V H l w Z T 5 G b 3 J t d W x h P C 9 J d G V t V H l w Z T 4 8 S X R l b V B h d G g + U 2 V j d G l v b j E v U 2 V y d m l j Z X M l M j A o M i k v U m V w b G F j Z W Q l M j B W Y W x 1 Z T E 0 P C 9 J d G V t U G F 0 a D 4 8 L 0 l 0 Z W 1 M b 2 N h d G l v b j 4 8 U 3 R h Y m x l R W 5 0 c m l l c y A v P j w v S X R l b T 4 8 S X R l b T 4 8 S X R l b U x v Y 2 F 0 a W 9 u P j x J d G V t V H l w Z T 5 G b 3 J t d W x h P C 9 J d G V t V H l w Z T 4 8 S X R l b V B h d G g + U 2 V j d G l v b j E v U 2 V y d m l j Z X M l M j A o M i k v U m V w b G F j Z W Q l M j B W Y W x 1 Z T E 1 P C 9 J d G V t U G F 0 a D 4 8 L 0 l 0 Z W 1 M b 2 N h d G l v b j 4 8 U 3 R h Y m x l R W 5 0 c m l l c y A v P j w v S X R l b T 4 8 S X R l b T 4 8 S X R l b U x v Y 2 F 0 a W 9 u P j x J d G V t V H l w Z T 5 G b 3 J t d W x h P C 9 J d G V t V H l w Z T 4 8 S X R l b V B h d G g + U 2 V j d G l v b j E v U 2 V y d m l j Z X M l M j A o M i k v U m V w b G F j Z W Q l M j B W Y W x 1 Z T E 2 P C 9 J d G V t U G F 0 a D 4 8 L 0 l 0 Z W 1 M b 2 N h d G l v b j 4 8 U 3 R h Y m x l R W 5 0 c m l l c y A v P j w v S X R l b T 4 8 S X R l b T 4 8 S X R l b U x v Y 2 F 0 a W 9 u P j x J d G V t V H l w Z T 5 G b 3 J t d W x h P C 9 J d G V t V H l w Z T 4 8 S X R l b V B h d G g + U 2 V j d G l v b j E v U 2 V y d m l j Z X M l M j A o M i k v U m V w b G F j Z W Q l M j B W Y W x 1 Z T E 3 P C 9 J d G V t U G F 0 a D 4 8 L 0 l 0 Z W 1 M b 2 N h d G l v b j 4 8 U 3 R h Y m x l R W 5 0 c m l l c y A v P j w v S X R l b T 4 8 S X R l b T 4 8 S X R l b U x v Y 2 F 0 a W 9 u P j x J d G V t V H l w Z T 5 G b 3 J t d W x h P C 9 J d G V t V H l w Z T 4 8 S X R l b V B h d G g + U 2 V j d G l v b j E v U 2 V y d m l j Z X M l M j A o M i k v U m V w b G F j Z W Q l M j B F c n J v c n M 8 L 0 l 0 Z W 1 Q Y X R o P j w v S X R l b U x v Y 2 F 0 a W 9 u P j x T d G F i b G V F b n R y a W V z I C 8 + P C 9 J d G V t P j x J d G V t P j x J d G V t T G 9 j Y X R p b 2 4 + P E l 0 Z W 1 U e X B l P k Z v c m 1 1 b G E 8 L 0 l 0 Z W 1 U e X B l P j x J d G V t U G F 0 a D 5 T Z W N 0 a W 9 u M S 9 T Z X J 2 a W N l c y U y M C g y K S 9 S Z W 1 v d m V k J T I w Q m 9 0 d G 9 t J T I w U m 9 3 c z w v S X R l b V B h d G g + P C 9 J d G V t T G 9 j Y X R p b 2 4 + P F N 0 Y W J s Z U V u d H J p Z X M g L z 4 8 L 0 l 0 Z W 0 + P E l 0 Z W 0 + P E l 0 Z W 1 M b 2 N h d G l v b j 4 8 S X R l b V R 5 c G U + R m 9 y b X V s Y T w v S X R l b V R 5 c G U + P E l 0 Z W 1 Q Y X R o P l N l Y 3 R p b 2 4 x L 1 N l c n Z p Y 2 V z J T I w K D I p L 1 J l b 3 J k Z X J l Z C U y M E N v b H V t b n M 8 L 0 l 0 Z W 1 Q Y X R o P j w v S X R l b U x v Y 2 F 0 a W 9 u P j x T d G F i b G V F b n R y a W V z I C 8 + P C 9 J d G V t P j x J d G V t P j x J d G V t T G 9 j Y X R p b 2 4 + P E l 0 Z W 1 U e X B l P k Z v c m 1 1 b G E 8 L 0 l 0 Z W 1 U e X B l P j x J d G V t U G F 0 a D 5 T Z W N 0 a W 9 u M S 9 T Z X J 2 a W N l c y U y M C g y K S 9 E d X B s a W N h d G V k J T I w Q 2 9 s d W 1 u P C 9 J d G V t U G F 0 a D 4 8 L 0 l 0 Z W 1 M b 2 N h d G l v b j 4 8 U 3 R h Y m x l R W 5 0 c m l l c y A v P j w v S X R l b T 4 8 S X R l b T 4 8 S X R l b U x v Y 2 F 0 a W 9 u P j x J d G V t V H l w Z T 5 G b 3 J t d W x h P C 9 J d G V t V H l w Z T 4 8 S X R l b V B h d G g + U 2 V j d G l v b j E v U 2 V y d m l j Z X M l M j A o M i k v U 3 B s a X Q l M j B D b 2 x 1 b W 4 l M j B i e S U y M E R l b G l t a X R l c j w v S X R l b V B h d G g + P C 9 J d G V t T G 9 j Y X R p b 2 4 + P F N 0 Y W J s Z U V u d H J p Z X M g L z 4 8 L 0 l 0 Z W 0 + P E l 0 Z W 0 + P E l 0 Z W 1 M b 2 N h d G l v b j 4 8 S X R l b V R 5 c G U + R m 9 y b X V s Y T w v S X R l b V R 5 c G U + P E l 0 Z W 1 Q Y X R o P l N l Y 3 R p b 2 4 x L 1 N l c n Z p Y 2 V z J T I w K D I p L 0 N o Y W 5 n Z W Q l M j B U e X B l M T w v S X R l b V B h d G g + P C 9 J d G V t T G 9 j Y X R p b 2 4 + P F N 0 Y W J s Z U V u d H J p Z X M g L z 4 8 L 0 l 0 Z W 0 + P E l 0 Z W 0 + P E l 0 Z W 1 M b 2 N h d G l v b j 4 8 S X R l b V R 5 c G U + R m 9 y b X V s Y T w v S X R l b V R 5 c G U + P E l 0 Z W 1 Q Y X R o P l N l Y 3 R p b 2 4 x L 1 N l c n Z p Y 2 V z J T I w K D I p L 1 V u c G l 2 b 3 R l Z C U y M E 9 0 a G V y J T I w Q 2 9 s d W 1 u c z w v S X R l b V B h d G g + P C 9 J d G V t T G 9 j Y X R p b 2 4 + P F N 0 Y W J s Z U V u d H J p Z X M g L z 4 8 L 0 l 0 Z W 0 + P E l 0 Z W 0 + P E l 0 Z W 1 M b 2 N h d G l v b j 4 8 S X R l b V R 5 c G U + R m 9 y b X V s Y T w v S X R l b V R 5 c G U + P E l 0 Z W 1 Q Y X R o P l N l Y 3 R p b 2 4 x L 1 N l c n Z p Y 2 V z J T I w K D I p L 1 J l b W 9 2 Z W Q l M j B D b 2 x 1 b W 5 z P C 9 J d G V t U G F 0 a D 4 8 L 0 l 0 Z W 1 M b 2 N h d G l v b j 4 8 U 3 R h Y m x l R W 5 0 c m l l c y A v P j w v S X R l b T 4 8 S X R l b T 4 8 S X R l b U x v Y 2 F 0 a W 9 u P j x J d G V t V H l w Z T 5 G b 3 J t d W x h P C 9 J d G V t V H l w Z T 4 8 S X R l b V B h d G g + U 2 V j d G l v b j E v U 2 V y d m l j Z X M l M j A o M i k v U m V t b 3 Z l Z C U y M E J s Y W 5 r J T I w U m 9 3 c z w v S X R l b V B h d G g + P C 9 J d G V t T G 9 j Y X R p b 2 4 + P F N 0 Y W J s Z U V u d H J p Z X M g L z 4 8 L 0 l 0 Z W 0 + P E l 0 Z W 0 + P E l 0 Z W 1 M b 2 N h d G l v b j 4 8 S X R l b V R 5 c G U + R m 9 y b X V s Y T w v S X R l b V R 5 c G U + P E l 0 Z W 1 Q Y X R o P l N l Y 3 R p b 2 4 x L 1 N l c n Z p Y 2 V z J T I w K D I p L 1 N w b G l 0 J T I w Q 2 9 s d W 1 u J T I w Y n k l M j B E Z W x p b W l 0 Z X I x P C 9 J d G V t U G F 0 a D 4 8 L 0 l 0 Z W 1 M b 2 N h d G l v b j 4 8 U 3 R h Y m x l R W 5 0 c m l l c y A v P j w v S X R l b T 4 8 S X R l b T 4 8 S X R l b U x v Y 2 F 0 a W 9 u P j x J d G V t V H l w Z T 5 G b 3 J t d W x h P C 9 J d G V t V H l w Z T 4 8 S X R l b V B h d G g + U 2 V j d G l v b j E v U 2 V y d m l j Z X M l M j A o M i k v Q 2 h h b m d l Z C U y M F R 5 c G U y P C 9 J d G V t U G F 0 a D 4 8 L 0 l 0 Z W 1 M b 2 N h d G l v b j 4 8 U 3 R h Y m x l R W 5 0 c m l l c y A v P j w v S X R l b T 4 8 S X R l b T 4 8 S X R l b U x v Y 2 F 0 a W 9 u P j x J d G V t V H l w Z T 5 G b 3 J t d W x h P C 9 J d G V t V H l w Z T 4 8 S X R l b V B h d G g + U 2 V j d G l v b j E v U 2 V y d m l j Z X M l M j A o M i k v V W 5 w a X Z v d G V k J T I w T 3 R o Z X I l M j B D b 2 x 1 b W 5 z M T w v S X R l b V B h d G g + P C 9 J d G V t T G 9 j Y X R p b 2 4 + P F N 0 Y W J s Z U V u d H J p Z X M g L z 4 8 L 0 l 0 Z W 0 + P E l 0 Z W 0 + P E l 0 Z W 1 M b 2 N h d G l v b j 4 8 S X R l b V R 5 c G U + R m 9 y b X V s Y T w v S X R l b V R 5 c G U + P E l 0 Z W 1 Q Y X R o P l N l Y 3 R p b 2 4 x L 1 N l c n Z p Y 2 V z J T I w K D I p L 1 J l b W 9 2 Z W Q l M j B D b 2 x 1 b W 5 z M T w v S X R l b V B h d G g + P C 9 J d G V t T G 9 j Y X R p b 2 4 + P F N 0 Y W J s Z U V u d H J p Z X M g L z 4 8 L 0 l 0 Z W 0 + P E l 0 Z W 0 + P E l 0 Z W 1 M b 2 N h d G l v b j 4 8 S X R l b V R 5 c G U + R m 9 y b X V s Y T w v S X R l b V R 5 c G U + P E l 0 Z W 1 Q Y X R o P l N l Y 3 R p b 2 4 x L 1 N l c n Z p Y 2 V z J T I w K D I p L 0 Z p b H R l c m V k J T I w U m 9 3 c z w v S X R l b V B h d G g + P C 9 J d G V t T G 9 j Y X R p b 2 4 + P F N 0 Y W J s Z U V u d H J p Z X M g L z 4 8 L 0 l 0 Z W 0 + P E l 0 Z W 0 + P E l 0 Z W 1 M b 2 N h d G l v b j 4 8 S X R l b V R 5 c G U + R m 9 y b X V s Y T w v S X R l b V R 5 c G U + P E l 0 Z W 1 Q Y X R o P l N l Y 3 R p b 2 4 x L 1 N l c n Z p Y 2 V z J T I w K D I p L 0 F k Z G V k J T I w Q 3 V z d G 9 t P C 9 J d G V t U G F 0 a D 4 8 L 0 l 0 Z W 1 M b 2 N h d G l v b j 4 8 U 3 R h Y m x l R W 5 0 c m l l c y A v P j w v S X R l b T 4 8 S X R l b T 4 8 S X R l b U x v Y 2 F 0 a W 9 u P j x J d G V t V H l w Z T 5 G b 3 J t d W x h P C 9 J d G V t V H l w Z T 4 8 S X R l b V B h d G g + U 2 V j d G l v b j E v U 2 V y d m l j Z X M l M j A o M i k v R m l s d G V y Z W Q l M j B S b 3 d z M T w v S X R l b V B h d G g + P C 9 J d G V t T G 9 j Y X R p b 2 4 + P F N 0 Y W J s Z U V u d H J p Z X M g L z 4 8 L 0 l 0 Z W 0 + P E l 0 Z W 0 + P E l 0 Z W 1 M b 2 N h d G l v b j 4 8 S X R l b V R 5 c G U + R m 9 y b X V s Y T w v S X R l b V R 5 c G U + P E l 0 Z W 1 Q Y X R o P l N l Y 3 R p b 2 4 x L 1 N l c n Z p Y 2 V z J T I w K D I p L 1 N v c n R l Z C U y M F J v d 3 M 8 L 0 l 0 Z W 1 Q Y X R o P j w v S X R l b U x v Y 2 F 0 a W 9 u P j x T d G F i b G V F b n R y a W V z I C 8 + P C 9 J d G V t P j x J d G V t P j x J d G V t T G 9 j Y X R p b 2 4 + P E l 0 Z W 1 U e X B l P k Z v c m 1 1 b G E 8 L 0 l 0 Z W 1 U e X B l P j x J d G V t U G F 0 a D 5 T Z W N 0 a W 9 u M S 9 T Z X J 2 a W N l c y U y M C g y K S 9 G a W x 0 Z X J l Z C U y M F J v d 3 M y P C 9 J d G V t U G F 0 a D 4 8 L 0 l 0 Z W 1 M b 2 N h d G l v b j 4 8 U 3 R h Y m x l R W 5 0 c m l l c y A v P j w v S X R l b T 4 8 S X R l b T 4 8 S X R l b U x v Y 2 F 0 a W 9 u P j x J d G V t V H l w Z T 5 G b 3 J t d W x h P C 9 J d G V t V H l w Z T 4 8 S X R l b V B h d G g + U 2 V j d G l v b j E v U 2 V y d m l j Z X M l M j A o M i k v U m V u Y W 1 l Z C U y M E N v b H V t b n M 8 L 0 l 0 Z W 1 Q Y X R o P j w v S X R l b U x v Y 2 F 0 a W 9 u P j x T d G F i b G V F b n R y a W V z I C 8 + P C 9 J d G V t P j x J d G V t P j x J d G V t T G 9 j Y X R p b 2 4 + P E l 0 Z W 1 U e X B l P k Z v c m 1 1 b G E 8 L 0 l 0 Z W 1 U e X B l P j x J d G V t U G F 0 a D 5 T Z W N 0 a W 9 u M S 9 T Z X J 2 a W N l c y U y M C g y K S 9 H c m 9 1 c G V k J T I w U m 9 3 c z w v S X R l b V B h d G g + P C 9 J d G V t T G 9 j Y X R p b 2 4 + P F N 0 Y W J s Z U V u d H J p Z X M g L z 4 8 L 0 l 0 Z W 0 + P E l 0 Z W 0 + P E l 0 Z W 1 M b 2 N h d G l v b j 4 8 S X R l b V R 5 c G U + R m 9 y b X V s Y T w v S X R l b V R 5 c G U + P E l 0 Z W 1 Q Y X R o P l N l Y 3 R p b 2 4 x L 1 N l c n Z p Y 2 V z J T I w K D I p L 0 Z p b H R l c m V k J T I w U m 9 3 c z M 8 L 0 l 0 Z W 1 Q Y X R o P j w v S X R l b U x v Y 2 F 0 a W 9 u P j x T d G F i b G V F b n R y a W V z I C 8 + P C 9 J d G V t P j x J d G V t P j x J d G V t T G 9 j Y X R p b 2 4 + P E l 0 Z W 1 U e X B l P k Z v c m 1 1 b G E 8 L 0 l 0 Z W 1 U e X B l P j x J d G V t U G F 0 a D 5 T Z W N 0 a W 9 u M S 9 T Z X J 2 a W N l c y U y M C g y K S 9 T b 3 J 0 Z W Q l M j B S b 3 d z M T w v S X R l b V B h d G g + P C 9 J d G V t T G 9 j Y X R p b 2 4 + P F N 0 Y W J s Z U V u d H J p Z X M g L z 4 8 L 0 l 0 Z W 0 + P E l 0 Z W 0 + P E l 0 Z W 1 M b 2 N h d G l v b j 4 8 S X R l b V R 5 c G U + R m 9 y b X V s Y T w v S X R l b V R 5 c G U + P E l 0 Z W 1 Q Y X R o P l N l Y 3 R p b 2 4 x L 1 N l c n Z p Y 2 V z J T I w K D I p L 0 Z p b H R l c m V k J T I w U m 9 3 c z Q 8 L 0 l 0 Z W 1 Q Y X R o P j w v S X R l b U x v Y 2 F 0 a W 9 u P j x T d G F i b G V F b n R y a W V z I C 8 + P C 9 J d G V t P j x J d G V t P j x J d G V t T G 9 j Y X R p b 2 4 + P E l 0 Z W 1 U e X B l P k Z v c m 1 1 b G E 8 L 0 l 0 Z W 1 U e X B l P j x J d G V t U G F 0 a D 5 T Z W N 0 a W 9 u M S 9 T Z X J 2 a W N l c y U y M C g y K S 9 J b n Z v a 2 V k J T I w Q 3 V z d G 9 t J T I w R n V u Y 3 R p b 2 4 8 L 0 l 0 Z W 1 Q Y X R o P j w v S X R l b U x v Y 2 F 0 a W 9 u P j x T d G F i b G V F b n R y a W V z I C 8 + P C 9 J d G V t P j x J d G V t P j x J d G V t T G 9 j Y X R p b 2 4 + P E l 0 Z W 1 U e X B l P k Z v c m 1 1 b G E 8 L 0 l 0 Z W 1 U e X B l P j x J d G V t U G F 0 a D 5 T Z W N 0 a W 9 u M S 9 T Z X J 2 a W N l c y U y M C g y K S 9 F e H B h b m R l Z C U y M G Z p b H R l c j w v S X R l b V B h d G g + P C 9 J d G V t T G 9 j Y X R p b 2 4 + P F N 0 Y W J s Z U V u d H J p Z X M g L z 4 8 L 0 l 0 Z W 0 + P E l 0 Z W 0 + P E l 0 Z W 1 M b 2 N h d G l v b j 4 8 S X R l b V R 5 c G U + R m 9 y b X V s Y T w v S X R l b V R 5 c G U + P E l 0 Z W 1 Q Y X R o P l N l Y 3 R p b 2 4 x L 1 N l c n Z p Y 2 V z L 1 N l c n Z p Y 2 V z X 1 N o Z W V 0 P C 9 J d G V t U G F 0 a D 4 8 L 0 l 0 Z W 1 M b 2 N h d G l v b j 4 8 U 3 R h Y m x l R W 5 0 c m l l c y A v P j w v S X R l b T 4 8 S X R l b T 4 8 S X R l b U x v Y 2 F 0 a W 9 u P j x J d G V t V H l w Z T 5 G b 3 J t d W x h P C 9 J d G V t V H l w Z T 4 8 S X R l b V B h d G g + U 2 V j d G l v b j E v U 2 V y d m l j Z X M l M j A o M i k v U 2 V y d m l j Z X N f U 2 h l Z X Q 8 L 0 l 0 Z W 1 Q Y X R o P j w v S X R l b U x v Y 2 F 0 a W 9 u P j x T d G F i b G V F b n R y a W V z I C 8 + P C 9 J d G V t P j w v S X R l b X M + P C 9 M b 2 N h b F B h Y 2 t h Z 2 V N Z X R h Z G F 0 Y U Z p b G U + F g A A A F B L B Q Y A A A A A A A A A A A A A A A A A A A A A A A A m A Q A A A Q A A A N C M n d 8 B F d E R j H o A w E / C l + s B A A A A O 0 b Z P l w A 8 U i Z j x Y t 2 V / F P Q A A A A A C A A A A A A A Q Z g A A A A E A A C A A A A A g 3 T U l x / 4 P B 4 J 9 U o L q r M C H g y / J A j m / Q y L i a U W j J z E x 2 Q A A A A A O g A A A A A I A A C A A A A B P 5 t j g x Q + y E E L A O B 5 K f S L Q k E o t Y A m v f c 3 0 B j n G r w 9 T o l A A A A D / c I + Q a p g u 0 z k e p 6 + X R a o 4 A I B V E r r F l r b M r G O m O K i 1 v Q U H e Z d s / G b v M m Q 2 G x Q e q / M X H w x 1 j h + I b O c C n P a W + + T J X P K W h x e r J L 0 Q J 9 t M y R k r 3 E A A A A A 3 o T P Y a 8 J E t / m 3 F z d 8 P A e e A 7 t r x z J D / 0 1 o i X L 9 T b y x 3 R O B 5 T 2 W B 6 Y X J M M k D 8 o I 5 M S Z 2 S q P 0 B 4 2 K R g 3 h S D M 6 2 z K < / D a t a M a s h u p > 
</file>

<file path=customXml/itemProps1.xml><?xml version="1.0" encoding="utf-8"?>
<ds:datastoreItem xmlns:ds="http://schemas.openxmlformats.org/officeDocument/2006/customXml" ds:itemID="{FBA855EC-8350-4F6E-9AEF-8ABA66A0E6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Service</vt:lpstr>
      <vt:lpstr>CR_Exp</vt:lpstr>
      <vt:lpstr>Driver_Perf</vt:lpstr>
      <vt:lpstr>Price</vt:lpstr>
      <vt:lpstr>Safety</vt:lpstr>
      <vt:lpstr>Calculation</vt:lpstr>
      <vt:lpstr>Graph</vt:lpstr>
      <vt:lpstr>Scoring_Criteria</vt:lpstr>
      <vt:lpstr>Word_Count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faril</dc:creator>
  <cp:lastModifiedBy>Shahid Mumtaz</cp:lastModifiedBy>
  <dcterms:created xsi:type="dcterms:W3CDTF">2020-09-29T06:18:18Z</dcterms:created>
  <dcterms:modified xsi:type="dcterms:W3CDTF">2020-11-01T20:29:36Z</dcterms:modified>
</cp:coreProperties>
</file>