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135" windowHeight="5910" activeTab="4"/>
  </bookViews>
  <sheets>
    <sheet name="CID" sheetId="4" r:id="rId1"/>
    <sheet name="All Feature" sheetId="1" r:id="rId2"/>
    <sheet name="Feature &gt; Authority" sheetId="2" r:id="rId3"/>
    <sheet name="Authority &gt; Group" sheetId="3" r:id="rId4"/>
    <sheet name="Group &gt; User" sheetId="6" r:id="rId5"/>
    <sheet name="Sheet1" sheetId="5" r:id="rId6"/>
    <sheet name="Sheet2" sheetId="7" r:id="rId7"/>
  </sheets>
  <externalReferences>
    <externalReference r:id="rId8"/>
  </externalReferences>
  <definedNames>
    <definedName name="_xlnm._FilterDatabase" localSheetId="0" hidden="1">CID!$A$4:$W$305</definedName>
    <definedName name="_xlnm._FilterDatabase" localSheetId="2" hidden="1">'Feature &gt; Authority'!$O$1:$W$110</definedName>
    <definedName name="_xlnm.Print_Area" localSheetId="1">'All Feature'!$A:$A</definedName>
    <definedName name="_xlnm.Print_Area" localSheetId="0">CID!$A:$W</definedName>
    <definedName name="_xlnm.Print_Area" localSheetId="6">Sheet2!$A:$E</definedName>
  </definedNames>
  <calcPr calcId="124519"/>
</workbook>
</file>

<file path=xl/calcChain.xml><?xml version="1.0" encoding="utf-8"?>
<calcChain xmlns="http://schemas.openxmlformats.org/spreadsheetml/2006/main">
  <c r="P88" i="2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O39"/>
  <c r="P39"/>
  <c r="Q39"/>
  <c r="R39"/>
  <c r="S39"/>
  <c r="T39"/>
  <c r="U39"/>
  <c r="V39"/>
  <c r="O40"/>
  <c r="P40"/>
  <c r="Q40"/>
  <c r="R40"/>
  <c r="S40"/>
  <c r="T40"/>
  <c r="U40"/>
  <c r="V40"/>
  <c r="O41"/>
  <c r="P41"/>
  <c r="Q41"/>
  <c r="R41"/>
  <c r="S41"/>
  <c r="T41"/>
  <c r="U41"/>
  <c r="V41"/>
  <c r="O42"/>
  <c r="P42"/>
  <c r="Q42"/>
  <c r="R42"/>
  <c r="S42"/>
  <c r="T42"/>
  <c r="U42"/>
  <c r="V42"/>
  <c r="O43"/>
  <c r="P43"/>
  <c r="Q43"/>
  <c r="R43"/>
  <c r="S43"/>
  <c r="T43"/>
  <c r="U43"/>
  <c r="V43"/>
  <c r="O44"/>
  <c r="P44"/>
  <c r="Q44"/>
  <c r="R44"/>
  <c r="S44"/>
  <c r="T44"/>
  <c r="U44"/>
  <c r="V44"/>
  <c r="O45"/>
  <c r="P45"/>
  <c r="Q45"/>
  <c r="R45"/>
  <c r="S45"/>
  <c r="T45"/>
  <c r="U45"/>
  <c r="V45"/>
  <c r="O46"/>
  <c r="P46"/>
  <c r="Q46"/>
  <c r="R46"/>
  <c r="S46"/>
  <c r="T46"/>
  <c r="U46"/>
  <c r="V46"/>
  <c r="O47"/>
  <c r="P47"/>
  <c r="Q47"/>
  <c r="R47"/>
  <c r="S47"/>
  <c r="T47"/>
  <c r="U47"/>
  <c r="V47"/>
  <c r="O48"/>
  <c r="P48"/>
  <c r="Q48"/>
  <c r="R48"/>
  <c r="S48"/>
  <c r="T48"/>
  <c r="U48"/>
  <c r="V48"/>
  <c r="O49"/>
  <c r="P49"/>
  <c r="Q49"/>
  <c r="R49"/>
  <c r="S49"/>
  <c r="T49"/>
  <c r="U49"/>
  <c r="V49"/>
  <c r="O50"/>
  <c r="P50"/>
  <c r="Q50"/>
  <c r="R50"/>
  <c r="S50"/>
  <c r="T50"/>
  <c r="U50"/>
  <c r="V50"/>
  <c r="O51"/>
  <c r="P51"/>
  <c r="Q51"/>
  <c r="R51"/>
  <c r="S51"/>
  <c r="T51"/>
  <c r="U51"/>
  <c r="V51"/>
  <c r="O52"/>
  <c r="P52"/>
  <c r="Q52"/>
  <c r="R52"/>
  <c r="S52"/>
  <c r="T52"/>
  <c r="U52"/>
  <c r="V52"/>
  <c r="O53"/>
  <c r="P53"/>
  <c r="Q53"/>
  <c r="R53"/>
  <c r="S53"/>
  <c r="T53"/>
  <c r="U53"/>
  <c r="V53"/>
  <c r="O54"/>
  <c r="P54"/>
  <c r="Q54"/>
  <c r="R54"/>
  <c r="S54"/>
  <c r="T54"/>
  <c r="U54"/>
  <c r="V54"/>
  <c r="O55"/>
  <c r="P55"/>
  <c r="Q55"/>
  <c r="R55"/>
  <c r="S55"/>
  <c r="T55"/>
  <c r="U55"/>
  <c r="V55"/>
  <c r="O56"/>
  <c r="P56"/>
  <c r="Q56"/>
  <c r="R56"/>
  <c r="S56"/>
  <c r="T56"/>
  <c r="U56"/>
  <c r="V56"/>
  <c r="O57"/>
  <c r="P57"/>
  <c r="Q57"/>
  <c r="R57"/>
  <c r="S57"/>
  <c r="T57"/>
  <c r="U57"/>
  <c r="V57"/>
  <c r="O58"/>
  <c r="P58"/>
  <c r="Q58"/>
  <c r="R58"/>
  <c r="S58"/>
  <c r="T58"/>
  <c r="U58"/>
  <c r="V58"/>
  <c r="O59"/>
  <c r="P59"/>
  <c r="Q59"/>
  <c r="R59"/>
  <c r="S59"/>
  <c r="T59"/>
  <c r="U59"/>
  <c r="V59"/>
  <c r="O60"/>
  <c r="P60"/>
  <c r="Q60"/>
  <c r="R60"/>
  <c r="S60"/>
  <c r="T60"/>
  <c r="U60"/>
  <c r="V60"/>
  <c r="O61"/>
  <c r="P61"/>
  <c r="Q61"/>
  <c r="R61"/>
  <c r="S61"/>
  <c r="T61"/>
  <c r="U61"/>
  <c r="V61"/>
  <c r="O62"/>
  <c r="P62"/>
  <c r="Q62"/>
  <c r="R62"/>
  <c r="S62"/>
  <c r="T62"/>
  <c r="U62"/>
  <c r="V62"/>
  <c r="O63"/>
  <c r="P63"/>
  <c r="Q63"/>
  <c r="R63"/>
  <c r="S63"/>
  <c r="T63"/>
  <c r="U63"/>
  <c r="V63"/>
  <c r="O64"/>
  <c r="P64"/>
  <c r="Q64"/>
  <c r="R64"/>
  <c r="S64"/>
  <c r="T64"/>
  <c r="U64"/>
  <c r="V64"/>
  <c r="O65"/>
  <c r="P65"/>
  <c r="Q65"/>
  <c r="R65"/>
  <c r="S65"/>
  <c r="T65"/>
  <c r="U65"/>
  <c r="V65"/>
  <c r="O66"/>
  <c r="P66"/>
  <c r="Q66"/>
  <c r="R66"/>
  <c r="S66"/>
  <c r="T66"/>
  <c r="U66"/>
  <c r="V66"/>
  <c r="O67"/>
  <c r="P67"/>
  <c r="Q67"/>
  <c r="R67"/>
  <c r="S67"/>
  <c r="T67"/>
  <c r="U67"/>
  <c r="V67"/>
  <c r="O68"/>
  <c r="P68"/>
  <c r="Q68"/>
  <c r="R68"/>
  <c r="S68"/>
  <c r="T68"/>
  <c r="U68"/>
  <c r="V68"/>
  <c r="O69"/>
  <c r="P69"/>
  <c r="Q69"/>
  <c r="R69"/>
  <c r="S69"/>
  <c r="T69"/>
  <c r="U69"/>
  <c r="V69"/>
  <c r="O70"/>
  <c r="P70"/>
  <c r="Q70"/>
  <c r="R70"/>
  <c r="S70"/>
  <c r="T70"/>
  <c r="U70"/>
  <c r="V70"/>
  <c r="O71"/>
  <c r="P71"/>
  <c r="Q71"/>
  <c r="R71"/>
  <c r="S71"/>
  <c r="T71"/>
  <c r="U71"/>
  <c r="V71"/>
  <c r="O72"/>
  <c r="P72"/>
  <c r="Q72"/>
  <c r="R72"/>
  <c r="S72"/>
  <c r="T72"/>
  <c r="U72"/>
  <c r="V72"/>
  <c r="O73"/>
  <c r="P73"/>
  <c r="Q73"/>
  <c r="R73"/>
  <c r="S73"/>
  <c r="T73"/>
  <c r="U73"/>
  <c r="V73"/>
  <c r="O74"/>
  <c r="P74"/>
  <c r="Q74"/>
  <c r="R74"/>
  <c r="S74"/>
  <c r="T74"/>
  <c r="U74"/>
  <c r="V74"/>
  <c r="O75"/>
  <c r="P75"/>
  <c r="Q75"/>
  <c r="R75"/>
  <c r="S75"/>
  <c r="T75"/>
  <c r="U75"/>
  <c r="V75"/>
  <c r="O76"/>
  <c r="P76"/>
  <c r="Q76"/>
  <c r="R76"/>
  <c r="S76"/>
  <c r="T76"/>
  <c r="U76"/>
  <c r="V76"/>
  <c r="O77"/>
  <c r="P77"/>
  <c r="Q77"/>
  <c r="R77"/>
  <c r="S77"/>
  <c r="T77"/>
  <c r="U77"/>
  <c r="V77"/>
  <c r="O78"/>
  <c r="P78"/>
  <c r="Q78"/>
  <c r="R78"/>
  <c r="S78"/>
  <c r="T78"/>
  <c r="U78"/>
  <c r="V78"/>
  <c r="O79"/>
  <c r="P79"/>
  <c r="Q79"/>
  <c r="R79"/>
  <c r="S79"/>
  <c r="T79"/>
  <c r="U79"/>
  <c r="V79"/>
  <c r="O80"/>
  <c r="P80"/>
  <c r="Q80"/>
  <c r="R80"/>
  <c r="S80"/>
  <c r="T80"/>
  <c r="U80"/>
  <c r="V80"/>
  <c r="O81"/>
  <c r="P81"/>
  <c r="Q81"/>
  <c r="R81"/>
  <c r="S81"/>
  <c r="T81"/>
  <c r="U81"/>
  <c r="V81"/>
  <c r="O82"/>
  <c r="P82"/>
  <c r="Q82"/>
  <c r="R82"/>
  <c r="S82"/>
  <c r="T82"/>
  <c r="U82"/>
  <c r="V82"/>
  <c r="O83"/>
  <c r="P83"/>
  <c r="Q83"/>
  <c r="R83"/>
  <c r="S83"/>
  <c r="T83"/>
  <c r="U83"/>
  <c r="V83"/>
  <c r="O84"/>
  <c r="P84"/>
  <c r="Q84"/>
  <c r="R84"/>
  <c r="S84"/>
  <c r="T84"/>
  <c r="U84"/>
  <c r="V84"/>
  <c r="O85"/>
  <c r="P85"/>
  <c r="Q85"/>
  <c r="R85"/>
  <c r="S85"/>
  <c r="T85"/>
  <c r="U85"/>
  <c r="V85"/>
  <c r="O86"/>
  <c r="P86"/>
  <c r="Q86"/>
  <c r="R86"/>
  <c r="S86"/>
  <c r="T86"/>
  <c r="U86"/>
  <c r="V86"/>
  <c r="O87"/>
  <c r="P87"/>
  <c r="Q87"/>
  <c r="R87"/>
  <c r="S87"/>
  <c r="T87"/>
  <c r="U87"/>
  <c r="V87"/>
  <c r="O88"/>
  <c r="Q88"/>
  <c r="R88"/>
  <c r="S88"/>
  <c r="T88"/>
  <c r="U88"/>
  <c r="V88"/>
  <c r="O89"/>
  <c r="P89"/>
  <c r="Q89"/>
  <c r="R89"/>
  <c r="S89"/>
  <c r="T89"/>
  <c r="U89"/>
  <c r="V89"/>
  <c r="O90"/>
  <c r="P90"/>
  <c r="Q90"/>
  <c r="R90"/>
  <c r="S90"/>
  <c r="T90"/>
  <c r="U90"/>
  <c r="V90"/>
  <c r="O91"/>
  <c r="P91"/>
  <c r="Q91"/>
  <c r="R91"/>
  <c r="S91"/>
  <c r="T91"/>
  <c r="U91"/>
  <c r="V91"/>
  <c r="O92"/>
  <c r="P92"/>
  <c r="Q92"/>
  <c r="R92"/>
  <c r="S92"/>
  <c r="T92"/>
  <c r="U92"/>
  <c r="V92"/>
  <c r="O93"/>
  <c r="P93"/>
  <c r="Q93"/>
  <c r="R93"/>
  <c r="S93"/>
  <c r="T93"/>
  <c r="U93"/>
  <c r="V93"/>
  <c r="O94"/>
  <c r="P94"/>
  <c r="Q94"/>
  <c r="R94"/>
  <c r="S94"/>
  <c r="T94"/>
  <c r="U94"/>
  <c r="V94"/>
  <c r="O95"/>
  <c r="P95"/>
  <c r="Q95"/>
  <c r="R95"/>
  <c r="S95"/>
  <c r="T95"/>
  <c r="U95"/>
  <c r="V95"/>
  <c r="O96"/>
  <c r="P96"/>
  <c r="Q96"/>
  <c r="R96"/>
  <c r="S96"/>
  <c r="T96"/>
  <c r="U96"/>
  <c r="V96"/>
  <c r="O97"/>
  <c r="P97"/>
  <c r="Q97"/>
  <c r="R97"/>
  <c r="S97"/>
  <c r="T97"/>
  <c r="U97"/>
  <c r="V97"/>
  <c r="O98"/>
  <c r="P98"/>
  <c r="Q98"/>
  <c r="R98"/>
  <c r="S98"/>
  <c r="T98"/>
  <c r="U98"/>
  <c r="V98"/>
  <c r="O99"/>
  <c r="P99"/>
  <c r="Q99"/>
  <c r="R99"/>
  <c r="S99"/>
  <c r="T99"/>
  <c r="U99"/>
  <c r="V99"/>
  <c r="O100"/>
  <c r="P100"/>
  <c r="Q100"/>
  <c r="R100"/>
  <c r="S100"/>
  <c r="T100"/>
  <c r="U100"/>
  <c r="V100"/>
  <c r="O101"/>
  <c r="P101"/>
  <c r="Q101"/>
  <c r="R101"/>
  <c r="S101"/>
  <c r="T101"/>
  <c r="U101"/>
  <c r="V101"/>
  <c r="O102"/>
  <c r="P102"/>
  <c r="Q102"/>
  <c r="R102"/>
  <c r="S102"/>
  <c r="T102"/>
  <c r="U102"/>
  <c r="V102"/>
  <c r="O103"/>
  <c r="P103"/>
  <c r="Q103"/>
  <c r="R103"/>
  <c r="S103"/>
  <c r="T103"/>
  <c r="U103"/>
  <c r="V103"/>
  <c r="O104"/>
  <c r="P104"/>
  <c r="Q104"/>
  <c r="R104"/>
  <c r="S104"/>
  <c r="T104"/>
  <c r="U104"/>
  <c r="V104"/>
  <c r="O105"/>
  <c r="P105"/>
  <c r="Q105"/>
  <c r="R105"/>
  <c r="S105"/>
  <c r="T105"/>
  <c r="U105"/>
  <c r="V105"/>
  <c r="O106"/>
  <c r="P106"/>
  <c r="Q106"/>
  <c r="R106"/>
  <c r="S106"/>
  <c r="T106"/>
  <c r="U106"/>
  <c r="V106"/>
  <c r="O107"/>
  <c r="P107"/>
  <c r="Q107"/>
  <c r="R107"/>
  <c r="S107"/>
  <c r="T107"/>
  <c r="U107"/>
  <c r="V107"/>
  <c r="O109"/>
  <c r="P109"/>
  <c r="Q109"/>
  <c r="R109"/>
  <c r="S109"/>
  <c r="T109"/>
  <c r="U109"/>
  <c r="V109"/>
  <c r="O4"/>
  <c r="P4"/>
  <c r="Q4"/>
  <c r="R4"/>
  <c r="S4"/>
  <c r="T4"/>
  <c r="U4"/>
  <c r="V4"/>
  <c r="O5"/>
  <c r="P5"/>
  <c r="Q5"/>
  <c r="R5"/>
  <c r="S5"/>
  <c r="T5"/>
  <c r="U5"/>
  <c r="V5"/>
  <c r="O6"/>
  <c r="P6"/>
  <c r="Q6"/>
  <c r="R6"/>
  <c r="S6"/>
  <c r="T6"/>
  <c r="U6"/>
  <c r="V6"/>
  <c r="O7"/>
  <c r="P7"/>
  <c r="Q7"/>
  <c r="R7"/>
  <c r="S7"/>
  <c r="T7"/>
  <c r="U7"/>
  <c r="V7"/>
  <c r="O8"/>
  <c r="P8"/>
  <c r="Q8"/>
  <c r="R8"/>
  <c r="S8"/>
  <c r="T8"/>
  <c r="U8"/>
  <c r="V8"/>
  <c r="O9"/>
  <c r="P9"/>
  <c r="Q9"/>
  <c r="R9"/>
  <c r="S9"/>
  <c r="T9"/>
  <c r="U9"/>
  <c r="V9"/>
  <c r="O10"/>
  <c r="P10"/>
  <c r="Q10"/>
  <c r="R10"/>
  <c r="S10"/>
  <c r="T10"/>
  <c r="U10"/>
  <c r="V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U13"/>
  <c r="V13"/>
  <c r="O14"/>
  <c r="P14"/>
  <c r="Q14"/>
  <c r="R14"/>
  <c r="S14"/>
  <c r="T14"/>
  <c r="U14"/>
  <c r="V14"/>
  <c r="O15"/>
  <c r="P15"/>
  <c r="Q15"/>
  <c r="R15"/>
  <c r="S15"/>
  <c r="T15"/>
  <c r="U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V3"/>
  <c r="U3"/>
  <c r="T3"/>
  <c r="S3"/>
  <c r="R3"/>
  <c r="Q3"/>
  <c r="O3"/>
  <c r="P3"/>
  <c r="W3"/>
  <c r="G315" i="4" l="1"/>
  <c r="G314"/>
  <c r="G313"/>
  <c r="G312"/>
  <c r="G309"/>
  <c r="G308"/>
  <c r="G307"/>
  <c r="S305"/>
  <c r="M305"/>
  <c r="L305"/>
  <c r="K305"/>
  <c r="J305"/>
  <c r="I305"/>
  <c r="H305"/>
  <c r="F305"/>
  <c r="E305"/>
  <c r="D305"/>
  <c r="C305"/>
  <c r="B305"/>
  <c r="Y304"/>
  <c r="Y303"/>
  <c r="Y302"/>
  <c r="Y301"/>
  <c r="Y300"/>
  <c r="Y299"/>
  <c r="Y298"/>
  <c r="Y297"/>
  <c r="Y296"/>
  <c r="Y295"/>
  <c r="Y294"/>
  <c r="Y293"/>
  <c r="Y292"/>
  <c r="N292"/>
  <c r="Y291"/>
  <c r="Y290"/>
  <c r="Y289"/>
  <c r="Y288"/>
  <c r="Y287"/>
  <c r="Y286"/>
  <c r="N286"/>
  <c r="Y285"/>
  <c r="N285"/>
  <c r="Y284"/>
  <c r="N284"/>
  <c r="T283"/>
  <c r="Y283" s="1"/>
  <c r="N283"/>
  <c r="Y282"/>
  <c r="T282"/>
  <c r="T305" s="1"/>
  <c r="N282"/>
  <c r="Y281"/>
  <c r="N281"/>
  <c r="Y280"/>
  <c r="N280"/>
  <c r="Y279"/>
  <c r="N279"/>
  <c r="Y278"/>
  <c r="N278"/>
  <c r="Y277"/>
  <c r="N277"/>
  <c r="Y276"/>
  <c r="N276"/>
  <c r="Y275"/>
  <c r="N275"/>
  <c r="Y274"/>
  <c r="N274"/>
  <c r="Y273"/>
  <c r="N273"/>
  <c r="Y272"/>
  <c r="N272"/>
  <c r="Y271"/>
  <c r="N271"/>
  <c r="Y270"/>
  <c r="N270"/>
  <c r="Y269"/>
  <c r="N269"/>
  <c r="Y268"/>
  <c r="N268"/>
  <c r="Y267"/>
  <c r="N267"/>
  <c r="Y266"/>
  <c r="N266"/>
  <c r="Y265"/>
  <c r="N265"/>
  <c r="Y264"/>
  <c r="N264"/>
  <c r="Y263"/>
  <c r="N263"/>
  <c r="Y262"/>
  <c r="N262"/>
  <c r="Y261"/>
  <c r="N261"/>
  <c r="Y260"/>
  <c r="N260"/>
  <c r="Y259"/>
  <c r="N259"/>
  <c r="Y258"/>
  <c r="N258"/>
  <c r="Y257"/>
  <c r="N257"/>
  <c r="Y256"/>
  <c r="N256"/>
  <c r="Y255"/>
  <c r="N255"/>
  <c r="Y254"/>
  <c r="N254"/>
  <c r="Y253"/>
  <c r="N253"/>
  <c r="Y252"/>
  <c r="N252"/>
  <c r="Y251"/>
  <c r="N251"/>
  <c r="Y250"/>
  <c r="N250"/>
  <c r="Y249"/>
  <c r="N249"/>
  <c r="Y248"/>
  <c r="N248"/>
  <c r="Y247"/>
  <c r="N247"/>
  <c r="Y246"/>
  <c r="N246"/>
  <c r="Y245"/>
  <c r="N245"/>
  <c r="Y244"/>
  <c r="N244"/>
  <c r="Y243"/>
  <c r="N243"/>
  <c r="Y242"/>
  <c r="N242"/>
  <c r="Y241"/>
  <c r="N241"/>
  <c r="Y240"/>
  <c r="N240"/>
  <c r="Y239"/>
  <c r="N239"/>
  <c r="Y238"/>
  <c r="N238"/>
  <c r="Y237"/>
  <c r="N237"/>
  <c r="Y236"/>
  <c r="N236"/>
  <c r="Y235"/>
  <c r="N235"/>
  <c r="Y234"/>
  <c r="N234"/>
  <c r="Y233"/>
  <c r="N233"/>
  <c r="Y232"/>
  <c r="N232"/>
  <c r="Y231"/>
  <c r="N231"/>
  <c r="Y230"/>
  <c r="N230"/>
  <c r="Y229"/>
  <c r="N229"/>
  <c r="Y228"/>
  <c r="N228"/>
  <c r="Y227"/>
  <c r="N227"/>
  <c r="Y226"/>
  <c r="N226"/>
  <c r="Y225"/>
  <c r="N225"/>
  <c r="Y224"/>
  <c r="N224"/>
  <c r="Y223"/>
  <c r="N223"/>
  <c r="Y222"/>
  <c r="N222"/>
  <c r="Y221"/>
  <c r="N221"/>
  <c r="Y220"/>
  <c r="N220"/>
  <c r="Y219"/>
  <c r="N219"/>
  <c r="Y218"/>
  <c r="N218"/>
  <c r="Y217"/>
  <c r="N217"/>
  <c r="Y216"/>
  <c r="N216"/>
  <c r="Y215"/>
  <c r="N215"/>
  <c r="Y214"/>
  <c r="N214"/>
  <c r="Y213"/>
  <c r="N213"/>
  <c r="Y212"/>
  <c r="N212"/>
  <c r="Y211"/>
  <c r="N211"/>
  <c r="Y210"/>
  <c r="N210"/>
  <c r="Y209"/>
  <c r="N209"/>
  <c r="Y208"/>
  <c r="N208"/>
  <c r="Y207"/>
  <c r="N207"/>
  <c r="Y206"/>
  <c r="N206"/>
  <c r="Y205"/>
  <c r="N205"/>
  <c r="Y204"/>
  <c r="N204"/>
  <c r="G204"/>
  <c r="Y203"/>
  <c r="N203"/>
  <c r="Y202"/>
  <c r="N202"/>
  <c r="Y201"/>
  <c r="N201"/>
  <c r="Y200"/>
  <c r="N200"/>
  <c r="Y199"/>
  <c r="N199"/>
  <c r="Y198"/>
  <c r="N198"/>
  <c r="Y197"/>
  <c r="N197"/>
  <c r="Y196"/>
  <c r="N196"/>
  <c r="Y195"/>
  <c r="N195"/>
  <c r="Y194"/>
  <c r="N194"/>
  <c r="Y193"/>
  <c r="N193"/>
  <c r="Y192"/>
  <c r="N192"/>
  <c r="Y191"/>
  <c r="N191"/>
  <c r="Y190"/>
  <c r="N190"/>
  <c r="Y189"/>
  <c r="N189"/>
  <c r="Y188"/>
  <c r="N188"/>
  <c r="Y187"/>
  <c r="N187"/>
  <c r="Y186"/>
  <c r="N186"/>
  <c r="Y185"/>
  <c r="N185"/>
  <c r="Y184"/>
  <c r="N184"/>
  <c r="Y183"/>
  <c r="N183"/>
  <c r="Y182"/>
  <c r="N182"/>
  <c r="Y181"/>
  <c r="N181"/>
  <c r="Y180"/>
  <c r="N180"/>
  <c r="Y179"/>
  <c r="N179"/>
  <c r="Y178"/>
  <c r="N178"/>
  <c r="G178"/>
  <c r="Y177"/>
  <c r="N177"/>
  <c r="G177"/>
  <c r="Y176"/>
  <c r="N176"/>
  <c r="G176"/>
  <c r="Y175"/>
  <c r="N175"/>
  <c r="G175"/>
  <c r="Y174"/>
  <c r="N174"/>
  <c r="G174"/>
  <c r="Y173"/>
  <c r="N173"/>
  <c r="G173"/>
  <c r="Y172"/>
  <c r="N172"/>
  <c r="G172"/>
  <c r="Y171"/>
  <c r="N171"/>
  <c r="G171"/>
  <c r="Y170"/>
  <c r="N170"/>
  <c r="G170"/>
  <c r="Y169"/>
  <c r="N169"/>
  <c r="G169"/>
  <c r="Y168"/>
  <c r="N168"/>
  <c r="G168"/>
  <c r="Y167"/>
  <c r="N167"/>
  <c r="G167"/>
  <c r="Y166"/>
  <c r="N166"/>
  <c r="G166"/>
  <c r="Y165"/>
  <c r="N165"/>
  <c r="G165"/>
  <c r="Y164"/>
  <c r="N164"/>
  <c r="G164"/>
  <c r="Y163"/>
  <c r="N163"/>
  <c r="Y162"/>
  <c r="N162"/>
  <c r="G162"/>
  <c r="Y161"/>
  <c r="N161"/>
  <c r="G161"/>
  <c r="Y160"/>
  <c r="N160"/>
  <c r="G160"/>
  <c r="Y159"/>
  <c r="N159"/>
  <c r="G159"/>
  <c r="Y158"/>
  <c r="N158"/>
  <c r="Y157"/>
  <c r="N157"/>
  <c r="G157"/>
  <c r="Y156"/>
  <c r="N156"/>
  <c r="G156"/>
  <c r="Y155"/>
  <c r="N155"/>
  <c r="G155"/>
  <c r="Y154"/>
  <c r="Y153"/>
  <c r="N153"/>
  <c r="G153"/>
  <c r="Y152"/>
  <c r="N152"/>
  <c r="G152"/>
  <c r="Y151"/>
  <c r="N151"/>
  <c r="G151"/>
  <c r="Y150"/>
  <c r="N150"/>
  <c r="G150"/>
  <c r="Y149"/>
  <c r="N149"/>
  <c r="Y148"/>
  <c r="N148"/>
  <c r="G148"/>
  <c r="Y147"/>
  <c r="N147"/>
  <c r="G147"/>
  <c r="N146"/>
  <c r="Y145"/>
  <c r="N145"/>
  <c r="G145"/>
  <c r="Y144"/>
  <c r="N144"/>
  <c r="G144"/>
  <c r="Y143"/>
  <c r="N143"/>
  <c r="G143"/>
  <c r="Y142"/>
  <c r="N142"/>
  <c r="G142"/>
  <c r="Y141"/>
  <c r="N141"/>
  <c r="G141"/>
  <c r="Y140"/>
  <c r="N140"/>
  <c r="G140"/>
  <c r="Y139"/>
  <c r="N139"/>
  <c r="G139"/>
  <c r="Y138"/>
  <c r="N138"/>
  <c r="G138"/>
  <c r="Y137"/>
  <c r="N137"/>
  <c r="G137"/>
  <c r="Y136"/>
  <c r="N136"/>
  <c r="G136"/>
  <c r="Y135"/>
  <c r="N135"/>
  <c r="G135"/>
  <c r="Y134"/>
  <c r="N134"/>
  <c r="G134"/>
  <c r="Y133"/>
  <c r="N133"/>
  <c r="G133"/>
  <c r="Y132"/>
  <c r="N132"/>
  <c r="G132"/>
  <c r="N131"/>
  <c r="N130"/>
  <c r="N129"/>
  <c r="Y128"/>
  <c r="N128"/>
  <c r="G128"/>
  <c r="Y127"/>
  <c r="N127"/>
  <c r="G127"/>
  <c r="Y126"/>
  <c r="N126"/>
  <c r="G126"/>
  <c r="Y125"/>
  <c r="N125"/>
  <c r="G125"/>
  <c r="Y124"/>
  <c r="N124"/>
  <c r="G124"/>
  <c r="Y123"/>
  <c r="N123"/>
  <c r="G123"/>
  <c r="Y122"/>
  <c r="N122"/>
  <c r="G122"/>
  <c r="Y121"/>
  <c r="N121"/>
  <c r="G121"/>
  <c r="Y120"/>
  <c r="N120"/>
  <c r="G120"/>
  <c r="Y119"/>
  <c r="N119"/>
  <c r="G119"/>
  <c r="Y118"/>
  <c r="N118"/>
  <c r="G118"/>
  <c r="Y117"/>
  <c r="N117"/>
  <c r="G117"/>
  <c r="Y116"/>
  <c r="N116"/>
  <c r="G116"/>
  <c r="N115"/>
  <c r="Y114"/>
  <c r="N114"/>
  <c r="G114"/>
  <c r="Y113"/>
  <c r="N113"/>
  <c r="G113"/>
  <c r="Y112"/>
  <c r="N112"/>
  <c r="G112"/>
  <c r="N111"/>
  <c r="Y110"/>
  <c r="N110"/>
  <c r="G110"/>
  <c r="Y109"/>
  <c r="N109"/>
  <c r="G109"/>
  <c r="N108"/>
  <c r="Y107"/>
  <c r="N107"/>
  <c r="G107"/>
  <c r="N106"/>
  <c r="Y105"/>
  <c r="N105"/>
  <c r="G105"/>
  <c r="N104"/>
  <c r="Y103"/>
  <c r="N103"/>
  <c r="G103"/>
  <c r="Y102"/>
  <c r="N102"/>
  <c r="G102"/>
  <c r="Y101"/>
  <c r="N101"/>
  <c r="G101"/>
  <c r="Y100"/>
  <c r="N100"/>
  <c r="G100"/>
  <c r="Y99"/>
  <c r="N99"/>
  <c r="G99"/>
  <c r="Y98"/>
  <c r="N98"/>
  <c r="G98"/>
  <c r="Y97"/>
  <c r="N97"/>
  <c r="G97"/>
  <c r="Y96"/>
  <c r="N96"/>
  <c r="G96"/>
  <c r="Y95"/>
  <c r="N95"/>
  <c r="G95"/>
  <c r="Y94"/>
  <c r="N94"/>
  <c r="G94"/>
  <c r="Y93"/>
  <c r="N93"/>
  <c r="G93"/>
  <c r="Y92"/>
  <c r="N92"/>
  <c r="G92"/>
  <c r="Y91"/>
  <c r="N91"/>
  <c r="G91"/>
  <c r="Y90"/>
  <c r="N90"/>
  <c r="G90"/>
  <c r="Y89"/>
  <c r="N89"/>
  <c r="G89"/>
  <c r="Y88"/>
  <c r="N88"/>
  <c r="G88"/>
  <c r="Y87"/>
  <c r="N87"/>
  <c r="G87"/>
  <c r="Y86"/>
  <c r="N86"/>
  <c r="G86"/>
  <c r="Y85"/>
  <c r="N85"/>
  <c r="G85"/>
  <c r="Y84"/>
  <c r="N84"/>
  <c r="G84"/>
  <c r="Y83"/>
  <c r="N83"/>
  <c r="G83"/>
  <c r="Y82"/>
  <c r="N82"/>
  <c r="G82"/>
  <c r="Y81"/>
  <c r="N81"/>
  <c r="G81"/>
  <c r="Y80"/>
  <c r="N80"/>
  <c r="G80"/>
  <c r="Y79"/>
  <c r="N79"/>
  <c r="G79"/>
  <c r="Y78"/>
  <c r="N78"/>
  <c r="G78"/>
  <c r="Y77"/>
  <c r="N77"/>
  <c r="G77"/>
  <c r="Y76"/>
  <c r="N76"/>
  <c r="G76"/>
  <c r="Y75"/>
  <c r="N75"/>
  <c r="G75"/>
  <c r="Y74"/>
  <c r="N74"/>
  <c r="G74"/>
  <c r="Y73"/>
  <c r="N73"/>
  <c r="G73"/>
  <c r="Y72"/>
  <c r="N72"/>
  <c r="G72"/>
  <c r="Y71"/>
  <c r="N71"/>
  <c r="G71"/>
  <c r="Y70"/>
  <c r="N70"/>
  <c r="G70"/>
  <c r="Y69"/>
  <c r="N69"/>
  <c r="G69"/>
  <c r="Y68"/>
  <c r="N68"/>
  <c r="G68"/>
  <c r="Y67"/>
  <c r="N67"/>
  <c r="G67"/>
  <c r="Y66"/>
  <c r="N66"/>
  <c r="G66"/>
  <c r="Y65"/>
  <c r="N65"/>
  <c r="G65"/>
  <c r="N64"/>
  <c r="Y63"/>
  <c r="N63"/>
  <c r="G63"/>
  <c r="Y62"/>
  <c r="N62"/>
  <c r="G62"/>
  <c r="Y61"/>
  <c r="N61"/>
  <c r="G61"/>
  <c r="Y60"/>
  <c r="N60"/>
  <c r="G60"/>
  <c r="Y59"/>
  <c r="N59"/>
  <c r="G59"/>
  <c r="Y58"/>
  <c r="N58"/>
  <c r="Y57"/>
  <c r="N57"/>
  <c r="G57"/>
  <c r="Y56"/>
  <c r="N56"/>
  <c r="G56"/>
  <c r="Y55"/>
  <c r="N55"/>
  <c r="G55"/>
  <c r="Y54"/>
  <c r="N54"/>
  <c r="G54"/>
  <c r="Y53"/>
  <c r="N53"/>
  <c r="G53"/>
  <c r="Y52"/>
  <c r="N52"/>
  <c r="G52"/>
  <c r="Y51"/>
  <c r="N51"/>
  <c r="G51"/>
  <c r="Y50"/>
  <c r="N50"/>
  <c r="G50"/>
  <c r="Y49"/>
  <c r="N49"/>
  <c r="G49"/>
  <c r="Y48"/>
  <c r="N48"/>
  <c r="G48"/>
  <c r="Y47"/>
  <c r="N47"/>
  <c r="G47"/>
  <c r="Y46"/>
  <c r="N46"/>
  <c r="G46"/>
  <c r="Y45"/>
  <c r="N45"/>
  <c r="G45"/>
  <c r="Y44"/>
  <c r="N44"/>
  <c r="G44"/>
  <c r="Y43"/>
  <c r="N43"/>
  <c r="G43"/>
  <c r="Y42"/>
  <c r="N42"/>
  <c r="G42"/>
  <c r="Y41"/>
  <c r="N41"/>
  <c r="G41"/>
  <c r="Y40"/>
  <c r="N40"/>
  <c r="G40"/>
  <c r="Y39"/>
  <c r="N39"/>
  <c r="G39"/>
  <c r="N38"/>
  <c r="Y37"/>
  <c r="N37"/>
  <c r="G37"/>
  <c r="Y36"/>
  <c r="N36"/>
  <c r="G36"/>
  <c r="Y35"/>
  <c r="N35"/>
  <c r="G35"/>
  <c r="Y34"/>
  <c r="N34"/>
  <c r="G34"/>
  <c r="Y33"/>
  <c r="N33"/>
  <c r="G33"/>
  <c r="Y32"/>
  <c r="N32"/>
  <c r="G32"/>
  <c r="Y31"/>
  <c r="N31"/>
  <c r="G31"/>
  <c r="Y30"/>
  <c r="N30"/>
  <c r="G30"/>
  <c r="Y29"/>
  <c r="N29"/>
  <c r="G29"/>
  <c r="Y28"/>
  <c r="N28"/>
  <c r="G28"/>
  <c r="Y27"/>
  <c r="N27"/>
  <c r="G27"/>
  <c r="Y26"/>
  <c r="N26"/>
  <c r="G26"/>
  <c r="Y25"/>
  <c r="N25"/>
  <c r="G25"/>
  <c r="Y24"/>
  <c r="N24"/>
  <c r="G24"/>
  <c r="Y23"/>
  <c r="N23"/>
  <c r="G23"/>
  <c r="Y22"/>
  <c r="N22"/>
  <c r="G22"/>
  <c r="Y21"/>
  <c r="N21"/>
  <c r="G21"/>
  <c r="Y20"/>
  <c r="N20"/>
  <c r="G20"/>
  <c r="Y19"/>
  <c r="N19"/>
  <c r="G19"/>
  <c r="Y18"/>
  <c r="N18"/>
  <c r="G18"/>
  <c r="N17"/>
  <c r="Y16"/>
  <c r="N16"/>
  <c r="G16"/>
  <c r="Y15"/>
  <c r="N15"/>
  <c r="G15"/>
  <c r="Y14"/>
  <c r="N14"/>
  <c r="G14"/>
  <c r="Y13"/>
  <c r="N13"/>
  <c r="Y12"/>
  <c r="N12"/>
  <c r="G12"/>
  <c r="Y11"/>
  <c r="N11"/>
  <c r="G11"/>
  <c r="Y10"/>
  <c r="N10"/>
  <c r="G10"/>
  <c r="Y9"/>
  <c r="N9"/>
  <c r="G9"/>
  <c r="Y8"/>
  <c r="N8"/>
  <c r="G8"/>
  <c r="Y7"/>
  <c r="N7"/>
  <c r="G7"/>
  <c r="Y6"/>
  <c r="N6"/>
  <c r="N293" s="1"/>
  <c r="G6"/>
  <c r="Y5"/>
  <c r="Y305" s="1"/>
  <c r="N5"/>
  <c r="G5"/>
  <c r="G305" l="1"/>
  <c r="N289"/>
  <c r="N290"/>
  <c r="N291"/>
</calcChain>
</file>

<file path=xl/comments1.xml><?xml version="1.0" encoding="utf-8"?>
<comments xmlns="http://schemas.openxmlformats.org/spreadsheetml/2006/main">
  <authors>
    <author>CSD</author>
  </authors>
  <commentList>
    <comment ref="E143" authorId="0">
      <text>
        <r>
          <rPr>
            <b/>
            <sz val="9"/>
            <color indexed="81"/>
            <rFont val="Tahoma"/>
            <family val="2"/>
          </rPr>
          <t>CSD:</t>
        </r>
        <r>
          <rPr>
            <sz val="9"/>
            <color indexed="81"/>
            <rFont val="Tahoma"/>
            <family val="2"/>
          </rPr>
          <t xml:space="preserve">
Transferd from 304 to 904 without any notice.</t>
        </r>
      </text>
    </comment>
  </commentList>
</comments>
</file>

<file path=xl/sharedStrings.xml><?xml version="1.0" encoding="utf-8"?>
<sst xmlns="http://schemas.openxmlformats.org/spreadsheetml/2006/main" count="4579" uniqueCount="2175">
  <si>
    <t xml:space="preserve">featureId  description                          operation                     component_componentId  </t>
  </si>
  <si>
    <t>---------  -----------------------------------  ----------------------------  -----------------------</t>
  </si>
  <si>
    <t xml:space="preserve">        1  Saving User Feature                  saveUser                                            1</t>
  </si>
  <si>
    <t xml:space="preserve">        2  Creating User Feature                createUser                                          1</t>
  </si>
  <si>
    <t xml:space="preserve">        3  List all User Feature                featureList                                         1</t>
  </si>
  <si>
    <t xml:space="preserve">        4  Listing all User Feature             userList                                            1</t>
  </si>
  <si>
    <t xml:space="preserve">        5  List all Authority Feature           authorityList                                       1</t>
  </si>
  <si>
    <t xml:space="preserve">        6  List all Deduct List Feature         deductTypeList                                      3</t>
  </si>
  <si>
    <t xml:space="preserve">        7  Creating Deduct Type Feature         createDeductType                                    3</t>
  </si>
  <si>
    <t xml:space="preserve">        8  Saving Deduct Type Feature           saveDeductType                                      3</t>
  </si>
  <si>
    <t xml:space="preserve">        9  Delete Deduct Type                   deleteDeductType                                    3</t>
  </si>
  <si>
    <t xml:space="preserve">       10  Update Deduct Type                   updateDeductType                                    3</t>
  </si>
  <si>
    <t xml:space="preserve">       11  Payroll Configuration Home           payrollConfigurationHome                            3</t>
  </si>
  <si>
    <t xml:space="preserve">       12  userGroupList                        userGroupList                                       1</t>
  </si>
  <si>
    <t xml:space="preserve">       13  featureJsonData                      featureJsonData                                     1</t>
  </si>
  <si>
    <t xml:space="preserve">       14  createFeature                        createFeature                                       1</t>
  </si>
  <si>
    <t xml:space="preserve">       15  authorityJsonData                    authorityJsonData                                   1</t>
  </si>
  <si>
    <t xml:space="preserve">       16  createAuthority                      createAuthority                                     1</t>
  </si>
  <si>
    <t xml:space="preserve">       17  saveAuthority                        saveAuthority                                       1</t>
  </si>
  <si>
    <t xml:space="preserve">       18  createComponent                      createComponent                                     1</t>
  </si>
  <si>
    <t xml:space="preserve">       19  saveFeature                          saveFeature                                         1</t>
  </si>
  <si>
    <t xml:space="preserve">       20  Save Component                       saveComponent                                       1</t>
  </si>
  <si>
    <t xml:space="preserve">       21  User JsonData                        userJsonData                                        1</t>
  </si>
  <si>
    <t xml:space="preserve">       22  deleteUser                           deleteUser                                          1</t>
  </si>
  <si>
    <t xml:space="preserve">       23  View User Groups List                userGroupJsonData                                   1</t>
  </si>
  <si>
    <t xml:space="preserve">       24  View Component List                  componentList                                       1</t>
  </si>
  <si>
    <t xml:space="preserve">       25  componentJsonData                    componentJsonData                                   1</t>
  </si>
  <si>
    <t xml:space="preserve">       26  View Deduct Type                     deductTypeJsonData                                  3</t>
  </si>
  <si>
    <t xml:space="preserve">       27  Allowance Type List                  allowanceTypeList                                   3</t>
  </si>
  <si>
    <t xml:space="preserve">       28  allowanceTypeJsonData                allowanceTypeJsonData                               3</t>
  </si>
  <si>
    <t xml:space="preserve">       29  createAllowanceType                  createAllowanceType                                 3</t>
  </si>
  <si>
    <t xml:space="preserve">       30  saveAllowanceType                    saveAllowanceType                                   3</t>
  </si>
  <si>
    <t xml:space="preserve">       31  deleteAllowanceType                  deleteAllowanceType                                 3</t>
  </si>
  <si>
    <t xml:space="preserve">       32  incentiveList                        incentiveList                                       3</t>
  </si>
  <si>
    <t xml:space="preserve">       33  incentiveJsonData                    incentiveJsonData                                   3</t>
  </si>
  <si>
    <t xml:space="preserve">       34  updateIncentive                      updateIncentive                                     3</t>
  </si>
  <si>
    <t xml:space="preserve">       35  deleteIncentive                      deleteIncentive                                     3</t>
  </si>
  <si>
    <t xml:space="preserve">       36  createIncentive                      createIncentive                                     3</t>
  </si>
  <si>
    <t xml:space="preserve">       37  saveIncentive                        saveIncentive                                       3</t>
  </si>
  <si>
    <t xml:space="preserve">       38  incentiveList                        incentiveList                                       3</t>
  </si>
  <si>
    <t xml:space="preserve">       39  incentiveJsonData                    incentiveJsonData                                   3</t>
  </si>
  <si>
    <t xml:space="preserve">       40  createRegularIncentive               createRegularIncentive                              3</t>
  </si>
  <si>
    <t xml:space="preserve">       41  createOccasionalIncentive            createOccasionalIncentive                           3</t>
  </si>
  <si>
    <t xml:space="preserve">       42  overtimeRateList                     overtimeRateList                                    3</t>
  </si>
  <si>
    <t xml:space="preserve">       43  saveOvertimeRate                     saveOvertimeRate                                    3</t>
  </si>
  <si>
    <t xml:space="preserve">       44  overtimeRateJsonData                 overtimeRateJsonData                                3</t>
  </si>
  <si>
    <t xml:space="preserve">       45  updateOvertimeRate                   updateOvertimeRate                                  3</t>
  </si>
  <si>
    <t xml:space="preserve">       46  deleteOvertimeRate                   deleteOvertimeRate                                  3</t>
  </si>
  <si>
    <t xml:space="preserve">       47  createOvertimeRate                   createOvertimeRate                                  3</t>
  </si>
  <si>
    <t xml:space="preserve">       48  paymentMethodList                    paymentMethodList                                   3</t>
  </si>
  <si>
    <t xml:space="preserve">       49  paymentMethodJsonData                paymentMethodJsonData                               3</t>
  </si>
  <si>
    <t xml:space="preserve">       50  savePaymentMethod                    savePaymentMethod                                   3</t>
  </si>
  <si>
    <t xml:space="preserve">       51  updatePaymentMethod                  updatePaymentMethod                                 3</t>
  </si>
  <si>
    <t xml:space="preserve">       52  deletePaymentMethod                  deletePaymentMethod                                 3</t>
  </si>
  <si>
    <t xml:space="preserve">       53  createPaymentMethod                  createPaymentMethod                                 3</t>
  </si>
  <si>
    <t xml:space="preserve">       54  recruitHome                          recruitHome                                         8</t>
  </si>
  <si>
    <t xml:space="preserve">       55  createJobPosting                     createJobPosting                                    8</t>
  </si>
  <si>
    <t xml:space="preserve">       56  responsibilityList                   responsibilityList                                  8</t>
  </si>
  <si>
    <t xml:space="preserve">       57  showApplicationForm                  showApplicationForm                                 8</t>
  </si>
  <si>
    <t xml:space="preserve">       58  createJobPosting                     createJobPosting                                    8</t>
  </si>
  <si>
    <t xml:space="preserve">       59  createResponsibility                 createResponsibility                                8</t>
  </si>
  <si>
    <t xml:space="preserve">       60  saveResponsibility                   saveResponsibility                                  8</t>
  </si>
  <si>
    <t xml:space="preserve">       61  responsibilityList                   responsibilityList                                  8</t>
  </si>
  <si>
    <t xml:space="preserve">       62  responsibilityJsonDataErp            responsibilityJsonDataErp                           8</t>
  </si>
  <si>
    <t xml:space="preserve">       63  createResponsibility                 createResponsibility                                8</t>
  </si>
  <si>
    <t xml:space="preserve">       64  SCM Home                             home                                                5</t>
  </si>
  <si>
    <t xml:space="preserve">       65  Product Home                         home                                                9</t>
  </si>
  <si>
    <t xml:space="preserve">       66  Category Home                        home                                               10</t>
  </si>
  <si>
    <t xml:space="preserve">       67  Vendor Home                          home                                               11</t>
  </si>
  <si>
    <t xml:space="preserve">       68  Distributor Home                     home                                               12</t>
  </si>
  <si>
    <t xml:space="preserve">       69  attendanceHome                       attendanceHome                                     13</t>
  </si>
  <si>
    <t xml:space="preserve">       70  attendanceAdjustmentList             attendanceAdjustmentList                           13</t>
  </si>
  <si>
    <t xml:space="preserve">       71  attendanceRegisterList               attendanceRegisterList                             13</t>
  </si>
  <si>
    <t xml:space="preserve">       72  lateThresholdList                    lateThresholdList                                  13</t>
  </si>
  <si>
    <t xml:space="preserve">       73  leaveList                            leaveList                                          13</t>
  </si>
  <si>
    <t xml:space="preserve">       74  leaveEntitlementList                 leaveEntitlementList                               13</t>
  </si>
  <si>
    <t xml:space="preserve">       75  leaveRegisterList                    leaveRegisterList                                  13</t>
  </si>
  <si>
    <t xml:space="preserve">       76  leaveWaiverList                      leaveWaiverList                                    13</t>
  </si>
  <si>
    <t xml:space="preserve">       77  saveAttendanceAdjustment             saveAttendanceAdjustment                           13</t>
  </si>
  <si>
    <t xml:space="preserve">       78  attendanceAdjustmentList             attendanceAdjustmentList                           13</t>
  </si>
  <si>
    <t xml:space="preserve">       79  attendanceAdjustmentJsonData         attendanceAdjustmentJsonData                       13</t>
  </si>
  <si>
    <t xml:space="preserve">       80  createAttendanceAdjustment           createAttendanceAdjustment                         13</t>
  </si>
  <si>
    <t xml:space="preserve">       81  updateAttendanceAdjustment           updateAttendanceAdjustment                         13</t>
  </si>
  <si>
    <t xml:space="preserve">       82  deleteAttendanceAdjustment           deleteAttendanceAdjustment                         13</t>
  </si>
  <si>
    <t xml:space="preserve">       83  hrmConfigurationHome                 hrmConfigurationHome                                4</t>
  </si>
  <si>
    <t xml:space="preserve">       84  employmentStatusList                 employmentStatusList                                4</t>
  </si>
  <si>
    <t xml:space="preserve">       85  employmentStatusJsonData             employmentStatusJsonData                            4</t>
  </si>
  <si>
    <t xml:space="preserve">       86  createEmploymentStatus               createEmploymentStatus                              4</t>
  </si>
  <si>
    <t xml:space="preserve">       87  Save EmploymentStatus                saveEmploymentStatus                                4</t>
  </si>
  <si>
    <t xml:space="preserve">       88  Update EmploymentStatus              updateEmploymentStatus                              4</t>
  </si>
  <si>
    <t xml:space="preserve">       89  Delete EmploymentStatus              deleteEmploymentStatus                              4</t>
  </si>
  <si>
    <t xml:space="preserve">       90  Create JobTitle                      createJobTitle                                      4</t>
  </si>
  <si>
    <t xml:space="preserve">       91  Save JobTitle                        saveJobTitle                                        4</t>
  </si>
  <si>
    <t xml:space="preserve">       92  Update JobTitle                      updateJobTitle                                      4</t>
  </si>
  <si>
    <t xml:space="preserve">       93  Delete JobTitle                      deleteJobTitle                                      4</t>
  </si>
  <si>
    <t xml:space="preserve">       94  JobTitle List                        jobTitleList                                        4</t>
  </si>
  <si>
    <t xml:space="preserve">       95  jobTitleJsonData                     jobTitleJsonData                                    4</t>
  </si>
  <si>
    <t xml:space="preserve">       96  createJobRole                        createJobRole                                       4</t>
  </si>
  <si>
    <t xml:space="preserve">       97  saveJobRole                          saveJobRole                                         4</t>
  </si>
  <si>
    <t xml:space="preserve">       98  jobRoleList                          jobRoleList                                         4</t>
  </si>
  <si>
    <t xml:space="preserve">       99  jobRoleJsonData                      jobRoleJsonData                                     4</t>
  </si>
  <si>
    <t xml:space="preserve">      100  deleteJobRole                        deleteJobRole                                       4</t>
  </si>
  <si>
    <t xml:space="preserve">      101  Update JobRole                       updateJobRole                                       4</t>
  </si>
  <si>
    <t xml:space="preserve">      102  createJobSpec                        createJobSpec                                       4</t>
  </si>
  <si>
    <t xml:space="preserve">      103  saveJobSpec                          saveJobSpec                                         4</t>
  </si>
  <si>
    <t xml:space="preserve">      104  jobSpecList                          jobSpecList                                         4</t>
  </si>
  <si>
    <t xml:space="preserve">      105  jobSpecJsonData                      jobSpecJsonData                                     4</t>
  </si>
  <si>
    <t xml:space="preserve">      106  Delete JobSpec                       deleteJobSpec                                       4</t>
  </si>
  <si>
    <t xml:space="preserve">      107  Update JobSpec                       updateJobSpec                                       4</t>
  </si>
  <si>
    <t xml:space="preserve">      108  createJobAppreciation                createJobAppreciation                               4</t>
  </si>
  <si>
    <t xml:space="preserve">      109  Save JobAppreciation                 saveJobAppreciation                                 4</t>
  </si>
  <si>
    <t xml:space="preserve">      110  Delete JobAppreciation               deleteJobAppreciation                               4</t>
  </si>
  <si>
    <t xml:space="preserve">      111  Update JobAppreciation               updateJobAppreciation                               4</t>
  </si>
  <si>
    <t xml:space="preserve">      112  JobAppreciation List                 jobAppreciationList                                 4</t>
  </si>
  <si>
    <t xml:space="preserve">      113  jobAppreciation JsonData             jobAppreciationJsonData                             4</t>
  </si>
  <si>
    <t xml:space="preserve">      124  LateThreshold Create                 createLateThreshold                                13</t>
  </si>
  <si>
    <t xml:space="preserve">      125  LateThreshold Save                   saveLateThreshold                                  13</t>
  </si>
  <si>
    <t xml:space="preserve">      126  LateThreshold List                   lateThresholdList                                  13</t>
  </si>
  <si>
    <t xml:space="preserve">      127  LateThreshold JsonData               lateThresholdJsonData                              13</t>
  </si>
  <si>
    <t xml:space="preserve">      128  LateThreshold Update                 updateLateThreshold                                13</t>
  </si>
  <si>
    <t xml:space="preserve">      129  LateThreshold Delete                 deleteLateThreshold                                13</t>
  </si>
  <si>
    <t xml:space="preserve">      130  Leave Create                         createLeave                                        14</t>
  </si>
  <si>
    <t xml:space="preserve">      131  Leave Save                           saveLeave                                          14</t>
  </si>
  <si>
    <t xml:space="preserve">      132  Leave List                           leaveList                                          14</t>
  </si>
  <si>
    <t xml:space="preserve">      133  Leave JsonData                       leaveJsonData                                      14</t>
  </si>
  <si>
    <t xml:space="preserve">      134  Leave Update                         updateLeave                                        14</t>
  </si>
  <si>
    <t xml:space="preserve">      135  Leave Delete                         deleteLeave                                        14</t>
  </si>
  <si>
    <t xml:space="preserve">      136  leaveHome                            leaveHome                                          14</t>
  </si>
  <si>
    <t xml:space="preserve">      137  LeaveEntitlement Create              createLeaveEntitlement                             14</t>
  </si>
  <si>
    <t xml:space="preserve">      138  LeaveEntitlement Save                saveLeaveEntitlement                               14</t>
  </si>
  <si>
    <t xml:space="preserve">      139  LeaveEntitlement List                leaveEntitlementList                               14</t>
  </si>
  <si>
    <t xml:space="preserve">      140  LeaveEntitlement JsonData            leaveEntitlementJsonData                           14</t>
  </si>
  <si>
    <t xml:space="preserve">      141  LeaveEntitlement Update              updateLeaveEntitlement                             14</t>
  </si>
  <si>
    <t xml:space="preserve">      142  LeaveEntitlement Delete              deleteLeaveEntitlement                             14</t>
  </si>
  <si>
    <t xml:space="preserve">      143  LeaveRegister Create                 createLeaveRegister                                14</t>
  </si>
  <si>
    <t xml:space="preserve">      144  LeaveRegister Save                   saveLeaveRegister                                  14</t>
  </si>
  <si>
    <t xml:space="preserve">      145  LeaveRegister List                   leaveRegisterList                                  14</t>
  </si>
  <si>
    <t xml:space="preserve">      146  LeaveRegister JsonData               leaveRegisterJsonData                              14</t>
  </si>
  <si>
    <t xml:space="preserve">      147  LeaveRegister Update                 updateLeaveRegister                                14</t>
  </si>
  <si>
    <t xml:space="preserve">      148  LeaveRegister Delete                 deleteLeaveRegister                                14</t>
  </si>
  <si>
    <t xml:space="preserve">      149  LeaveRegister Edit                   editLeaveRegister                                  14</t>
  </si>
  <si>
    <t xml:space="preserve">      150  AttendanceRegister Create            createAttendanceRegister                           13</t>
  </si>
  <si>
    <t xml:space="preserve">      151  AttendanceRegister Save              saveAttendanceRegister                             13</t>
  </si>
  <si>
    <t xml:space="preserve">      152  AttendanceRegister List              attendanceRegisterList                             13</t>
  </si>
  <si>
    <t xml:space="preserve">      153  AttendanceRegister JsonData          attendanceRegisterJsonData                         13</t>
  </si>
  <si>
    <t xml:space="preserve">      154  AttendanceRegister Update            updateAttendanceRegister                           13</t>
  </si>
  <si>
    <t xml:space="preserve">      155  AttendanceRegister Delete            deleteAttendanceRegister                           13</t>
  </si>
  <si>
    <t xml:space="preserve">      156  AttendanceRegister Edit              editAttendanceRegister                             13</t>
  </si>
  <si>
    <t xml:space="preserve">      157  Employee Create                      createEmployee                                     15</t>
  </si>
  <si>
    <t xml:space="preserve">      158  Employee Save                        saveEmployee                                       15</t>
  </si>
  <si>
    <t xml:space="preserve">      159  Employee List                        employeeList                                       15</t>
  </si>
  <si>
    <t xml:space="preserve">      160  Employee JsonData                    employeeJsonData                                   15</t>
  </si>
  <si>
    <t xml:space="preserve">      161  Employee Update                      updateEmployee                                     15</t>
  </si>
  <si>
    <t xml:space="preserve">      162  Employee Delete                      deleteEmployee                                     15</t>
  </si>
  <si>
    <t xml:space="preserve">      163  Employee Edit                        editEmployee                                       15</t>
  </si>
  <si>
    <t xml:space="preserve">      164  saveAllowanceType                    saveAllowanceType                                   3</t>
  </si>
  <si>
    <t xml:space="preserve">      165  Customer Create                      createCustomer                                     17</t>
  </si>
  <si>
    <t xml:space="preserve">      166  Customer Save                        saveCustomer                                       17</t>
  </si>
  <si>
    <t xml:space="preserve">      167  Customer List                        customerList                                       17</t>
  </si>
  <si>
    <t xml:space="preserve">      168  Customer JsonData                    customerJsonData                                   17</t>
  </si>
  <si>
    <t xml:space="preserve">      169  Customer Update                      updateCustomer                                     17</t>
  </si>
  <si>
    <t xml:space="preserve">      170  Customer Delete                      deleteCustomer                                     17</t>
  </si>
  <si>
    <t xml:space="preserve">      171  Customer Edit                        editCustomer                                       17</t>
  </si>
  <si>
    <t xml:space="preserve">      172  Building Create                      createBuilding                                     17</t>
  </si>
  <si>
    <t xml:space="preserve">      173  Building Save                        saveBuilding                                       17</t>
  </si>
  <si>
    <t xml:space="preserve">      174  Building List                        buildingList                                       17</t>
  </si>
  <si>
    <t xml:space="preserve">      175  Building JsonData                    buildingJsonData                                   17</t>
  </si>
  <si>
    <t xml:space="preserve">      176  Building Update                      updateBuilding                                     17</t>
  </si>
  <si>
    <t xml:space="preserve">      177  Building Delete                      deleteBuilding                                     17</t>
  </si>
  <si>
    <t xml:space="preserve">      178  Building Edit                        editBuilding                                       17</t>
  </si>
  <si>
    <t xml:space="preserve">      179  Test                                 test                                               17</t>
  </si>
  <si>
    <t xml:space="preserve">      180  MoneyReceipt Create                  createMoneyReceipt                                 17</t>
  </si>
  <si>
    <t xml:space="preserve">      181  MoneyReceipt Save                    saveMoneyReceipt                                   17</t>
  </si>
  <si>
    <t xml:space="preserve">      182  MoneyReceipt List                    moneyReceiptList                                   17</t>
  </si>
  <si>
    <t xml:space="preserve">      183  MoneyReceipt JsonData                moneyReceiptJsonData                               17</t>
  </si>
  <si>
    <t xml:space="preserve">      184  MoneyReceipt Update                  updateMoneyReceipt                                 17</t>
  </si>
  <si>
    <t xml:space="preserve">      185  MoneyReceipt Delete                  deleteMoneyReceipt                                 17</t>
  </si>
  <si>
    <t xml:space="preserve">      186  MoneyReceipt Edit                    editMoneyReceipt                                   17</t>
  </si>
  <si>
    <t xml:space="preserve">      187  OtherPayments Create                 createOtherPayment                                 17</t>
  </si>
  <si>
    <t xml:space="preserve">      188  OtherPayments Save                   saveOtherPayment                                   17</t>
  </si>
  <si>
    <t xml:space="preserve">      189  OtherPayments List                   otherPaymentList                                   17</t>
  </si>
  <si>
    <t xml:space="preserve">      190  OtherPayments JsonData               otherPaymentJsonData                               17</t>
  </si>
  <si>
    <t xml:space="preserve">      191  OtherPayments Update                 updateOtherPayment                                 17</t>
  </si>
  <si>
    <t xml:space="preserve">      192  OtherPayments Delete                 deleteOtherPayment                                 17</t>
  </si>
  <si>
    <t xml:space="preserve">      193  OtherPayments Edit                   editOtherPayment                                   17</t>
  </si>
  <si>
    <t xml:space="preserve">      194  findOtherPayment                     findOtherPayment                                   17</t>
  </si>
  <si>
    <t xml:space="preserve">      195  View Other Payment                   viewOtherPayment                                   17</t>
  </si>
  <si>
    <t xml:space="preserve">      196  paymentHome                          paymentHome                                        17</t>
  </si>
  <si>
    <t xml:space="preserve">      197  Installment Create                   createInstallment                                  17</t>
  </si>
  <si>
    <t xml:space="preserve">      198  Installment Save                     saveInstallment                                    17</t>
  </si>
  <si>
    <t xml:space="preserve">      199  Installment List                     installmentList                                    17</t>
  </si>
  <si>
    <t xml:space="preserve">      200  Installment JsonData                 installmentJsonData                                17</t>
  </si>
  <si>
    <t xml:space="preserve">      201  Installment Update                   updateInstallment                                  17</t>
  </si>
  <si>
    <t xml:space="preserve">      202  Installment Delete                   deleteInstallment                                  17</t>
  </si>
  <si>
    <t xml:space="preserve">      203  Installment Edit                     editInstallment                                    17</t>
  </si>
  <si>
    <t xml:space="preserve">      204  Installment Find                     findInstallment                                    17</t>
  </si>
  <si>
    <t xml:space="preserve">      205  Installment View                     viewInstallment                                    17</t>
  </si>
  <si>
    <t xml:space="preserve">      206  Payment Statement                    viewPaymentStatement                               17</t>
  </si>
  <si>
    <t xml:space="preserve">      207  paymentStatementJsonData             paymentStatementJsonData                           17</t>
  </si>
  <si>
    <t xml:space="preserve">      208  Voucher Create                       createVoucher                                      17</t>
  </si>
  <si>
    <t xml:space="preserve">      209  Voucher Save                         saveVoucher                                        17</t>
  </si>
  <si>
    <t xml:space="preserve">      210  Voucher List                         voucherList                                        17</t>
  </si>
  <si>
    <t xml:space="preserve">      211  Voucher JsonData                     voucherJsonData                                    17</t>
  </si>
  <si>
    <t xml:space="preserve">      212  Voucher Update                       updateVoucher                                      17</t>
  </si>
  <si>
    <t xml:space="preserve">      213  Voucher Delete                       deleteVoucher                                      17</t>
  </si>
  <si>
    <t xml:space="preserve">      214  Voucher Edit                         editVoucher                                        17</t>
  </si>
  <si>
    <t xml:space="preserve">      215  Voucher Approve                      approveVoucher                                     17</t>
  </si>
  <si>
    <t xml:space="preserve">      216  approveHome                          approveHome                                        17</t>
  </si>
  <si>
    <t xml:space="preserve">      217  Not Approved VR List JsonData        voucherListNaJsonData                              17</t>
  </si>
  <si>
    <t xml:space="preserve">      218  Not Approved VR List                 voucherListNa                                      17</t>
  </si>
  <si>
    <t xml:space="preserve">      219  Approved VR List JsonData            voucherListApJsonData                              17</t>
  </si>
  <si>
    <t xml:space="preserve">      220  Approved VR List                     voucherListAp                                      17</t>
  </si>
  <si>
    <t xml:space="preserve">      221  Rejected VR List JsonData            voucherListReJsonData                              17</t>
  </si>
  <si>
    <t xml:space="preserve">      222  Rejected VR List                     voucherListRe                                      17</t>
  </si>
  <si>
    <t xml:space="preserve">      223  Payment Summary Find                 findPaymentSummary                                 17</t>
  </si>
  <si>
    <t xml:space="preserve">      224  Report Home                          reportHome                                         17</t>
  </si>
  <si>
    <t xml:space="preserve">      225  Payment Summary All                  viewPaymentSummaryAll                              17</t>
  </si>
  <si>
    <t xml:space="preserve">      226  Customer Approve                     approveCustomer                                    17</t>
  </si>
  <si>
    <t xml:space="preserve">      227  Approved Customer List               customerListAp                                     17</t>
  </si>
  <si>
    <t xml:space="preserve">      228  Approved Customer List JsonData      customerListApJsonData                             17</t>
  </si>
  <si>
    <t xml:space="preserve">      229  Not Approved Customer List           customerListNa                                     17</t>
  </si>
  <si>
    <t xml:space="preserve">      230  Not Rejected Customer List JsonData  customerListNaJsonData                             17</t>
  </si>
  <si>
    <t xml:space="preserve">      231  Cancelled Customer List              customerListCa                                     17</t>
  </si>
  <si>
    <t xml:space="preserve">      232  Cancelled Customer List JsonData     customerListCaJsonData                             17</t>
  </si>
  <si>
    <t xml:space="preserve">      233  Refunded Customer List               customerListRe                                     17</t>
  </si>
  <si>
    <t xml:space="preserve">      234  Refunded Customer List JsonData      customerListReJsonData                             17</t>
  </si>
  <si>
    <t xml:space="preserve">      235  View Payment Report                  viewPaymentReport                                  17</t>
  </si>
  <si>
    <t xml:space="preserve">      236  Money Disbers View                   viewMoneyDisburse                                  17</t>
  </si>
  <si>
    <t xml:space="preserve">      237  MoneyDisburse List                   moneyDisburseList                                  17</t>
  </si>
  <si>
    <t xml:space="preserve">      238  MoneyDisburse Update                 updateMoneyDisburse                                17</t>
  </si>
  <si>
    <t xml:space="preserve">      239  MoneyDisburse Edit                   editMoneyDisburse                                  17</t>
  </si>
  <si>
    <t xml:space="preserve">      240  MoneyDisburse Find                   findMoneyDisburse                                  17</t>
  </si>
  <si>
    <t xml:space="preserve">      241  MoneyDisburse View                   viewMoneyDisburse                                  17</t>
  </si>
  <si>
    <t xml:space="preserve">      244  Director Create                      createDirector                                     17</t>
  </si>
  <si>
    <t xml:space="preserve">      245  Director Save                        saveDirector                                       17</t>
  </si>
  <si>
    <t xml:space="preserve">      246  Director List                        directorList                                       17</t>
  </si>
  <si>
    <t xml:space="preserve">      247  Director JsonData                    directorJsonData                                   17</t>
  </si>
  <si>
    <t xml:space="preserve">      248  Director Update                      updateDirector                                     17</t>
  </si>
  <si>
    <t xml:space="preserve">      249  Director Delete                      deleteDirector                                     17</t>
  </si>
  <si>
    <t xml:space="preserve">      250  Director Edit                        editDirector                                       17</t>
  </si>
  <si>
    <t xml:space="preserve">      251  EmpCsd Create                        createEmpCsd                                       17</t>
  </si>
  <si>
    <t xml:space="preserve">      252  EmpCsd Save                          saveEmpCsd                                         17</t>
  </si>
  <si>
    <t xml:space="preserve">      253  EmpCsd List                          empCsdList                                         17</t>
  </si>
  <si>
    <t xml:space="preserve">      254  EmpCsd JsonData                      empCsdJsonData                                     17</t>
  </si>
  <si>
    <t xml:space="preserve">      255  EmpCsd Update                        updateEmpCsd                                       17</t>
  </si>
  <si>
    <t xml:space="preserve">      256  EmpCsd Delete                        deleteEmpCsd                                       17</t>
  </si>
  <si>
    <t xml:space="preserve">      257  EmpCsd Edit                          editEmpCsd                                         17</t>
  </si>
  <si>
    <t xml:space="preserve">      258  EmpCsd Find                          findEmpCsd                                         17</t>
  </si>
  <si>
    <t xml:space="preserve">      259  EmpCsd View                          viewEmpCsd                                         17</t>
  </si>
  <si>
    <t xml:space="preserve">      260  MID Create                           createMID                                          17</t>
  </si>
  <si>
    <t xml:space="preserve">      261  MID Save                             saveMID                                            17</t>
  </si>
  <si>
    <t xml:space="preserve">      262  MID List                             mIDList                                            17</t>
  </si>
  <si>
    <t xml:space="preserve">      263  MID JsonData                         mIDJsonData                                        17</t>
  </si>
  <si>
    <t xml:space="preserve">      264  MID Update                           updateMID                                          17</t>
  </si>
  <si>
    <t xml:space="preserve">      265  MID Delete                           deleteMID                                          17</t>
  </si>
  <si>
    <t xml:space="preserve">      266  MID Edit                             editMID                                            17</t>
  </si>
  <si>
    <t xml:space="preserve">      267  MID Find                             findMID                                            17</t>
  </si>
  <si>
    <t xml:space="preserve">      268  MID View                             viewMID                                            17</t>
  </si>
  <si>
    <t xml:space="preserve">      269  View Customer By Mid                 viewCustomerByMid                                  17</t>
  </si>
  <si>
    <t xml:space="preserve">      270  Cheque ListNotPassed                 chequeListNotPassed                                17</t>
  </si>
  <si>
    <t xml:space="preserve">      271  Cheque List NpJsonData               chequeListNpJsonData                               17</t>
  </si>
  <si>
    <t xml:space="preserve">      272  Update Cheque Status                 updateChequeStatus                                 17</t>
  </si>
  <si>
    <t>DE</t>
  </si>
  <si>
    <t>REPORT</t>
  </si>
  <si>
    <t>SL.</t>
  </si>
  <si>
    <t>Date</t>
  </si>
  <si>
    <t>CID</t>
  </si>
  <si>
    <t>AID</t>
  </si>
  <si>
    <t>NAME</t>
  </si>
  <si>
    <t>Deed</t>
  </si>
  <si>
    <t>Location</t>
  </si>
  <si>
    <t>Ref.</t>
  </si>
  <si>
    <t>Cat</t>
  </si>
  <si>
    <t>isApproved</t>
  </si>
  <si>
    <t>Care by</t>
  </si>
  <si>
    <t>MID</t>
  </si>
  <si>
    <t>Type</t>
  </si>
  <si>
    <t>Cell Phone</t>
  </si>
  <si>
    <t>E-address</t>
  </si>
  <si>
    <t>ADDRESS</t>
  </si>
  <si>
    <t>Alternative</t>
  </si>
  <si>
    <t>Size (sft)</t>
  </si>
  <si>
    <t>P.P.S.</t>
  </si>
  <si>
    <t>Year</t>
  </si>
  <si>
    <t>At a time (inst.)</t>
  </si>
  <si>
    <t>Starts</t>
  </si>
  <si>
    <t>T. Price</t>
  </si>
  <si>
    <t>DPL 000001</t>
  </si>
  <si>
    <t>N/A</t>
  </si>
  <si>
    <t>DR. MD. JAHANGIR ALAM</t>
  </si>
  <si>
    <t>BD</t>
  </si>
  <si>
    <t>Self</t>
  </si>
  <si>
    <t>Bonanza</t>
  </si>
  <si>
    <t>Approved</t>
  </si>
  <si>
    <t>A/C</t>
  </si>
  <si>
    <t>D 001</t>
  </si>
  <si>
    <t>jahangir.buet@gmail.com</t>
  </si>
  <si>
    <t>01713 171653 / Dpt. Civil Engr., BUET, Dhaka.</t>
  </si>
  <si>
    <t>DPL 000002</t>
  </si>
  <si>
    <t>MR. MOHAMMAD SAZZAD HOSSAIN</t>
  </si>
  <si>
    <t>D 002</t>
  </si>
  <si>
    <t>sazzad.belal@gmail.com</t>
  </si>
  <si>
    <t>01711 721778, H-6 (2nd floor), R-11, S-12, Uttara, Dhaka-1230.</t>
  </si>
  <si>
    <t>DPL 000003</t>
  </si>
  <si>
    <t>DPL 000004</t>
  </si>
  <si>
    <t>MAPLE</t>
  </si>
  <si>
    <t>MR. MOHAMMAD ISMAIL</t>
  </si>
  <si>
    <t>UK</t>
  </si>
  <si>
    <t>Pending</t>
  </si>
  <si>
    <t>D 003</t>
  </si>
  <si>
    <t>mismailacct@gmail.com</t>
  </si>
  <si>
    <t>004407 438612452 (Md. Ismail) / mismailacct@gmail.com</t>
  </si>
  <si>
    <t>DPL 000005</t>
  </si>
  <si>
    <t>ROSE</t>
  </si>
  <si>
    <t>MOST. FATEMA KHATUN</t>
  </si>
  <si>
    <t>Regular</t>
  </si>
  <si>
    <t>Nadim</t>
  </si>
  <si>
    <t>D 048</t>
  </si>
  <si>
    <t>khatunejannat279@gmail.com</t>
  </si>
  <si>
    <t>01824 688601, Asst. Prof., Pabna Medical College &amp; Hospital, Pabna.</t>
  </si>
  <si>
    <t>DPL 000006</t>
  </si>
  <si>
    <t>ENGR. S. M. FAYSAL BIN RAHMAN</t>
  </si>
  <si>
    <t>D 006</t>
  </si>
  <si>
    <t>frahman2020@gmail.com</t>
  </si>
  <si>
    <t>Faysal Sir / Mohammadpur,</t>
  </si>
  <si>
    <t>DPL 000007</t>
  </si>
  <si>
    <t>MR. ENGR. REJAUL KARIM</t>
  </si>
  <si>
    <t>X</t>
  </si>
  <si>
    <t>D 007</t>
  </si>
  <si>
    <t>engr.rejaul@gmail.com</t>
  </si>
  <si>
    <t>01552 394088, Apt-C7, H-112/B, R-8A, Dhanmondi R/A, Dhaka-1209.</t>
  </si>
  <si>
    <t>DPL 000008</t>
  </si>
  <si>
    <t>ARCH. MOHAMMAD MUINUL HAQUE TANVEER</t>
  </si>
  <si>
    <t>D 054</t>
  </si>
  <si>
    <t>tanveer4094@gmail.com</t>
  </si>
  <si>
    <t>01819 288942 / H-47 (Oriental Prantik-1), 1st Floor, Road-1, Dhanmondi, Dhaka.</t>
  </si>
  <si>
    <t>DPL 000009</t>
  </si>
  <si>
    <t>Cancelled</t>
  </si>
  <si>
    <t>DPL 000010</t>
  </si>
  <si>
    <t>MRS. RAHENARA BEGUM</t>
  </si>
  <si>
    <t>D 024</t>
  </si>
  <si>
    <t>nurrashed@yahoo.com</t>
  </si>
  <si>
    <t>01717 747921 (Director) / House 17/5, Block-K, Road 22, Banani, Dhaka.</t>
  </si>
  <si>
    <t>DPL 000011</t>
  </si>
  <si>
    <t>MR. TASIR UDDIN AHMED</t>
  </si>
  <si>
    <t>DPL 000012</t>
  </si>
  <si>
    <t>GARDENIA</t>
  </si>
  <si>
    <t>MR. MOHAMMAD ABDUR RAHMAN CHY</t>
  </si>
  <si>
    <t>UAE</t>
  </si>
  <si>
    <t>M.D. Sir</t>
  </si>
  <si>
    <t>New (UAE)</t>
  </si>
  <si>
    <t>Undefine</t>
  </si>
  <si>
    <t>00971 561727887</t>
  </si>
  <si>
    <t xml:space="preserve">arahmanctg78@gmail.com </t>
  </si>
  <si>
    <t>01818849121 (M.D.SIR, UAE) / UAE</t>
  </si>
  <si>
    <t>DPL 000013</t>
  </si>
  <si>
    <t>DPL 000014</t>
  </si>
  <si>
    <t>CACTUS</t>
  </si>
  <si>
    <t>MR. A. F. M MUSTAFIZUR RAHMAN</t>
  </si>
  <si>
    <t>S 00022</t>
  </si>
  <si>
    <t>banglatapu@yahoo.com</t>
  </si>
  <si>
    <t>01914 861098 (D) / Dept. Applied Chemistry, DU, Dhaka-1000.</t>
  </si>
  <si>
    <t>DPL 000015</t>
  </si>
  <si>
    <t>DAHLIA</t>
  </si>
  <si>
    <t xml:space="preserve">MR. ENGR. JOYNAL ABEDIN </t>
  </si>
  <si>
    <t>D 036</t>
  </si>
  <si>
    <t>joy_shumi@yahoo.com</t>
  </si>
  <si>
    <t>01819 407552 (D) / 31/4-SherShahSuri Road, Block D, Mohammadpur, Dhaka-1207.</t>
  </si>
  <si>
    <t>9132463</t>
  </si>
  <si>
    <t>DPL 000016</t>
  </si>
  <si>
    <t>PAPAYA</t>
  </si>
  <si>
    <t>MR. MD. MOTALEB HOSSAIN</t>
  </si>
  <si>
    <t>S 00019</t>
  </si>
  <si>
    <t>motaleb313@yahoo.com</t>
  </si>
  <si>
    <t>01818 190157 (D) / Asst. Prof., Dept. Mathamatics, DU, Dhaka-1000.</t>
  </si>
  <si>
    <t>DPL 000017</t>
  </si>
  <si>
    <t>DR. MOHAMMAD KAMRUZZAMAN</t>
  </si>
  <si>
    <t>D 017</t>
  </si>
  <si>
    <t>mkzamandu@gmail.com</t>
  </si>
  <si>
    <t>01711 582759 (D) /  Dept. Applied Chemistry, DU, Dhaka-1000.</t>
  </si>
  <si>
    <t>9661920-73/7400</t>
  </si>
  <si>
    <t>DPL 000018</t>
  </si>
  <si>
    <t>VIOLET</t>
  </si>
  <si>
    <t xml:space="preserve">PROF.DR. RAFIQUL ISLAM </t>
  </si>
  <si>
    <t>D 043</t>
  </si>
  <si>
    <t>professorrafiqulislam@yahoo.co.uk</t>
  </si>
  <si>
    <t>01710 926609 (D) /  Dept. Applied Chemistry, DU, Dhaka-1000.</t>
  </si>
  <si>
    <t>7168992</t>
  </si>
  <si>
    <t>DPL 000019</t>
  </si>
  <si>
    <t>ASTER</t>
  </si>
  <si>
    <t xml:space="preserve">PROF. DR. RAFIQUL ISLAM </t>
  </si>
  <si>
    <t>DPL 000020</t>
  </si>
  <si>
    <t>TULIP</t>
  </si>
  <si>
    <t>MS. ANOWARA BEGUM</t>
  </si>
  <si>
    <t>Ismail</t>
  </si>
  <si>
    <t>01731 938646, 89 22990 (Ismail Sir) / H-3, R-7, S-5, Uttara, Dhaka-1230.</t>
  </si>
  <si>
    <t>DPL 000021</t>
  </si>
  <si>
    <t>FREESIA</t>
  </si>
  <si>
    <t>MD. MUSHFIQ UDDIN</t>
  </si>
  <si>
    <t>Dr. Ohidul</t>
  </si>
  <si>
    <t>C</t>
  </si>
  <si>
    <t>D 051</t>
  </si>
  <si>
    <t>shafiq06@gmail.com</t>
  </si>
  <si>
    <t>01718 402233 (Dr. Ohidul) / 53-North Comlapore, Dhaka-1217.</t>
  </si>
  <si>
    <t>DPL 000022</t>
  </si>
  <si>
    <t>MRS. FARIDA PERVEN</t>
  </si>
  <si>
    <t>Reja Sir</t>
  </si>
  <si>
    <t>lutfor4537@gmail.com</t>
  </si>
  <si>
    <t>01711 909673 / 146/A, Rose Garden (2nd floor), Azimpur, Dhaka.</t>
  </si>
  <si>
    <t>DPL 000023</t>
  </si>
  <si>
    <t>MR. ENGR. MASUD KARIM</t>
  </si>
  <si>
    <t>S 00016</t>
  </si>
  <si>
    <t>masud.rhd@gmail.com</t>
  </si>
  <si>
    <t>01736 933149 (D)</t>
  </si>
  <si>
    <t>DPL 000024</t>
  </si>
  <si>
    <t>OLIVE</t>
  </si>
  <si>
    <t>MS. SYEDA KHURSHIDA BEGUM</t>
  </si>
  <si>
    <t>D 031</t>
  </si>
  <si>
    <t>srashedbd@yahoo.com</t>
  </si>
  <si>
    <t xml:space="preserve">01819 617626 (D) / C/O: Rashedul Alam, Teresa Bablee House (4th floor), 85/1-D, Wills Little Flower School, Lane kakrail, </t>
  </si>
  <si>
    <t>DPL 000025</t>
  </si>
  <si>
    <t>HILLY</t>
  </si>
  <si>
    <t>MR. SYED RASHEDUL ALAM</t>
  </si>
  <si>
    <t>Khurshida</t>
  </si>
  <si>
    <t>DPL 000026</t>
  </si>
  <si>
    <t>MR. SYED ANWARUL ALAM</t>
  </si>
  <si>
    <t>anwar.alam@amefird.com.bd</t>
  </si>
  <si>
    <t>DPL 000027</t>
  </si>
  <si>
    <t>FILBERT</t>
  </si>
  <si>
    <t>MS. FARJANA AKTER CHOUDHURY</t>
  </si>
  <si>
    <t>Loodi</t>
  </si>
  <si>
    <t>D 020-C</t>
  </si>
  <si>
    <t>irtaz232@yahoo.com</t>
  </si>
  <si>
    <t xml:space="preserve">01819 478939 (Mr. Irtaz Ahad), C/O-Mr. Irtaz Ahad, 232/2, West Santibag, Dhaka 1217. </t>
  </si>
  <si>
    <t>DPL 000028</t>
  </si>
  <si>
    <t>PROF. DR. ENGR. MOHAMMAD ZOYNAL ABEDIN</t>
  </si>
  <si>
    <t>D 044</t>
  </si>
  <si>
    <t>zoynal91@yahoo.com</t>
  </si>
  <si>
    <t>01816 226077 (D), DUET, zoynal91@yahoo.com / Dept. Mechanical Engr. , DUET Gazipur-1700.</t>
  </si>
  <si>
    <t>DPL 000029</t>
  </si>
  <si>
    <t>MR. PARVEZ RAYHAN</t>
  </si>
  <si>
    <t>atel.rayhan@yahoo.com</t>
  </si>
  <si>
    <t>01713 201955 (Reza Sir) / H-16, R-15, S-11, Uttara, Dhaka-1230.</t>
  </si>
  <si>
    <t>DPL 000030</t>
  </si>
  <si>
    <t>DPL 000031</t>
  </si>
  <si>
    <t>DAISY</t>
  </si>
  <si>
    <t>MR. MD. AYUB ALI KHAN</t>
  </si>
  <si>
    <t>S 00030</t>
  </si>
  <si>
    <t>khan.ayub38@yahoo.com</t>
  </si>
  <si>
    <t>01911 045653 (D), 01915 601913 (Wife) / 17/3, 4th floor, Chamelibag, SantiNagar, Dhaka-1217.</t>
  </si>
  <si>
    <t>DPL 000032</t>
  </si>
  <si>
    <t>MR. MOHD. MUBINUL ISLAM</t>
  </si>
  <si>
    <t>D 033</t>
  </si>
  <si>
    <t>mubinnub@gmail.com</t>
  </si>
  <si>
    <t>01716  003142 (D) / H-18, R-1, S-3, Uttara, Dhaka-1230.</t>
  </si>
  <si>
    <t>DPL 000033</t>
  </si>
  <si>
    <t>MR. ENGR. MAKSUD ULLAH CHOWDHURY</t>
  </si>
  <si>
    <t>USA</t>
  </si>
  <si>
    <t>Khomeni</t>
  </si>
  <si>
    <t>D 027</t>
  </si>
  <si>
    <t>masuduc@yahoo.com</t>
  </si>
  <si>
    <t>01711  505833 (D) / 232/2, West Santibag Dhaka.</t>
  </si>
  <si>
    <t>DPL 000034</t>
  </si>
  <si>
    <t>DPL 000035</t>
  </si>
  <si>
    <t>MRS. NILUFAR SULTANA</t>
  </si>
  <si>
    <t>nilufarsltn@yahoo.com</t>
  </si>
  <si>
    <t>01747  175558 (Ismail) / Flat 6A, H-27, Road 4 &amp; 5, S-3, Uttara-Dhaka-1230.</t>
  </si>
  <si>
    <t>8964006</t>
  </si>
  <si>
    <t>DPL 000036</t>
  </si>
  <si>
    <t>MR. RASHED AHMED &amp; MUKAFFIA HARUN</t>
  </si>
  <si>
    <t>designrashed@yahoo.com</t>
  </si>
  <si>
    <t>01815  555944 (Reza Sir) / 219/2, East Rampura(2nd floor), Dhaka-1217.</t>
  </si>
  <si>
    <t>8357775</t>
  </si>
  <si>
    <t>DPL 000037</t>
  </si>
  <si>
    <t>MR. MOHAMMAD ZAHID &amp; FARHANA NASREEN</t>
  </si>
  <si>
    <t>zahjeddah@yahoo.com</t>
  </si>
  <si>
    <t>01756  408501 (Reza Sir) / 26/6/A, Moulovi Take, Khilgaon, Dhaka.</t>
  </si>
  <si>
    <t>DPL 000038</t>
  </si>
  <si>
    <t>MR. MOHAMMAD MAQSUDUR RAHMAN</t>
  </si>
  <si>
    <t>Not Approved</t>
  </si>
  <si>
    <t>D 013</t>
  </si>
  <si>
    <t>maqsudbd@gmail.com</t>
  </si>
  <si>
    <t>01726  310709, (D), 01919 039617 / 150/1, Senpara, Parbota, Mirpur, Dhaka.</t>
  </si>
  <si>
    <t>8061086</t>
  </si>
  <si>
    <t>DPL 000039</t>
  </si>
  <si>
    <t>ALPINA</t>
  </si>
  <si>
    <t>MR. MD. SHAHIDUL ISLAM</t>
  </si>
  <si>
    <t>FAYSAL</t>
  </si>
  <si>
    <t xml:space="preserve">01198 173715 / Faysal Sir / </t>
  </si>
  <si>
    <t>DPL 000040</t>
  </si>
  <si>
    <t>BORONIA</t>
  </si>
  <si>
    <t>MR. S.M. ZIYAD AHMED</t>
  </si>
  <si>
    <t>ziyad_buet@yahoo.com</t>
  </si>
  <si>
    <t xml:space="preserve">01817 181183 (Faysal) / 222/1 (4th floor, north) Momtaz Masjid Complex, Road no. 2, Shamoly, Dhaka. </t>
  </si>
  <si>
    <t>DPL 000041</t>
  </si>
  <si>
    <t>DR. FIROZE HASAN</t>
  </si>
  <si>
    <t>01716  584405 (Faysal) / Prime Diagnostic &amp; Comsultation Center, Thana Road, Savar, Dhaka.</t>
  </si>
  <si>
    <t>DPL 000042</t>
  </si>
  <si>
    <t>MS. IFFAT ORIN</t>
  </si>
  <si>
    <t>M.U.Azad</t>
  </si>
  <si>
    <t>D 049</t>
  </si>
  <si>
    <t>alphatrade20@gmail.com</t>
  </si>
  <si>
    <t>01911 356906 (M U Azad, Alam Khan) / House # 26, Road # 5/1, Sector # 11.</t>
  </si>
  <si>
    <t>DPL 000043</t>
  </si>
  <si>
    <t>DR. A.M. SARWARUDDIN CHOWDHURY</t>
  </si>
  <si>
    <t>D 011</t>
  </si>
  <si>
    <t>01552 379400 (Director) / Chairman, Dept. of Applied Chemistry &amp; Chemical Eng., Faculty of Eng. &amp; Tech., University of Dhaka, Dhaka- 1000</t>
  </si>
  <si>
    <t>8618701</t>
  </si>
  <si>
    <t>DPL 000044</t>
  </si>
  <si>
    <t>VERONICA</t>
  </si>
  <si>
    <t>DR. SANJIDA AKTER BORNA</t>
  </si>
  <si>
    <t>N.M. Talukder</t>
  </si>
  <si>
    <t>D 008</t>
  </si>
  <si>
    <t>asadullah0237@yahoo.com</t>
  </si>
  <si>
    <t>01716 166555 (N.M.Talukder) / H-61 (3rd floor), R- 18, S- 11, Uttara, Dhaka.</t>
  </si>
  <si>
    <t>01616 166000</t>
  </si>
  <si>
    <t>DPL 000045</t>
  </si>
  <si>
    <t>MR. MD. ATIQUR RAHMAN</t>
  </si>
  <si>
    <t>engr-atiqur@yahoo.com</t>
  </si>
  <si>
    <t>01199 020257 (Reza Sir) / 490/A (3rd Floor), South Paikpara, Natun Bazar, Kallayanpur, Dhaka.</t>
  </si>
  <si>
    <t>DPL 000046</t>
  </si>
  <si>
    <t>MR. ENGR. KAMRUL AHSAN</t>
  </si>
  <si>
    <t>D 037</t>
  </si>
  <si>
    <t>kamrulahsan@hotmail.co.uk</t>
  </si>
  <si>
    <t>44 78 72 05 3339 (UK) / 48 CARBETH ROAD, MILNGAVIE, EAST DUNBARTONSHIRE, GLASGOW, G62 7AX / kamrulahsan@hotmail.co.uk</t>
  </si>
  <si>
    <t>DPL 000047</t>
  </si>
  <si>
    <t>DR. MD. ASADUZZAMAN</t>
  </si>
  <si>
    <t>asaduzzamanap@yahoo.com</t>
  </si>
  <si>
    <t>01715 063170 (N.M.Talukder) / H- 17, R- 3/A, S- 5, Uttara Model Town TSO, Uttara, Dhaka-1230</t>
  </si>
  <si>
    <t>DPL 000048</t>
  </si>
  <si>
    <t>MS. SHAHINA AKTER</t>
  </si>
  <si>
    <t>S 00005</t>
  </si>
  <si>
    <t>01817 721649 (Director) / C/O: Dr. Jahangir Alam, Dept. of Civil Engiceering, BUET, Dhaka.</t>
  </si>
  <si>
    <t>DPL 000049</t>
  </si>
  <si>
    <t>MS. TAHMIN QUADIR</t>
  </si>
  <si>
    <t>Dr. Zakaria</t>
  </si>
  <si>
    <t>D 053</t>
  </si>
  <si>
    <t>mzquadir@gmail.com</t>
  </si>
  <si>
    <t>01726 419436 / C/O: Dr. Mohsin Uddin, School of Education, Bangladesh Open University, Gazipur.</t>
  </si>
  <si>
    <t>DPL 000050</t>
  </si>
  <si>
    <t>DR. MD. MOHSIN UDDIN/DR. MST. MARIOM QUADIR</t>
  </si>
  <si>
    <t>mohsin_uddin@yahoo.com</t>
  </si>
  <si>
    <t>01726 419436 /  Associate Professon (Math), School of Education, Bangladesh Open University, Gazipur.</t>
  </si>
  <si>
    <t>9293700</t>
  </si>
  <si>
    <t>DPL 000051</t>
  </si>
  <si>
    <t xml:space="preserve">DR. MD. ZAKARIA QUADIR </t>
  </si>
  <si>
    <t>01726 419436 / C/O: Dr. Mohsin Uddin, Associate Professor (Math), School of Education, Bangladesh Open University, Gazipur- 1705.</t>
  </si>
  <si>
    <t>DPL 000052</t>
  </si>
  <si>
    <t>PROF. DR. MUHAMMAD QUMRUL HASSAN</t>
  </si>
  <si>
    <t>Dr. Rafique</t>
  </si>
  <si>
    <t>mqhassan2009@gmail.com</t>
  </si>
  <si>
    <t>01819 201521 (Dr. Rafique) / Department of Geology, University of Dhaka, Dhaka-1000.</t>
  </si>
  <si>
    <t>9670957, 01556434076</t>
  </si>
  <si>
    <t>DPL 000053</t>
  </si>
  <si>
    <t>MS. THAMINA AKTER SHIMA</t>
  </si>
  <si>
    <t>Bashar</t>
  </si>
  <si>
    <t>Shahadat (Bashar)</t>
  </si>
  <si>
    <t>M 0009</t>
  </si>
  <si>
    <t>0096 6502536937</t>
  </si>
  <si>
    <t>bashar</t>
  </si>
  <si>
    <t>Naseem-3038, Street: Tongota, P.O. Box-20222, Riyad No: 144 / Vill: Lampur, PO: Komolpur, PS: Kotoqali, Dist: Comilla.</t>
  </si>
  <si>
    <t>DPL 000054</t>
  </si>
  <si>
    <t>DPL 000055</t>
  </si>
  <si>
    <t>DR. KAHINUR NAHAR CHY.</t>
  </si>
  <si>
    <t>dratmrk@yahoo.com</t>
  </si>
  <si>
    <t>01819 380941 (Dr. A.T.M. Rezaul Karim) / National Hospital, 14/15, Mehdibag, CTG.</t>
  </si>
  <si>
    <t>01817 203438</t>
  </si>
  <si>
    <t>DPL 000056</t>
  </si>
  <si>
    <t>MR. MD. AZAHARUL ISLAM</t>
  </si>
  <si>
    <t>D 005</t>
  </si>
  <si>
    <t>azmollah@gmail.com</t>
  </si>
  <si>
    <t>01938 852205 / Apt. A4, H- 07, R- 29, S- 07, Uttara Model Town TSO, Uttara, Dhaka-1230.</t>
  </si>
  <si>
    <t>DPL 000057</t>
  </si>
  <si>
    <t>DR. KHALED BIN HOSSAIN</t>
  </si>
  <si>
    <t>S 00027</t>
  </si>
  <si>
    <t>khaled.sagar.bd@gmail.com</t>
  </si>
  <si>
    <t>01674 785103 (D)</t>
  </si>
  <si>
    <t>DPL 000058</t>
  </si>
  <si>
    <t>MR. MD. ABDULLAH-AL-MAMUN</t>
  </si>
  <si>
    <t>SINGAPORE</t>
  </si>
  <si>
    <t>mamun_ce99@yahoo.com, csmamun@gmail.com</t>
  </si>
  <si>
    <t>968 92865317, MD, 01681 441163 (MD Sir) mamun_ce99@Y!</t>
  </si>
  <si>
    <t>DPL 000059</t>
  </si>
  <si>
    <t>MRS. JINNAT ARA BEGUM</t>
  </si>
  <si>
    <t>00971 557684646</t>
  </si>
  <si>
    <t>nasiruddinc@yahoo.com</t>
  </si>
  <si>
    <t>00971 504300170 (Nasir Uddin)</t>
  </si>
  <si>
    <t>00971 504300170</t>
  </si>
  <si>
    <t>DPL 000060</t>
  </si>
  <si>
    <t>DPL 000061</t>
  </si>
  <si>
    <t>MR. G. M. EHSANUL HUQ</t>
  </si>
  <si>
    <t>ehsan@acecontrolsltd.com</t>
  </si>
  <si>
    <t xml:space="preserve">01552 394088 (Reza Sir), F-A3, H-15, R-13,S-6, Uttara. </t>
  </si>
  <si>
    <t>01711 595998</t>
  </si>
  <si>
    <t>DPL 000062</t>
  </si>
  <si>
    <t>DR. MD. SHAFIQUR RAHMAN</t>
  </si>
  <si>
    <t>Tuhin</t>
  </si>
  <si>
    <t>M 0005</t>
  </si>
  <si>
    <t>01715 012039 / Tuhin / Bashar / Rahima Eye Hospital (1st Floor), 96, Sahid Faruque Sarak, Jattrabari, Dhaka-1204.</t>
  </si>
  <si>
    <t>DPL 000063</t>
  </si>
  <si>
    <t>DPL 000064</t>
  </si>
  <si>
    <t>MR. ABU BAKAR SIDDQUE</t>
  </si>
  <si>
    <t>Reza Sir</t>
  </si>
  <si>
    <t>md_si@qatarsteel.com.qa</t>
  </si>
  <si>
    <t>DPL 000065</t>
  </si>
  <si>
    <t>MR. KAZI ZILLUR RAHMAN</t>
  </si>
  <si>
    <t>M.Ullah</t>
  </si>
  <si>
    <t>kazi.zillur@gmail.com</t>
  </si>
  <si>
    <t>01911 194574 (Waliar Rah.), M.U. Chowdhury / Flat: C-15, Plot: 6, Sector: 08, Uttara, Dhaka-1230.</t>
  </si>
  <si>
    <t>DPL 000066</t>
  </si>
  <si>
    <t>MS. RUPA DAS</t>
  </si>
  <si>
    <t>Rasel</t>
  </si>
  <si>
    <t>M 0002</t>
  </si>
  <si>
    <t>shamaldas@yahoo.com</t>
  </si>
  <si>
    <t>01817 095507 (Rasel) / 156/b, Madha Bashaboo, 2nd Floor, Dhaka.</t>
  </si>
  <si>
    <t>DPL 000067</t>
  </si>
  <si>
    <t>MR. KAZI MD LOKMAN</t>
  </si>
  <si>
    <t>00971 508858023</t>
  </si>
  <si>
    <t xml:space="preserve">rangerstourism@yahoo.com
ramgerscargo@gmail.com 
</t>
  </si>
  <si>
    <t>00971508858023 (MD SIR, UAE)</t>
  </si>
  <si>
    <t>00971-42351331</t>
  </si>
  <si>
    <t>DPL 000068</t>
  </si>
  <si>
    <t>MR. MD. SALIM KHAN</t>
  </si>
  <si>
    <t>serviceteam_10@yahoo.com</t>
  </si>
  <si>
    <t>01711 458877 / 172 Mir Hajirbag / Reza Sir / 172, Mir Hazir Bagh, Dhaka.</t>
  </si>
  <si>
    <t xml:space="preserve"> </t>
  </si>
  <si>
    <t>DPL 000069</t>
  </si>
  <si>
    <t>DR. LINKON AKHTER</t>
  </si>
  <si>
    <t>drlinkon@gmail.com</t>
  </si>
  <si>
    <t>01716 913548 / Senior Medical Officer, Ispahani Islamia Eye Institute Hospital.</t>
  </si>
  <si>
    <t>DPL 000070</t>
  </si>
  <si>
    <t>MS. MAKSUDA BEGUM</t>
  </si>
  <si>
    <t>01716 913548 / 39-39/1/C (3rd floor), Justice Lal Mohon Das Lane.</t>
  </si>
  <si>
    <t>DPL 000071</t>
  </si>
  <si>
    <t>MS. FARIDA AKHTER RUNU</t>
  </si>
  <si>
    <t>siddique1940@gmail.com</t>
  </si>
  <si>
    <t>01731 156261 (Siddique Ahmed), 11-SB/3, Baishakhi, Lake City Concord, Khilkhet, Dhaka.</t>
  </si>
  <si>
    <t>DPL 000072</t>
  </si>
  <si>
    <t>MR. MIR  SHOWKAT  KHALIL</t>
  </si>
  <si>
    <t>D 065</t>
  </si>
  <si>
    <t>00971 559667211</t>
  </si>
  <si>
    <t>mirshawkat123@yahoo.com</t>
  </si>
  <si>
    <t>mirshawkat123@yahoo.com / Apt. # 5/C, Regency Tower, 73 Elephant Road, Dhanmondi, Dhaka-1205.</t>
  </si>
  <si>
    <t>DPL 000073</t>
  </si>
  <si>
    <t>DR. MD. NOOR-UL MOMEN TALUKDER</t>
  </si>
  <si>
    <t>01915 629905</t>
  </si>
  <si>
    <t>01915 629905 (Director) / H- 21, R- 11, S- 14, Uttara Model Town, Uttara, Dhaka-1230.</t>
  </si>
  <si>
    <t>DPL 000074</t>
  </si>
  <si>
    <t>MR. S. M. AHSANUZZAMAN</t>
  </si>
  <si>
    <t>Didar Sir</t>
  </si>
  <si>
    <t>D 019</t>
  </si>
  <si>
    <t>01552 600275 (Didar Sir) / 18 Green Corner (Post Office New Market) Green Road, Kalabagan, Dhaka.</t>
  </si>
  <si>
    <t>DPL 000075</t>
  </si>
  <si>
    <t>MR. MAHMUD ALAM</t>
  </si>
  <si>
    <t>mahmudalam@hotmail.com</t>
  </si>
  <si>
    <t>DPL 000076</t>
  </si>
  <si>
    <t>MRS. RUMANA ISLAM</t>
  </si>
  <si>
    <t>Azhar Sir</t>
  </si>
  <si>
    <t>01730 084180</t>
  </si>
  <si>
    <t>tariqulislam69@yahoo.com</t>
  </si>
  <si>
    <t>01730 084180, 01911 908103 (Engr. Tariqul Islam) / Azhar Sir / B-55, Hazi Zahir Bhaban, B-5, Savar, Dhaka.</t>
  </si>
  <si>
    <t>DPL 000077</t>
  </si>
  <si>
    <t>MR. ENGR. MAZHARUL ISLAM</t>
  </si>
  <si>
    <t>Shahadat</t>
  </si>
  <si>
    <t>S 00010</t>
  </si>
  <si>
    <t>01674 763234</t>
  </si>
  <si>
    <t>mimaruf.bd@gmail.com</t>
  </si>
  <si>
    <t>01674 763234(Director) / Citizen Touch, 5/1, Block- E, Lalmatia, Dhaka.</t>
  </si>
  <si>
    <t>DPL 000078</t>
  </si>
  <si>
    <t>DR. MD. NURUL AMIN</t>
  </si>
  <si>
    <t>D 045</t>
  </si>
  <si>
    <t>01556 353370</t>
  </si>
  <si>
    <t>namin@du.ac.bd</t>
  </si>
  <si>
    <t>01556 353370 (Director) / Professor Dpt. Of Applied Chemistry &amp; Chemical Engineering, University of Dhaka.</t>
  </si>
  <si>
    <t>DPL 000079</t>
  </si>
  <si>
    <t>MR. ENGR. MD. ASHRAF UDDIN</t>
  </si>
  <si>
    <t>D 052</t>
  </si>
  <si>
    <t>01712 040824</t>
  </si>
  <si>
    <t>arif.ashraf.opu@gmail.com</t>
  </si>
  <si>
    <t>01712 040824 (D) 01733 910576 / R- 07 (S.S. Academy Road), H- 282, Ovijan- 88, Middle Auchpara, Tongi, Gazipur.</t>
  </si>
  <si>
    <t>DPL 000080</t>
  </si>
  <si>
    <t>MR. SK. ANIS UDDIN AHMED</t>
  </si>
  <si>
    <t>01917 228330</t>
  </si>
  <si>
    <t>01917 228330 / Didar Sir / 84/3-B (3rd Floor), 1-Bibir Bagicha, North Jattrabari, Jattrabari, Dhaka.</t>
  </si>
  <si>
    <t>DPL 000081</t>
  </si>
  <si>
    <t>MR. ENGR. MIZANUR RAHMAN</t>
  </si>
  <si>
    <t>Sohel</t>
  </si>
  <si>
    <t>M 0006</t>
  </si>
  <si>
    <t>01712 659692</t>
  </si>
  <si>
    <t>mizan505@yahoo.com</t>
  </si>
  <si>
    <t>01712 659692 (Shohel) / H- 505, Senpara, Parbota, Mirpur, Dhaka-1216.</t>
  </si>
  <si>
    <t>DPL 000082</t>
  </si>
  <si>
    <t>MR. MIR ELIAS</t>
  </si>
  <si>
    <t>00971 556763085</t>
  </si>
  <si>
    <t>00971 556763085 (M.D. SIR, UAE)</t>
  </si>
  <si>
    <t>DPL 000083</t>
  </si>
  <si>
    <t>MR. KHURSHID ALAM</t>
  </si>
  <si>
    <t>00971 558094090</t>
  </si>
  <si>
    <t>khurshidalam1976@gmail.com</t>
  </si>
  <si>
    <t>00971 558094090 (UAE), khurshidalam1976@gmail.com / H- 68, R- 1/2, Word 09, Balurchar, Chotooxnor, Nowabgong, Dhaka.</t>
  </si>
  <si>
    <t>DPL 000084</t>
  </si>
  <si>
    <t>MR. SAYED MUSHFIQUR RAHMAN</t>
  </si>
  <si>
    <t>00971 504200768</t>
  </si>
  <si>
    <t>qshafique@live.com
syed.mushfiqur@gmail.com</t>
  </si>
  <si>
    <t>971504200768, 01712146008, (MD. SIR, UAE) / West Sobujbug, PO+Dist.: Patuakhali.</t>
  </si>
  <si>
    <t>01712 146008</t>
  </si>
  <si>
    <t>DPL 000085</t>
  </si>
  <si>
    <t>MS. MEHERUNNESA CHAMPA</t>
  </si>
  <si>
    <t xml:space="preserve">01715 304134 </t>
  </si>
  <si>
    <t>zaman@pqsdesign.com</t>
  </si>
  <si>
    <t>01715 304134 (Sk. Wahid) /  House 37 (Lift-3), Road 11, Nikunja, Khilkhet, Dhaka. / 01714 211534</t>
  </si>
  <si>
    <t>DPL 000086</t>
  </si>
  <si>
    <t>MR. MOHAMMAD OSMAN</t>
  </si>
  <si>
    <t>00971 556140155</t>
  </si>
  <si>
    <t xml:space="preserve">Attn: mirshawkat123@yahoo.com
</t>
  </si>
  <si>
    <t>01711534731 (G M Khaled) Professor Dpt. Of Applied Chemistry &amp; Chemical Engineering, University of Dhaka.</t>
  </si>
  <si>
    <t>DPL 000087</t>
  </si>
  <si>
    <t>MS. SHAMEMA SHAHEEN</t>
  </si>
  <si>
    <t>Shahed Sir</t>
  </si>
  <si>
    <t>S 00001-C</t>
  </si>
  <si>
    <t>01718 098448</t>
  </si>
  <si>
    <t>shamemashaheen@yahoo.com</t>
  </si>
  <si>
    <t>01718 098448 (Shahed Sir) / Flat: 11 S-B/2, Building: Boichakhi, Concord Lake City, Khilkhet, Dhaka.</t>
  </si>
  <si>
    <t>DPL 000088</t>
  </si>
  <si>
    <t>MR. MD SALIM ULLAH</t>
  </si>
  <si>
    <t>00971-552405698</t>
  </si>
  <si>
    <t xml:space="preserve">mssullah@gmail.com </t>
  </si>
  <si>
    <t>00971 552405698 / MD SIR, UAE / H- 21, R- 11, S- 14, Uttara Model Town, Uttara, Dhaka-1230.</t>
  </si>
  <si>
    <t>DPL 000089</t>
  </si>
  <si>
    <t>SABNAM AFROJE OPA</t>
  </si>
  <si>
    <t>Khurshid Sir</t>
  </si>
  <si>
    <t>D 061</t>
  </si>
  <si>
    <t>Noor Mohd. Fazlul Karim / 25, Aram Bagh R/A,Bosh Para, Jamalpur-2000.</t>
  </si>
  <si>
    <t>DPL 000090</t>
  </si>
  <si>
    <t>MR. MD. SARWOER ALAM</t>
  </si>
  <si>
    <t>D 055</t>
  </si>
  <si>
    <t>01712 207227</t>
  </si>
  <si>
    <t>sarwoermm@yahoo.com</t>
  </si>
  <si>
    <t>01712 207227 (Director) / Upazila Land Office, Baghmara, Rajshahi.</t>
  </si>
  <si>
    <t>DPL 000091</t>
  </si>
  <si>
    <t>MRS. SHAHNAZ BEGUM</t>
  </si>
  <si>
    <t>01757759820, 01757759822 / Engr. Khurshid Alam (D 061)</t>
  </si>
  <si>
    <t>DPL 000092</t>
  </si>
  <si>
    <t>MR. A T M ZAHED CHY</t>
  </si>
  <si>
    <t>00971 505670368</t>
  </si>
  <si>
    <t>banofulgroupuae@yahoo.com</t>
  </si>
  <si>
    <t>971505670368, MD. Sir, UAE</t>
  </si>
  <si>
    <t>00971 67480169</t>
  </si>
  <si>
    <t>DPL 000093</t>
  </si>
  <si>
    <t>MR. MD. ABDUL AWAL</t>
  </si>
  <si>
    <t>FMT</t>
  </si>
  <si>
    <t>00971-503108120</t>
  </si>
  <si>
    <t>awal_91@yahoo.com</t>
  </si>
  <si>
    <t>00971-503108120 / UAE, (FMT) / Vill. Khagora, PO: Sherkole, P.S.: Singra, Nator.</t>
  </si>
  <si>
    <t>DPL 000094</t>
  </si>
  <si>
    <t>MR.  MUHAMMAD SHAMSUL AREFEEN ZILANY</t>
  </si>
  <si>
    <t>MALAY</t>
  </si>
  <si>
    <t>Tanveer Sir</t>
  </si>
  <si>
    <t>60182 057280</t>
  </si>
  <si>
    <t>msazilany@gmail.com</t>
  </si>
  <si>
    <t>60182 057280, msazilany@gmail.com</t>
  </si>
  <si>
    <t>DPL 000095</t>
  </si>
  <si>
    <t>MR. MOHAMMAD MAZIBUR RAHMAN</t>
  </si>
  <si>
    <t>mujibrbd@gmail.com</t>
  </si>
  <si>
    <t>01670-263886 (Kamal), mujibrbd@gmail.com / H- 35, F- 3/B, R- 7, Uttara-3, Dhaka.</t>
  </si>
  <si>
    <t>DPL 000096</t>
  </si>
  <si>
    <t>DR. KAZI ABDUL MOMIN</t>
  </si>
  <si>
    <t>D 030</t>
  </si>
  <si>
    <t>01815 482142</t>
  </si>
  <si>
    <t>dr.momin@yahoo.com</t>
  </si>
  <si>
    <t>01815 482142 (Dr. Momin) / F- 3T, Aziz Super Market, Shahbag, Dhaka-1000.</t>
  </si>
  <si>
    <t>DPL 000097</t>
  </si>
  <si>
    <t>MR. KAZI ABDUL KARIM</t>
  </si>
  <si>
    <t>S 00020</t>
  </si>
  <si>
    <t>kazimonzuraakter@gmail.com</t>
  </si>
  <si>
    <t>01815 482142 (Dr. Momin) Vill: Payer Khola, PO: Bordail, PS: Chouddagram, Dist: Comilla.</t>
  </si>
  <si>
    <t>DPL 000098</t>
  </si>
  <si>
    <t>MR. MD. NAZRUL ISLAM</t>
  </si>
  <si>
    <t>Mubin Sir</t>
  </si>
  <si>
    <t xml:space="preserve">01935 825563 </t>
  </si>
  <si>
    <t>mnislam75@yahoo.com</t>
  </si>
  <si>
    <t>01935 825563 (Mubin Sir) / Deputy Director Banding Regulation &amp; Policy Department, Bangladesh Bank (Head Office), Dhaka.</t>
  </si>
  <si>
    <t>DPL 000099</t>
  </si>
  <si>
    <t>PANSY</t>
  </si>
  <si>
    <t>MRS. FARIDA YASMIN</t>
  </si>
  <si>
    <t>Fysal Sir</t>
  </si>
  <si>
    <t>01554333208, 01966836932 (Jahanara, sis) / 579, South Goran, Post: Khilgaon, PS: Sabujbagh, Dhaka.</t>
  </si>
  <si>
    <t>01966836932</t>
  </si>
  <si>
    <t>DPL 000100</t>
  </si>
  <si>
    <t>DPL 000101</t>
  </si>
  <si>
    <t>MR. PRODIP KUMAR SHAHA</t>
  </si>
  <si>
    <t>01817 077562</t>
  </si>
  <si>
    <t>01817 077562 (Shohel) 13, Chandi Chalk Market, Mirpur Road Dhaka.</t>
  </si>
  <si>
    <t>DPL 000102</t>
  </si>
  <si>
    <t>DPL 000103</t>
  </si>
  <si>
    <t>MRS. ANSARA NOORI</t>
  </si>
  <si>
    <t>S 00023</t>
  </si>
  <si>
    <t>asaduzzaman347@gmail.com</t>
  </si>
  <si>
    <t>01715 058181 (M Zakarul Islam), House-4/12 (Flat-AB 4), Humayun Road, Mohd. Pur, Dhaka-1207</t>
  </si>
  <si>
    <t>DPL 000104</t>
  </si>
  <si>
    <t>DPL 000105</t>
  </si>
  <si>
    <t>MR. MOSHTAK AHAMMED &amp; LAILA ARZUMAN</t>
  </si>
  <si>
    <t>mahatab@rahimafrooz.com</t>
  </si>
  <si>
    <t>DPL 000106</t>
  </si>
  <si>
    <t>MS. KAZI NAHIDA SULTANA</t>
  </si>
  <si>
    <t>01197 214613</t>
  </si>
  <si>
    <t>engrazadctg@gmail.com</t>
  </si>
  <si>
    <t>01197 214613 (M.U.Azad), House 471 (2nd Floor), Road 31, DOHS, Mohakhali, Dhaka.</t>
  </si>
  <si>
    <t>01716399842, 9882086</t>
  </si>
  <si>
    <t>DPL 000107</t>
  </si>
  <si>
    <t>DPL 000108</t>
  </si>
  <si>
    <t>01712 207227 (Director)</t>
  </si>
  <si>
    <t>DPL 000109</t>
  </si>
  <si>
    <t>MR. MD. NIZAM UDDIN</t>
  </si>
  <si>
    <t>M.U AZAD</t>
  </si>
  <si>
    <t>01912 994604</t>
  </si>
  <si>
    <t>uddinn@ebl-bd.com</t>
  </si>
  <si>
    <t>01912 994604 (M U Azad</t>
  </si>
  <si>
    <t>DPL 000110</t>
  </si>
  <si>
    <t>MR. MD. ROKAN UDDIN</t>
  </si>
  <si>
    <t>D 032</t>
  </si>
  <si>
    <t>01712 950645</t>
  </si>
  <si>
    <t>rokan123@gmail.com</t>
  </si>
  <si>
    <t>01712 950645 (D)</t>
  </si>
  <si>
    <t>DPL 000111</t>
  </si>
  <si>
    <t>DPL 000112</t>
  </si>
  <si>
    <t>MR. ENGR. TARIQUL ISLAM ASHIQ</t>
  </si>
  <si>
    <t>01714 039114</t>
  </si>
  <si>
    <t>ashiq@niagaratex.com</t>
  </si>
  <si>
    <t>01714 039114, Director</t>
  </si>
  <si>
    <t>DPL 000113</t>
  </si>
  <si>
    <t>MR. PROBIR SARKER</t>
  </si>
  <si>
    <t xml:space="preserve">01713 061167 </t>
  </si>
  <si>
    <t>probir_tex@yahoo.com</t>
  </si>
  <si>
    <t>01713 061167 (Rasel)</t>
  </si>
  <si>
    <t>DPL 000114</t>
  </si>
  <si>
    <t>MR. KHURSHID ALAM &amp; TAYEBA SULTANA</t>
  </si>
  <si>
    <t>00971 558094090 (UAE), khurshidalam1976@gmail.com</t>
  </si>
  <si>
    <t>DPL 000115</t>
  </si>
  <si>
    <t>ENGR. MD. MASUDUL ISLAM</t>
  </si>
  <si>
    <t>D 060</t>
  </si>
  <si>
    <t>farazi64@yahoo.com</t>
  </si>
  <si>
    <t>971508950694, UAE, masudislam@yahoo.com</t>
  </si>
  <si>
    <t>DPL 000116</t>
  </si>
  <si>
    <t>MR. ENGR. MOHAMMAD DIDARUL ISLAM</t>
  </si>
  <si>
    <t>mdidar_74@yahoo.com</t>
  </si>
  <si>
    <t>01711 465746 (Director)</t>
  </si>
  <si>
    <t>DPL 000117</t>
  </si>
  <si>
    <t>MR. MD. ASHRAFF UDDIN</t>
  </si>
  <si>
    <t>ashraf_bpdb@yahoo.com,a.uddin@gmail.com, 
a.uddin@mail.com</t>
  </si>
  <si>
    <t>UAE, (FMT)</t>
  </si>
  <si>
    <t>DPL 000118</t>
  </si>
  <si>
    <t>MR. ENGR. ZAKIR HOSSAIN</t>
  </si>
  <si>
    <t xml:space="preserve"> 971556780134, 01913396635</t>
  </si>
  <si>
    <t>z_hkhan3009@yahoo.com</t>
  </si>
  <si>
    <t>01913-396635, 971 55 6780134 / z_hkhan3009@yahoo.com / (FMT)</t>
  </si>
  <si>
    <t>DPL 000119</t>
  </si>
  <si>
    <t>DR. SHAON KUMAR DAS</t>
  </si>
  <si>
    <t>DR. MOMIN</t>
  </si>
  <si>
    <t>shaonkumar@yahoo.com</t>
  </si>
  <si>
    <t>01914 977397 / Flat-3T, Aziz Super Market, Shahbag, Dhaka-1000.</t>
  </si>
  <si>
    <t xml:space="preserve">  </t>
  </si>
  <si>
    <t>DPL 000120</t>
  </si>
  <si>
    <t>DR. HURRUN MAKSUR</t>
  </si>
  <si>
    <t>hurunmaksur@gmail.com</t>
  </si>
  <si>
    <t>01714 473858 / hurrunmaksur@gmail.com / 343, Kawlar Beparibari Road, PO: Khilkhet, PS: DakkhinKhan, Dhaka-1229.</t>
  </si>
  <si>
    <t>DPL 000121</t>
  </si>
  <si>
    <t>MR. SAYED JAFAR IKBAL</t>
  </si>
  <si>
    <t>R. ALI</t>
  </si>
  <si>
    <t>M 0015</t>
  </si>
  <si>
    <t>jafar@apexadelchi.com</t>
  </si>
  <si>
    <t xml:space="preserve">  01730007756, 263/1, North Gora, khilgaon, Sepoybag, Khosbag Lane, dhaka - 1219.</t>
  </si>
  <si>
    <t>DPL 000122</t>
  </si>
  <si>
    <t>MR. MOHAMMED BILLAL HOSSAIN</t>
  </si>
  <si>
    <t>D 069</t>
  </si>
  <si>
    <t>billal.duet@gmail.com</t>
  </si>
  <si>
    <t>1/1, Science House, Darus Salam, Mirpur-1.</t>
  </si>
  <si>
    <t>DPL 000123</t>
  </si>
  <si>
    <t>MR. MIR SHAWKAT KHALIL</t>
  </si>
  <si>
    <t>DPL 000124</t>
  </si>
  <si>
    <t>MR. MD. IKBAL HOSSAIN</t>
  </si>
  <si>
    <t>eshantrade06@gmail.com</t>
  </si>
  <si>
    <t>01715664191/ESHAN CHEMICALS, 18/2, Armanian street (MTC Tower Ground Floor), Armanitola, Dhaka-1100</t>
  </si>
  <si>
    <t>DPL 000125</t>
  </si>
  <si>
    <t>DPL 000126</t>
  </si>
  <si>
    <t>DPL 000127</t>
  </si>
  <si>
    <t>DPL 000128</t>
  </si>
  <si>
    <t>MS. KANIZ FATEMA</t>
  </si>
  <si>
    <t>J. Khan</t>
  </si>
  <si>
    <t>M 0004</t>
  </si>
  <si>
    <t>rezaul_karim68@yahoo.com</t>
  </si>
  <si>
    <t>01711 900614 / Engr. Rejaul / House: 3/A-1, Road: 12, Sector: 10, Uttara, Dhaka-1230</t>
  </si>
  <si>
    <t>DPL 000129</t>
  </si>
  <si>
    <t>00971-508950694</t>
  </si>
  <si>
    <t>masudislam@yahoo.com</t>
  </si>
  <si>
    <t>DPL 000130</t>
  </si>
  <si>
    <t>MS. MOBASHERA KHATUN</t>
  </si>
  <si>
    <t>Shahadat (Didar Sir)</t>
  </si>
  <si>
    <t>01819 556488</t>
  </si>
  <si>
    <t>01819 556488 (Didar Sir)</t>
  </si>
  <si>
    <t>DPL 000131</t>
  </si>
  <si>
    <t>MR. NUR MOHAMMAD</t>
  </si>
  <si>
    <t>nurmohd264@gmail.com</t>
  </si>
  <si>
    <t>DPL 000132</t>
  </si>
  <si>
    <t>MR. MOHAMMAD ROKIB UD DULA</t>
  </si>
  <si>
    <t>mrokib2007@gmail.com</t>
  </si>
  <si>
    <t>01731361817 &amp; 971 504621682, mrokib2007@gmail.com</t>
  </si>
  <si>
    <t>DPL 000133</t>
  </si>
  <si>
    <t>MR.  MD. NASHERUL ISLAM &amp; MRS. FARAH SABRIN</t>
  </si>
  <si>
    <t>Mintu</t>
  </si>
  <si>
    <t>M 0007</t>
  </si>
  <si>
    <r>
      <t xml:space="preserve">01715091101 / Flat </t>
    </r>
    <r>
      <rPr>
        <b/>
        <sz val="12"/>
        <rFont val="Calibri"/>
        <family val="2"/>
        <scheme val="minor"/>
      </rPr>
      <t>5/B</t>
    </r>
    <r>
      <rPr>
        <sz val="12"/>
        <rFont val="Calibri"/>
        <family val="2"/>
        <scheme val="minor"/>
      </rPr>
      <t>,  Park view, 5/1, Bank Town, Savar, Dhaka - 1340.</t>
    </r>
  </si>
  <si>
    <t>DPL 000134</t>
  </si>
  <si>
    <t>MS. TAYEBA SULTANA</t>
  </si>
  <si>
    <t>DPL 000135</t>
  </si>
  <si>
    <t>MS. ENGR. MONIRA BEGUM</t>
  </si>
  <si>
    <t>avenuebd@yahoo.com</t>
  </si>
  <si>
    <t>01713 040252 (Mustafiz Sir), H-35 (4th), Sonargaon Janapath, S-7, Uttara.</t>
  </si>
  <si>
    <t>DPL 000136</t>
  </si>
  <si>
    <t>MD. DELWAR HOSSAIN</t>
  </si>
  <si>
    <t>Miraz Vi</t>
  </si>
  <si>
    <t>New</t>
  </si>
  <si>
    <t>M 0019</t>
  </si>
  <si>
    <t>DPL 000137</t>
  </si>
  <si>
    <t>MR. MD. ABDUL AHAD (DIN ISLAM)</t>
  </si>
  <si>
    <t xml:space="preserve">01718094022 / Bashar / H-13, Block-B, Nur Bag Main Road, East Muslimpara, Fotullah, Narayangonj. </t>
  </si>
  <si>
    <t>DPL 000138</t>
  </si>
  <si>
    <t>MR. KAYES AHMED CHOWDHURY</t>
  </si>
  <si>
    <t>01711 338724 (Rasel) / Sraboni, Flat # 11WB2, Lake City Concord, Khillkhet, Dhaka.</t>
  </si>
  <si>
    <t>DPL 000139</t>
  </si>
  <si>
    <t>MR. MD. FARUK HOSEN</t>
  </si>
  <si>
    <t>01914 637376 (Rasel) / Vill: Vogpara, P/O: Laksham, P/S: Laksham, Comilla.</t>
  </si>
  <si>
    <t>DPL 000140</t>
  </si>
  <si>
    <t>DR. SUNAM KUMAR BARUA</t>
  </si>
  <si>
    <t>sunam1971@hotmail.com</t>
  </si>
  <si>
    <t>01819 190812 / Banglo No. 4, Mintu Road, Dhaka.</t>
  </si>
  <si>
    <t>DPL 000141</t>
  </si>
  <si>
    <t>MR. MD. KAMAL HOSSAIN</t>
  </si>
  <si>
    <t>Atik</t>
  </si>
  <si>
    <t>M 0001</t>
  </si>
  <si>
    <t>01718115923, Khilkhet Bazar, Beparypara, Khilkhet, Dhaka-1229</t>
  </si>
  <si>
    <t>DPL 000142</t>
  </si>
  <si>
    <t>DPL 000143</t>
  </si>
  <si>
    <t>MS. ATIA  NOWSHABA  NAHID</t>
  </si>
  <si>
    <t>01727 798932</t>
  </si>
  <si>
    <t>01727 798932 (Minto)</t>
  </si>
  <si>
    <t>DPL 000144</t>
  </si>
  <si>
    <t>MR. KABIR AHMED</t>
  </si>
  <si>
    <t xml:space="preserve">01917 702102 </t>
  </si>
  <si>
    <t>kabir@cross-world.com</t>
  </si>
  <si>
    <t>01917 702102 (Mr. Kabir) / Bashar</t>
  </si>
  <si>
    <t>DPL 000145</t>
  </si>
  <si>
    <t>DPL 000146</t>
  </si>
  <si>
    <t>MR. SUDIP  KUMAR  SHAHA</t>
  </si>
  <si>
    <t>01819 292819</t>
  </si>
  <si>
    <t>sudip.fabric@bombayrayon.com</t>
  </si>
  <si>
    <t>01819 292819 / Sohel / BRFL, Siaam Tower (12th Floor), Plot 15, Sector 3, Uttara, Dhaka-1230.</t>
  </si>
  <si>
    <t>3000</t>
  </si>
  <si>
    <t>DPL 000147</t>
  </si>
  <si>
    <t>MR. ENGR. SUDHIR  KUMAR  BISWAS</t>
  </si>
  <si>
    <t>Mahbub</t>
  </si>
  <si>
    <t>M 0003</t>
  </si>
  <si>
    <t xml:space="preserve">01712 228309 </t>
  </si>
  <si>
    <t>01712 228309 (Mahbub)</t>
  </si>
  <si>
    <t>DPL 000148</t>
  </si>
  <si>
    <t>MR. IQBAL AHMED</t>
  </si>
  <si>
    <t>Ismail Sir</t>
  </si>
  <si>
    <t>neazparvn@gmail.com</t>
  </si>
  <si>
    <t>Ismail Sir (UK)</t>
  </si>
  <si>
    <t>DPL 000149</t>
  </si>
  <si>
    <t>MS. JESMIN  SULTANA</t>
  </si>
  <si>
    <t>01823 747962</t>
  </si>
  <si>
    <t>01823 747962 (Mahbub)</t>
  </si>
  <si>
    <t>DPL 000150</t>
  </si>
  <si>
    <t>DPL 000151</t>
  </si>
  <si>
    <t>MR. ENGR. MD. AMIRUL ISLAM SIKDER</t>
  </si>
  <si>
    <t>01552 671007</t>
  </si>
  <si>
    <t>01552 671007 (Tuhin)</t>
  </si>
  <si>
    <t>DPL 000152</t>
  </si>
  <si>
    <t>MR. MD. FARHADUR REZA</t>
  </si>
  <si>
    <t>JP</t>
  </si>
  <si>
    <t>Parvez</t>
  </si>
  <si>
    <t>M 0012</t>
  </si>
  <si>
    <t>01913 387600</t>
  </si>
  <si>
    <t>rezabdjp@yahoo.com</t>
  </si>
  <si>
    <t>01913 387600 / Bashar / rezabdjp@yahoo.com</t>
  </si>
  <si>
    <t>DPL 000153</t>
  </si>
  <si>
    <t>MR. ENGR. ZAHIRUL ISLAM</t>
  </si>
  <si>
    <t>Chairman</t>
  </si>
  <si>
    <t>D 025</t>
  </si>
  <si>
    <t>zahir_maha@yahoo.com</t>
  </si>
  <si>
    <t>01913 478918 (D, Chairman)</t>
  </si>
  <si>
    <t>DPL 000154</t>
  </si>
  <si>
    <t>DPL 000155</t>
  </si>
  <si>
    <t>MS. KAZI  FARZANA  AKHTER</t>
  </si>
  <si>
    <t>A. Momin</t>
  </si>
  <si>
    <t>toma.chowdhury@yahoo.com
chowdhury.toma@ymail.com</t>
  </si>
  <si>
    <t>01711 489734 (Mr. Partha), Khaza Bagh, 33/5, Azimpur Road, Azimpur, Dhaka.</t>
  </si>
  <si>
    <t>DPL 000156</t>
  </si>
  <si>
    <t>MR. LIAKAT  ALI  MOZUMDER</t>
  </si>
  <si>
    <t>D 064</t>
  </si>
  <si>
    <t>himalayacamb@yahoo.co.uk</t>
  </si>
  <si>
    <t>DPL 000157</t>
  </si>
  <si>
    <t>MR. LAYLOO MIAH</t>
  </si>
  <si>
    <t>Ismail Sir / Liakat Ali M.</t>
  </si>
  <si>
    <t>layloomiah@hotmail.com</t>
  </si>
  <si>
    <t>layloomiah@hotmail.com, 38 Holbrook Road, Cambridge, CBI-7ST, United Kingdome.</t>
  </si>
  <si>
    <t>DPL 000158</t>
  </si>
  <si>
    <t>MRS. RUKHSANA RAHIM CHOWDHURY</t>
  </si>
  <si>
    <t>munni_1901@yahoo.com</t>
  </si>
  <si>
    <t>Apt. A1, Lake View, Plot 16/A, Road 14, Middle Badda, Gulshan-1, Dhaka.</t>
  </si>
  <si>
    <t>DPL 000159</t>
  </si>
  <si>
    <t>DPL 000160</t>
  </si>
  <si>
    <t>MR. MD. ZAHIRUL ISLAM</t>
  </si>
  <si>
    <t>mkt</t>
  </si>
  <si>
    <t>01711 641241 / Bashar</t>
  </si>
  <si>
    <t>DPL 000161</t>
  </si>
  <si>
    <t>MR. PRODAN  JAHIRUL HOQUE</t>
  </si>
  <si>
    <t>DPL 000162</t>
  </si>
  <si>
    <t>MRS. MUSTARI BANU</t>
  </si>
  <si>
    <t>DPL 000163</t>
  </si>
  <si>
    <t>ORCHID</t>
  </si>
  <si>
    <t>MR. DELWAR HOSSAIN</t>
  </si>
  <si>
    <t>D 062</t>
  </si>
  <si>
    <t xml:space="preserve"> dela_dot@yahoo.co.jp</t>
  </si>
  <si>
    <t>09-011-72227 / House 1-507, Kanamori 2-34, Machida, Tokyo, Japan. / dela_dot@yahoo.co.jp</t>
  </si>
  <si>
    <t>DPL 000164</t>
  </si>
  <si>
    <t>DPL 000165</t>
  </si>
  <si>
    <t>DPL 000166</t>
  </si>
  <si>
    <t>MR. MD. ANOWAR HOSSAIN</t>
  </si>
  <si>
    <t>D 063</t>
  </si>
  <si>
    <t>DPL 000167</t>
  </si>
  <si>
    <t>DPL 000168</t>
  </si>
  <si>
    <t>MR. G. M. KHALED AHMED</t>
  </si>
  <si>
    <t>D 057</t>
  </si>
  <si>
    <t>gmkhaled31@yahoo.com</t>
  </si>
  <si>
    <t>DPL 000169</t>
  </si>
  <si>
    <t>DPL 000170</t>
  </si>
  <si>
    <t>DPL 000171</t>
  </si>
  <si>
    <t>MR. MOHAMMAD SOHRAB HOSSAIN</t>
  </si>
  <si>
    <t>G.M.Khaled</t>
  </si>
  <si>
    <t>01552 329257</t>
  </si>
  <si>
    <t>razada_75@yahoo.com</t>
  </si>
  <si>
    <t>01552 329257, 8650499, Asst. Prof, Political Science, DU. / G M Khaled (01711534731)</t>
  </si>
  <si>
    <t>DPL 000172</t>
  </si>
  <si>
    <t>MR. S.M. MAHMUD HASAN</t>
  </si>
  <si>
    <t>01725 379702</t>
  </si>
  <si>
    <t>mahmud1485@gmail.com</t>
  </si>
  <si>
    <t xml:space="preserve"> 01725-379702 / M.D. Sir / H-12/10 (6th floor), R-1, Kallyanpur, Dhaka.</t>
  </si>
  <si>
    <t>DPL 000173</t>
  </si>
  <si>
    <t>DPL 000174</t>
  </si>
  <si>
    <t>MRS. TAHOMINA HAQUE</t>
  </si>
  <si>
    <t>apdshamsul@yahoo.com</t>
  </si>
  <si>
    <t xml:space="preserve">apdshamsul@yahoo.com / Bashar or A/2(Karnafuli) Paikpara, Mirpur-1, Dhaka-1216. </t>
  </si>
  <si>
    <t>DPL 000175</t>
  </si>
  <si>
    <t>DPL 000176</t>
  </si>
  <si>
    <t>MOHAMMAD MUINUL HAQUE TANVEER</t>
  </si>
  <si>
    <t>DPL 000177</t>
  </si>
  <si>
    <t>DPL 000178</t>
  </si>
  <si>
    <t>DPL 000179</t>
  </si>
  <si>
    <t>DPL 000180</t>
  </si>
  <si>
    <t>DPL 000181</t>
  </si>
  <si>
    <t>MIMOSA</t>
  </si>
  <si>
    <t>MRS. SABINA RAHMAN</t>
  </si>
  <si>
    <t>Nafiz Haider</t>
  </si>
  <si>
    <t>D 010</t>
  </si>
  <si>
    <t>DPL 000182</t>
  </si>
  <si>
    <t>nurul.nurul34@gmail.com</t>
  </si>
  <si>
    <t>DPL 000183</t>
  </si>
  <si>
    <t>DPL 000184</t>
  </si>
  <si>
    <t>DR. KAZI ABDUL KARIM</t>
  </si>
  <si>
    <t>DPL 000185</t>
  </si>
  <si>
    <t>MR. OBAIDUR RAHMAN</t>
  </si>
  <si>
    <t>DPL 000186</t>
  </si>
  <si>
    <t>01711 465746</t>
  </si>
  <si>
    <t>DPL 000187</t>
  </si>
  <si>
    <t>MR. MASUD UL ISLAM</t>
  </si>
  <si>
    <t>DPL 000188</t>
  </si>
  <si>
    <t>DPL 000189</t>
  </si>
  <si>
    <t>MRS. SIRIN BHUIYAN</t>
  </si>
  <si>
    <t>S 00040</t>
  </si>
  <si>
    <t>DPL 000190</t>
  </si>
  <si>
    <t>UMME SALMA BINTHE HASSAN</t>
  </si>
  <si>
    <t>D 009</t>
  </si>
  <si>
    <t>DPL 000191</t>
  </si>
  <si>
    <t>DPL 000192</t>
  </si>
  <si>
    <t>MD. AL-MAMUN</t>
  </si>
  <si>
    <t>DPL 000193</t>
  </si>
  <si>
    <t>DPL 000194</t>
  </si>
  <si>
    <t>LIAKAT ALI MOZUMDER</t>
  </si>
  <si>
    <t>DPL 000195</t>
  </si>
  <si>
    <t>MOHAMMAD ALI MONI</t>
  </si>
  <si>
    <t>D 066</t>
  </si>
  <si>
    <t>moni_cse1@yahoo.com</t>
  </si>
  <si>
    <t>DPL 000196</t>
  </si>
  <si>
    <t>DPL 000197</t>
  </si>
  <si>
    <t>ENGR. MD. RAFIQUE UDDIN</t>
  </si>
  <si>
    <t>S 00039</t>
  </si>
  <si>
    <t>DPL 000198</t>
  </si>
  <si>
    <t>MRS. NURJAHAN</t>
  </si>
  <si>
    <t>S 00028</t>
  </si>
  <si>
    <t>SIRAJUL ISLAM</t>
  </si>
  <si>
    <t>DPL 000199</t>
  </si>
  <si>
    <t>MRS. SABRINA BINTE JAMAL</t>
  </si>
  <si>
    <t>D 067</t>
  </si>
  <si>
    <t>DPL 000200</t>
  </si>
  <si>
    <t>DPL 000201</t>
  </si>
  <si>
    <t>Plot</t>
  </si>
  <si>
    <t>DPL 000202</t>
  </si>
  <si>
    <t>PROF. DR. A. K. M. AKTHER HOSSAIN</t>
  </si>
  <si>
    <t>akmhossain@gmail.com</t>
  </si>
  <si>
    <t>DPL 000203</t>
  </si>
  <si>
    <t>DR. A. K. M. MASUD</t>
  </si>
  <si>
    <t>masud1@ipe.buet.ac.bd</t>
  </si>
  <si>
    <t>DPL 000204</t>
  </si>
  <si>
    <t>DR. MD. MASHUD KARIM</t>
  </si>
  <si>
    <t>mmkarim@name.buet.ac.bd</t>
  </si>
  <si>
    <t>DPL 000205</t>
  </si>
  <si>
    <t>DR. N. M. GOLAM ZAKARIA</t>
  </si>
  <si>
    <t>uttal08@gmail.com</t>
  </si>
  <si>
    <t>DPL 000206</t>
  </si>
  <si>
    <t>ABDUR RASHID CHOWDHURY</t>
  </si>
  <si>
    <t>crashdi@gmail.com</t>
  </si>
  <si>
    <t>DPL 000207</t>
  </si>
  <si>
    <t>MR. MD. MOSHRAKUL ALAM</t>
  </si>
  <si>
    <t>malam_buet@yahoo.com</t>
  </si>
  <si>
    <t>DPL 000208</t>
  </si>
  <si>
    <t>MOHAMMAD MOSTAFA ALI</t>
  </si>
  <si>
    <t>amostafa@wre.buet.ac.bd</t>
  </si>
  <si>
    <t>DPL 000209</t>
  </si>
  <si>
    <t>DR. MOHAMMED ABDUL BASITH</t>
  </si>
  <si>
    <t>m.basith75@gmail.com</t>
  </si>
  <si>
    <t>DPL 000210</t>
  </si>
  <si>
    <t>DR. AHMED SHARIF</t>
  </si>
  <si>
    <t>asharif@mme.buet.ac.bd</t>
  </si>
  <si>
    <t>DPL 000211</t>
  </si>
  <si>
    <t>DR. MAHBUB HASAN</t>
  </si>
  <si>
    <t>mahbubmmebuet@gmail.com</t>
  </si>
  <si>
    <t>DPL 000212</t>
  </si>
  <si>
    <t>MRS. SAMIA ISLAM</t>
  </si>
  <si>
    <t>nasimme98@gmail.com</t>
  </si>
  <si>
    <t>DPL 000213</t>
  </si>
  <si>
    <t>MR. SHAMEEM AHMED</t>
  </si>
  <si>
    <t>shameembuet@yahoo.com</t>
  </si>
  <si>
    <t>DPL 000214</t>
  </si>
  <si>
    <t>MST. NASIMA AKTER</t>
  </si>
  <si>
    <t>DPL 000215</t>
  </si>
  <si>
    <t>MR. MD. RAFIUZ ZAMAN</t>
  </si>
  <si>
    <t>evanrafi@gmail.com</t>
  </si>
  <si>
    <t>DPL 000216</t>
  </si>
  <si>
    <t>DR. KHANDKER FARID UDDIN AHMED</t>
  </si>
  <si>
    <t>farid@math.buet.ac.bd</t>
  </si>
  <si>
    <t>DPL 000217</t>
  </si>
  <si>
    <t>MR. KHANDKER FAHIAN AHMED</t>
  </si>
  <si>
    <t>DPL 000218</t>
  </si>
  <si>
    <t>DR. MOHAMMED FORHAD UDDIN</t>
  </si>
  <si>
    <t>farhad@math.buet.ac.bd</t>
  </si>
  <si>
    <t>DPL 000219</t>
  </si>
  <si>
    <t>SHAMSUDDIN AHMED</t>
  </si>
  <si>
    <t>shamahmed@banglalinkgsm.com</t>
  </si>
  <si>
    <t>DPL 000220</t>
  </si>
  <si>
    <t>MD. AKMOL HOSSEIN</t>
  </si>
  <si>
    <t>akmol71@yahoo.com</t>
  </si>
  <si>
    <t>DPL 000221</t>
  </si>
  <si>
    <t>MR. MD. SAIDUR RAHMAN</t>
  </si>
  <si>
    <t>saidurrahman2@hotmail.com</t>
  </si>
  <si>
    <t>DPL 000222</t>
  </si>
  <si>
    <t>MD. MUSTAFIZUR RAHMAN</t>
  </si>
  <si>
    <t>mostafizurubel@gmail.com</t>
  </si>
  <si>
    <t>DPL 000223</t>
  </si>
  <si>
    <t>MR. MOHAMMAD AL AMIN SIDDIQUE</t>
  </si>
  <si>
    <t>alamin@ce.buet.ac.bd</t>
  </si>
  <si>
    <t>DPL 000224</t>
  </si>
  <si>
    <t>MR. MD. FORKAN UDDIN</t>
  </si>
  <si>
    <t>mforkanuddin@eee.buet.ac.bd</t>
  </si>
  <si>
    <t>DPL 000225</t>
  </si>
  <si>
    <t>YEASIR ARAFAT</t>
  </si>
  <si>
    <t>arafat@eee.buet.ac.bd</t>
  </si>
  <si>
    <t>DPL 000226</t>
  </si>
  <si>
    <t>MR. MD. MAKSIMUL ISLAM</t>
  </si>
  <si>
    <t>maksimulislam075@gmail.com</t>
  </si>
  <si>
    <t>DPL 000227</t>
  </si>
  <si>
    <t>MR. MD. ABUL BASHAR EMON</t>
  </si>
  <si>
    <t>a.001.bashar@gmail.com</t>
  </si>
  <si>
    <t>DPL 000228</t>
  </si>
  <si>
    <t>MR. MOHAMMAD FAIZUS SALEHIN</t>
  </si>
  <si>
    <t>mfsalehin@ce.buet.ac.bd</t>
  </si>
  <si>
    <t>DPL 000229</t>
  </si>
  <si>
    <t>MRS. FATIMA NOOR</t>
  </si>
  <si>
    <t>DPL 000230</t>
  </si>
  <si>
    <t>DR. MOHAMMAD FAISAL</t>
  </si>
  <si>
    <t>mdfaisal@eee.buet.ac.bd</t>
  </si>
  <si>
    <t>DPL 000231</t>
  </si>
  <si>
    <t>DR. MD. RAFI UDDIN</t>
  </si>
  <si>
    <t>rafiuddin@phy.buet.ac.bd</t>
  </si>
  <si>
    <t>DPL 000232</t>
  </si>
  <si>
    <t>MD. ABUL KASEM</t>
  </si>
  <si>
    <t>ehoq@ce.buet.ac.bd</t>
  </si>
  <si>
    <t>DPL 000233</t>
  </si>
  <si>
    <t>DR. MOHAMMAD HAMIDUR RAHMAN KHAN</t>
  </si>
  <si>
    <t>hamid1272n@yahoo.com</t>
  </si>
  <si>
    <t>DPL 000234</t>
  </si>
  <si>
    <t>BEGUM SHAMSI ARA</t>
  </si>
  <si>
    <t>marouf75@gmail.com</t>
  </si>
  <si>
    <t>DPL 000235</t>
  </si>
  <si>
    <t>MRS. SNIGDHA AFSANA</t>
  </si>
  <si>
    <t>s.afsana@gmail.com</t>
  </si>
  <si>
    <t>DPL 000236</t>
  </si>
  <si>
    <t>RAFATUL FARIA</t>
  </si>
  <si>
    <t>+1-765 426 1093</t>
  </si>
  <si>
    <t>rafatul.faria@gmail.com</t>
  </si>
  <si>
    <t>DPL 000237</t>
  </si>
  <si>
    <t>KANIZ FATEMA</t>
  </si>
  <si>
    <t>khasan@eee.buet.ac.bd</t>
  </si>
  <si>
    <t>DPL 000238</t>
  </si>
  <si>
    <t>MD. MONIRUL ISLAM</t>
  </si>
  <si>
    <t>mdmonirulislam@cse.buet.ac.bd</t>
  </si>
  <si>
    <t>DPL 000239</t>
  </si>
  <si>
    <t>ROUNAK JAHAN</t>
  </si>
  <si>
    <t>dewan@eee.buet.ac.bd</t>
  </si>
  <si>
    <t>DPL 000240</t>
  </si>
  <si>
    <t>DR. MAHBUBA BEGUM</t>
  </si>
  <si>
    <t>mahbuba@ce.buet.ac.bd</t>
  </si>
  <si>
    <t>DPL 000241</t>
  </si>
  <si>
    <t>PROF. DR. MD. SHAH ALAM</t>
  </si>
  <si>
    <t>shalam@eee.buet.ac.bd</t>
  </si>
  <si>
    <t>DPL 000242</t>
  </si>
  <si>
    <t>SITARA HASAN</t>
  </si>
  <si>
    <t>amaleque@math.buet.ac.bd</t>
  </si>
  <si>
    <t>DPL 000243</t>
  </si>
  <si>
    <t>UMME HABIBA</t>
  </si>
  <si>
    <t>kmr@eee.buet.ac.bd</t>
  </si>
  <si>
    <t>DPL 000244</t>
  </si>
  <si>
    <t>akmhossain@phy.buet.ac.bd</t>
  </si>
  <si>
    <t>DPL 000245</t>
  </si>
  <si>
    <t>PROF. DR. MD. DELWAR HOSSAIN</t>
  </si>
  <si>
    <t>delwar@ce.buet.ac.bd</t>
  </si>
  <si>
    <t>DPL 000246</t>
  </si>
  <si>
    <t>MOHAMMAD MAHFUZUL ISLAM</t>
  </si>
  <si>
    <t>mahfuz@cse.buet.ac.bd</t>
  </si>
  <si>
    <t>DPL 000247</t>
  </si>
  <si>
    <t>MRS. UMME KULSUM</t>
  </si>
  <si>
    <t>ukjesmin@gmail.com</t>
  </si>
  <si>
    <t>DPL 000248</t>
  </si>
  <si>
    <t>SANCHITA MOONMOON</t>
  </si>
  <si>
    <t>mataur@wre.buet.ac.bd</t>
  </si>
  <si>
    <t>DPL 000249</t>
  </si>
  <si>
    <t>HOSNEARA ERA</t>
  </si>
  <si>
    <t>masarker@math.buet.ac.bd</t>
  </si>
  <si>
    <t>DPL 000250</t>
  </si>
  <si>
    <t>SHAMOLY SERMIN</t>
  </si>
  <si>
    <t>mdafsarali@me.buet.ac.bd</t>
  </si>
  <si>
    <t>DPL 000251</t>
  </si>
  <si>
    <t>PROF. DR. MD. ABDUS SALAM AKANDA</t>
  </si>
  <si>
    <t>masalamakanda@me.buet.ac.bd</t>
  </si>
  <si>
    <t>DPL 000252</t>
  </si>
  <si>
    <t>K. M. MAINUL HASAN</t>
  </si>
  <si>
    <t>mainul.hasan@rangs.com</t>
  </si>
  <si>
    <t>DPL 000253</t>
  </si>
  <si>
    <t>MD. AMINUL ISLAM</t>
  </si>
  <si>
    <t>aminulislam@mme.buet.ac.bd</t>
  </si>
  <si>
    <t>DPL 000254</t>
  </si>
  <si>
    <t>SANZIDA AKHTER</t>
  </si>
  <si>
    <t>DPL 000255</t>
  </si>
  <si>
    <t>DR. FARZANA RAHMAN</t>
  </si>
  <si>
    <t>afzal10_99@yahoo.com</t>
  </si>
  <si>
    <t>DPL 000256</t>
  </si>
  <si>
    <t>ENGR. AKMAL HOSSAIN</t>
  </si>
  <si>
    <t>See DPL 000220</t>
  </si>
  <si>
    <t>DPL 000257</t>
  </si>
  <si>
    <t>MD.ZAHIDUL AMIN</t>
  </si>
  <si>
    <t>kbdzamin@gmail.com</t>
  </si>
  <si>
    <t>DPL 000258</t>
  </si>
  <si>
    <t>DR. SYEDA SULTANA RAZIA</t>
  </si>
  <si>
    <t>mmrazzaque@me.buet.ac.bd</t>
  </si>
  <si>
    <t>DPL 000259</t>
  </si>
  <si>
    <t>PROF. DR. M.A.A. SHOUKAT CHOUDHURY</t>
  </si>
  <si>
    <t>shoukat@che.buet.ac.bd</t>
  </si>
  <si>
    <t>DPL 000260</t>
  </si>
  <si>
    <t>PROF. DR. MUHAMMAD MAHBUBUL ALAM</t>
  </si>
  <si>
    <t>mmalam@me.buet.ac.bd</t>
  </si>
  <si>
    <t>DPL 000261</t>
  </si>
  <si>
    <t>DR. MOHAMMAD JAHANGIR ALAM</t>
  </si>
  <si>
    <t>mjalam@eee.buet.ac.bd</t>
  </si>
  <si>
    <t>DPL 000262</t>
  </si>
  <si>
    <t>NURUN NAHAR</t>
  </si>
  <si>
    <t>dr.m.a.salamoph@gmail.com</t>
  </si>
  <si>
    <t>DPL 000263</t>
  </si>
  <si>
    <t>MD. ZAHIDUL HUQ</t>
  </si>
  <si>
    <t>zahidulhuqbd@gmail.com</t>
  </si>
  <si>
    <t>DPL 000264</t>
  </si>
  <si>
    <t>PROF. MD. ZAKARIA</t>
  </si>
  <si>
    <t>DPL 000265</t>
  </si>
  <si>
    <t>DR. MD. ATIAR RAHMAN</t>
  </si>
  <si>
    <t>DPL 000266</t>
  </si>
  <si>
    <t>ENGR. DR. MOHAMMAD OHIDUL ALAM</t>
  </si>
  <si>
    <t>DPL 000267</t>
  </si>
  <si>
    <t>DPL 000268</t>
  </si>
  <si>
    <t>MOHAMMAD TAWHIDUL ALAM</t>
  </si>
  <si>
    <t>tawhidul_bclt@yahoo.com</t>
  </si>
  <si>
    <t>01718-104905 / Asst. Prof., EEE, AUST, 141-142 Love Road, Tejgaon I/A, Dhaka.</t>
  </si>
  <si>
    <t>DPL 000269</t>
  </si>
  <si>
    <t>MD. MEGANUR RHAMAN</t>
  </si>
  <si>
    <t>mizan_aust@yahoo.com</t>
  </si>
  <si>
    <t>01717-432046 / House 81-83 (D-7), Road 04, Block B, Niketon, Gulshan, Dhaka-1212</t>
  </si>
  <si>
    <t>DPL 000270</t>
  </si>
  <si>
    <t>S. M. SHADIQUE REZA</t>
  </si>
  <si>
    <t>md_reza_2004@yahoo.com</t>
  </si>
  <si>
    <t>006591-052180 / House 50, Road 1/B, Mondol Para, PS + Dist: Meherpur - 7100</t>
  </si>
  <si>
    <t>6585557300</t>
  </si>
  <si>
    <t>DPL 000271</t>
  </si>
  <si>
    <t>SHOWKAT HEYET</t>
  </si>
  <si>
    <t>DPL 000272</t>
  </si>
  <si>
    <t>DPL 000273</t>
  </si>
  <si>
    <t>MRS. ZANNATUL FERDOUS</t>
  </si>
  <si>
    <t>doyel_eee@yahoo.com</t>
  </si>
  <si>
    <t>01713-431545 / Flat 4C, Green Tower, 53 Green Road, Dhaka-1205</t>
  </si>
  <si>
    <t>9675628</t>
  </si>
  <si>
    <t>DPL 000274</t>
  </si>
  <si>
    <t>PROF. A. K. M. SADRUL ISLAM, PROF. MD. ALI &amp; PROF. MUHAMMED MAHBUBUR RAZZAQUE</t>
  </si>
  <si>
    <t>sadrul05@gmail.com, mmrazzaque@me.buet.ac.bd, mali@me.buet.ac.bd</t>
  </si>
  <si>
    <t>DPL 000275</t>
  </si>
  <si>
    <t>MR. MOHAMMED JABED EMRAN</t>
  </si>
  <si>
    <t>jemran@trustbanklimited.com</t>
  </si>
  <si>
    <t>Flat 5B, House 9, Road 3, Block D, Rampura Banasree, Dhaka.</t>
  </si>
  <si>
    <t>DPL 000276</t>
  </si>
  <si>
    <t>ANUPAMA TASNEEM</t>
  </si>
  <si>
    <t>Ali</t>
  </si>
  <si>
    <t>anupamatasneem@yahoo.com</t>
  </si>
  <si>
    <t>31, 31/1, Station Road, Tejgaon, Dhaka</t>
  </si>
  <si>
    <t>DPL 000277</t>
  </si>
  <si>
    <t>MOHAMMAD ZIAUR RAHMAN</t>
  </si>
  <si>
    <t>zia500@gmail.com</t>
  </si>
  <si>
    <t>DPL 000278</t>
  </si>
  <si>
    <t>SHANIKA AS SABIKUN</t>
  </si>
  <si>
    <t>shahanoor79@gmail.com</t>
  </si>
  <si>
    <t>01682 077412 (MUHAMMAD SHAHNOOR ALAM) / House 59, Road 5, Sector 13, Uttara.</t>
  </si>
  <si>
    <t>DPL 000279</t>
  </si>
  <si>
    <t>SHAHREEN SHAFA</t>
  </si>
  <si>
    <t>DPL 000280</t>
  </si>
  <si>
    <t>H. M. SHAMSUL ARIFIN</t>
  </si>
  <si>
    <t>Prince</t>
  </si>
  <si>
    <t>M 0020</t>
  </si>
  <si>
    <t>arifin_128@yahoo.com</t>
  </si>
  <si>
    <t>c/o Md. Akhter Hossain Talukder, ka-112/1-I, uttar Para, Khilkhet, Dhaka-1229.</t>
  </si>
  <si>
    <t>Jan'15</t>
  </si>
  <si>
    <t>DPL 000281</t>
  </si>
  <si>
    <t>ABUL KASHEM</t>
  </si>
  <si>
    <t>DPL 000282</t>
  </si>
  <si>
    <t>KITON MD. SHIKDER</t>
  </si>
  <si>
    <t>ITALY</t>
  </si>
  <si>
    <t>MD</t>
  </si>
  <si>
    <t>00393803684826</t>
  </si>
  <si>
    <t>DPL 000283</t>
  </si>
  <si>
    <t>DPL 000284</t>
  </si>
  <si>
    <t>DPL 000285</t>
  </si>
  <si>
    <t>DPL 000286</t>
  </si>
  <si>
    <t>DPL 000287</t>
  </si>
  <si>
    <t>DPL 000288</t>
  </si>
  <si>
    <t>DPL 000289</t>
  </si>
  <si>
    <t>DPL 000290</t>
  </si>
  <si>
    <t>DPL 000291</t>
  </si>
  <si>
    <t>DPL 000292</t>
  </si>
  <si>
    <t>DPL 000293</t>
  </si>
  <si>
    <t>DPL 000294</t>
  </si>
  <si>
    <t>DPL 000295</t>
  </si>
  <si>
    <t>DPL 000296</t>
  </si>
  <si>
    <t>DPL 000297</t>
  </si>
  <si>
    <t>DPL 000298</t>
  </si>
  <si>
    <t>DPL 000299</t>
  </si>
  <si>
    <t>DPL 000300</t>
  </si>
  <si>
    <t>DR. ENGR. MUHIBUL HAQUE BHUYAN</t>
  </si>
  <si>
    <t>MS. KHAIRUNNESA</t>
  </si>
  <si>
    <t>01670 849591 / Bashar</t>
  </si>
  <si>
    <t>MR. MD. MAHADI HASAN</t>
  </si>
  <si>
    <t>01711 505531, H-14, R-19, S-14, Uttara, Dhaka.</t>
  </si>
  <si>
    <t>MR. AHMED SHAHRIAR KABIR</t>
  </si>
  <si>
    <t>MS. JANNATUL AKLIMA SUMEE</t>
  </si>
  <si>
    <t>MR. ABU TAREQ MD. SHAHNAWAZ</t>
  </si>
  <si>
    <t>01611 210881</t>
  </si>
  <si>
    <t>MR. SYED MISBAHUL ANWAR</t>
  </si>
  <si>
    <t>01711 444717, (MainUddin, Manager, DU Teacher Club, Nilkhet, Dhaka.</t>
  </si>
  <si>
    <t>Homes</t>
  </si>
  <si>
    <t>APPROVE A/C</t>
  </si>
  <si>
    <t>Update Info</t>
  </si>
  <si>
    <t>DM + DE</t>
  </si>
  <si>
    <t>Test</t>
  </si>
  <si>
    <t xml:space="preserve">          1  Super Admin Authority                                super_admin    </t>
  </si>
  <si>
    <t xml:space="preserve">          3  Executive                                                           executive      </t>
  </si>
  <si>
    <t xml:space="preserve">          2  Company Director Authority                     director       </t>
  </si>
  <si>
    <t xml:space="preserve">          4  Chief of the authority                                  the_chiefs     </t>
  </si>
  <si>
    <t xml:space="preserve">          5  Executive Approve                                       exe_approve    </t>
  </si>
  <si>
    <t xml:space="preserve">          6  Data Entry Authority                                    data_entry     </t>
  </si>
  <si>
    <t xml:space="preserve">          7  Data Modify Authority                                data_modify    </t>
  </si>
  <si>
    <t xml:space="preserve">          8  Report View Authority                                report_view    </t>
  </si>
  <si>
    <t xml:space="preserve">          9  Account Related Approve                          ac_approve     </t>
  </si>
  <si>
    <t xml:space="preserve">         10  Customer Care Related Approv              cc_approvey    </t>
  </si>
  <si>
    <t xml:space="preserve">         11  Information Update Authority                info_update     </t>
  </si>
  <si>
    <t xml:space="preserve">         12  Home view Authority                                  homes </t>
  </si>
  <si>
    <t>CS Exe</t>
  </si>
  <si>
    <t>AC Exe</t>
  </si>
  <si>
    <t>Autorized group</t>
  </si>
  <si>
    <t>Admin Exe</t>
  </si>
  <si>
    <t>HR Exe</t>
  </si>
  <si>
    <t>System Engineer</t>
  </si>
  <si>
    <t>Director</t>
  </si>
  <si>
    <t>Authority</t>
  </si>
  <si>
    <t>HR Exe 2</t>
  </si>
  <si>
    <t>AC Exe 2</t>
  </si>
  <si>
    <t>CS Exe 2</t>
  </si>
  <si>
    <t>UMME KULSUM</t>
  </si>
  <si>
    <t>BOD</t>
  </si>
  <si>
    <t>ENGR. M SAZZAD HOSSAIN</t>
  </si>
  <si>
    <t>MD. AZHARUL ISLAM</t>
  </si>
  <si>
    <t>ENGR. REJAUL KARIM</t>
  </si>
  <si>
    <t>DR. NOOR UL-N. MOMEN TALUKDAR</t>
  </si>
  <si>
    <t>ENGR. NAFIZ HAIDER</t>
  </si>
  <si>
    <t>PROF. DR. A. M. SARWAR UDDIN CHOWDHURY</t>
  </si>
  <si>
    <t>DU</t>
  </si>
  <si>
    <t>D 012</t>
  </si>
  <si>
    <t>PROF. DR. HABIBUR RAHMAN</t>
  </si>
  <si>
    <t>IBN-SINA</t>
  </si>
  <si>
    <t xml:space="preserve">PROF. DR. MOHAMMAD KAMRUZZAMAN </t>
  </si>
  <si>
    <t>ENGR. MD. DIDARUL ISLAM</t>
  </si>
  <si>
    <t>DUET</t>
  </si>
  <si>
    <t>MOHD. MUBINUL ISLAM</t>
  </si>
  <si>
    <t>G.M. KHALED AHMED</t>
  </si>
  <si>
    <t>D 068</t>
  </si>
  <si>
    <t>MUHAMMAD ABDUS SOBHAN</t>
  </si>
  <si>
    <t>Approve Customer</t>
  </si>
  <si>
    <t>x</t>
  </si>
  <si>
    <t>D</t>
  </si>
  <si>
    <t>E</t>
  </si>
  <si>
    <t>F</t>
  </si>
  <si>
    <t>G</t>
  </si>
  <si>
    <t>H</t>
  </si>
  <si>
    <t>I</t>
  </si>
  <si>
    <t>J</t>
  </si>
  <si>
    <t>K</t>
  </si>
  <si>
    <t>Chiefs</t>
  </si>
  <si>
    <t>Billal</t>
  </si>
  <si>
    <t>Arephin</t>
  </si>
  <si>
    <t>Mubinul</t>
  </si>
  <si>
    <t>Sazzad</t>
  </si>
  <si>
    <t>User</t>
  </si>
  <si>
    <t>admin</t>
  </si>
  <si>
    <t>mak</t>
  </si>
  <si>
    <t>Group</t>
  </si>
  <si>
    <t>Jahangir Alam</t>
  </si>
  <si>
    <t>ch</t>
  </si>
  <si>
    <t>chairman</t>
  </si>
  <si>
    <t>Comon</t>
  </si>
  <si>
    <t xml:space="preserve">         13 Comon Authority                                            comon</t>
  </si>
  <si>
    <t xml:space="preserve"> 349  ItemIn Create                        createItemIn                                       18</t>
  </si>
  <si>
    <t xml:space="preserve">      350  ItemIn Save                          saveItemIn                                         18</t>
  </si>
  <si>
    <t xml:space="preserve">      351  ItemIn List                          itemInList                                         18</t>
  </si>
  <si>
    <t xml:space="preserve">      352  ItemIn JsonData                      itemInJsonData                                     18</t>
  </si>
  <si>
    <t xml:space="preserve">      353  ItemIn Update                        updateItemIn                                       18</t>
  </si>
  <si>
    <t xml:space="preserve">      354  ItemIn Delete                        deleteItemIn                                       18</t>
  </si>
  <si>
    <t xml:space="preserve">      355  ItemIn Edit                          editItemIn                                         18</t>
  </si>
  <si>
    <t xml:space="preserve">      356  Item Create                          createItem                                         18</t>
  </si>
  <si>
    <t xml:space="preserve">      357  Item Save                            saveItem                                           18</t>
  </si>
  <si>
    <t xml:space="preserve">      358  Item List                            itemList                                           18</t>
  </si>
  <si>
    <t xml:space="preserve">      359  Item JsonData                        itemJsonData                                       18</t>
  </si>
  <si>
    <t xml:space="preserve">      360  Item Update                          updateItem                                         18</t>
  </si>
  <si>
    <t xml:space="preserve">      361  Item Delete                          deleteItem                                         18</t>
  </si>
  <si>
    <t xml:space="preserve">      362  Item Edit                            editItem                                           18</t>
  </si>
  <si>
    <t xml:space="preserve">      363  ItemOut Create                       createItemOut                                      18</t>
  </si>
  <si>
    <t xml:space="preserve">      364  ItemOut Save                         saveItemOut                                        18</t>
  </si>
  <si>
    <t xml:space="preserve">      365  ItemOut List                         itemOutList                                        18</t>
  </si>
  <si>
    <t xml:space="preserve">      366  ItemOut JsonData                     itemOutJsonData                                    18</t>
  </si>
  <si>
    <t xml:space="preserve">      367  ItemOut Update                       updateItemOut                                      18</t>
  </si>
  <si>
    <t xml:space="preserve">      368  ItemOut Delete                       deleteItemOut                                      18</t>
  </si>
  <si>
    <t xml:space="preserve">      369  ItemOut Edit                         editItemOut                                        18</t>
  </si>
  <si>
    <t xml:space="preserve">      370  InternalRequisition Create           createInternalRequisition                          18</t>
  </si>
  <si>
    <t xml:space="preserve">      371  InternalRequisition Save             saveInternalRequisition                            18</t>
  </si>
  <si>
    <t xml:space="preserve">      372  InternalRequisition List             internalRequisitionList                            18</t>
  </si>
  <si>
    <t xml:space="preserve">      373  InternalRequisition JsonData         internalRequisitionJsonData                        18</t>
  </si>
  <si>
    <t xml:space="preserve">      374  InternalRequisition Update           updateInternalRequisition                          18</t>
  </si>
  <si>
    <t xml:space="preserve">      375  InternalRequisition Delete           deleteInternalRequisition                          18</t>
  </si>
  <si>
    <t xml:space="preserve">      376  InternalRequisition Edit             editInternalRequisition                            18</t>
  </si>
  <si>
    <t xml:space="preserve">      377  ItemCategory Create                  createItemCategory                                 18</t>
  </si>
  <si>
    <t xml:space="preserve">      378  ItemCategory Save                    saveItemCategory                                   18</t>
  </si>
  <si>
    <t xml:space="preserve">      379  ItemCategory List                    itemCategoryList                                   18</t>
  </si>
  <si>
    <t xml:space="preserve">      380  ItemCategory JsonData                itemCategoryJsonData                               18</t>
  </si>
  <si>
    <t xml:space="preserve">      381  ItemCategory Update                  updateItemCategory                                 18</t>
  </si>
  <si>
    <t xml:space="preserve">      382  ItemCategory Delete                  deleteItemCategory                                 18</t>
  </si>
  <si>
    <t xml:space="preserve">      383  ItemCategory Edit                    editItemCategory                                   18</t>
  </si>
  <si>
    <t xml:space="preserve">      384  ItemUsageHistory Create              createItemUsageHistory                             18</t>
  </si>
  <si>
    <t xml:space="preserve">      385  ItemUsageHistory Save                saveItemUsageHistory                               18</t>
  </si>
  <si>
    <t xml:space="preserve">      386  ItemUsageHistory List                itemUsageHistoryList                               18</t>
  </si>
  <si>
    <t xml:space="preserve">      387  ItemUsageHistory JsonData            itemUsageHistoryJsonData                           18</t>
  </si>
  <si>
    <t xml:space="preserve">      388  ItemUsageHistory Update              updateItemUsageHistory                             18</t>
  </si>
  <si>
    <t xml:space="preserve">      389  ItemUsageHistory Delete              deleteItemUsageHistory                             18</t>
  </si>
  <si>
    <t xml:space="preserve">      390  ItemUsageHistory Edit                editItemUsageHistory                               18</t>
  </si>
  <si>
    <t xml:space="preserve">      391  Requisition Create                   createRequisition                                  18</t>
  </si>
  <si>
    <t xml:space="preserve">      392  Requisition Save                     saveRequisition                                    18</t>
  </si>
  <si>
    <t xml:space="preserve">      393  Requisition List                     requisitionList                                    18</t>
  </si>
  <si>
    <t xml:space="preserve">      394  Requisition JsonData                 requisitionJsonData                                18</t>
  </si>
  <si>
    <t xml:space="preserve">      395  Requisition Update                   updateRequisition                                  18</t>
  </si>
  <si>
    <t xml:space="preserve">      396  Requisition Delete                   deleteRequisition                                  18</t>
  </si>
  <si>
    <t xml:space="preserve">      397  Requisition Edit                     editRequisition                                    18</t>
  </si>
  <si>
    <t xml:space="preserve">      398  Store Create                         createStore                                        18</t>
  </si>
  <si>
    <t xml:space="preserve">      399  Store Save                           saveStore                                          18</t>
  </si>
  <si>
    <t xml:space="preserve">      400  Store List                           storeList                                          18</t>
  </si>
  <si>
    <t xml:space="preserve">      401  Store JsonData                       storeJsonData                                      18</t>
  </si>
  <si>
    <t xml:space="preserve">      402  Store Update                         updateStore                                        18</t>
  </si>
  <si>
    <t xml:space="preserve">      403  Store Delete                         deleteStore                                        18</t>
  </si>
  <si>
    <t xml:space="preserve">      404  Store Edit                           editStore                                          18</t>
  </si>
  <si>
    <t xml:space="preserve">      405  Unit Create                          createUnit                                         18</t>
  </si>
  <si>
    <t xml:space="preserve">      406  Unit Save                            saveUnit                                           18</t>
  </si>
  <si>
    <t xml:space="preserve">      407  Unit List                            unitList                                           18</t>
  </si>
  <si>
    <t xml:space="preserve">      408  Unit JsonData                        unitJsonData                                       18</t>
  </si>
  <si>
    <t xml:space="preserve">      409  Unit Update                          updateUnit                                         18</t>
  </si>
  <si>
    <t xml:space="preserve">      410  Unit Delete                          deleteUnit                                         18</t>
  </si>
  <si>
    <t xml:space="preserve">      411  Unit Edit                            editUnit                                           18</t>
  </si>
  <si>
    <t xml:space="preserve">      412  ICM Configuration Home               icmConfigurationHome                               18</t>
  </si>
  <si>
    <t xml:space="preserve">      413  ICM Report Home                      reportHome                                         18</t>
  </si>
  <si>
    <t xml:space="preserve">      414  View Item Summary                    viewItemSummary                                    18</t>
  </si>
  <si>
    <t xml:space="preserve">      415  View My Item Summary                 viewMyItem                                         18</t>
  </si>
  <si>
    <t xml:space="preserve">      416  My Internal Requisition List         myInternalRequisitionList                          18</t>
  </si>
  <si>
    <t xml:space="preserve">      417  ICM Home                             icmHome                                            18</t>
  </si>
  <si>
    <t xml:space="preserve">      418  View Status Of Requested Item        viewStatusOfRequestedItem                          18</t>
  </si>
  <si>
    <t xml:space="preserve">      419  View Coming Item                     viewComingItem                                     18</t>
  </si>
  <si>
    <t xml:space="preserve">      420  My Icm Home                          myIcmHome                                          18</t>
  </si>
  <si>
    <t>badsha</t>
  </si>
  <si>
    <t>auth_id =</t>
  </si>
  <si>
    <t>featureId</t>
  </si>
  <si>
    <t>description</t>
  </si>
  <si>
    <t>operation</t>
  </si>
  <si>
    <t>component_componentId</t>
  </si>
  <si>
    <t>Saving User Feature</t>
  </si>
  <si>
    <t>saveUser</t>
  </si>
  <si>
    <t>Creating User Feature</t>
  </si>
  <si>
    <t>createUser</t>
  </si>
  <si>
    <t>List all User Feature</t>
  </si>
  <si>
    <t>featureList</t>
  </si>
  <si>
    <t>Listing all User Feature</t>
  </si>
  <si>
    <t>userList</t>
  </si>
  <si>
    <t>List all Authority Feature</t>
  </si>
  <si>
    <t>authorityList</t>
  </si>
  <si>
    <t>List all Deduct List Feature</t>
  </si>
  <si>
    <t>deductTypeList</t>
  </si>
  <si>
    <t>Creating Deduct Type Feature</t>
  </si>
  <si>
    <t>createDeductType</t>
  </si>
  <si>
    <t>Saving Deduct Type Feature</t>
  </si>
  <si>
    <t>saveDeductType</t>
  </si>
  <si>
    <t>Delete Deduct Type</t>
  </si>
  <si>
    <t>deleteDeductType</t>
  </si>
  <si>
    <t>Update Deduct Type</t>
  </si>
  <si>
    <t>updateDeductType</t>
  </si>
  <si>
    <t>Payroll Configuration Home</t>
  </si>
  <si>
    <t>payrollConfigurationHome</t>
  </si>
  <si>
    <t>userGroupList</t>
  </si>
  <si>
    <t>featureJsonData</t>
  </si>
  <si>
    <t>createFeature</t>
  </si>
  <si>
    <t>authorityJsonData</t>
  </si>
  <si>
    <t>createAuthority</t>
  </si>
  <si>
    <t>saveAuthority</t>
  </si>
  <si>
    <t>createComponent</t>
  </si>
  <si>
    <t>saveFeature</t>
  </si>
  <si>
    <t>Save Component</t>
  </si>
  <si>
    <t>saveComponent</t>
  </si>
  <si>
    <t>User JsonData</t>
  </si>
  <si>
    <t>userJsonData</t>
  </si>
  <si>
    <t>deleteUser</t>
  </si>
  <si>
    <t>View User Groups List</t>
  </si>
  <si>
    <t>userGroupJsonData</t>
  </si>
  <si>
    <t>View Component List</t>
  </si>
  <si>
    <t>componentList</t>
  </si>
  <si>
    <t>componentJsonData</t>
  </si>
  <si>
    <t>View Deduct Type</t>
  </si>
  <si>
    <t>deductTypeJsonData</t>
  </si>
  <si>
    <t>Allowance Type List</t>
  </si>
  <si>
    <t>allowanceTypeList</t>
  </si>
  <si>
    <t>allowanceTypeJsonData</t>
  </si>
  <si>
    <t>createAllowanceType</t>
  </si>
  <si>
    <t>saveAllowanceType</t>
  </si>
  <si>
    <t>deleteAllowanceType</t>
  </si>
  <si>
    <t>incentiveList</t>
  </si>
  <si>
    <t>incentiveJsonData</t>
  </si>
  <si>
    <t>updateIncentive</t>
  </si>
  <si>
    <t>deleteIncentive</t>
  </si>
  <si>
    <t>createIncentive</t>
  </si>
  <si>
    <t>saveIncentive</t>
  </si>
  <si>
    <t>createRegularIncentive</t>
  </si>
  <si>
    <t>createOccasionalIncentive</t>
  </si>
  <si>
    <t>overtimeRateList</t>
  </si>
  <si>
    <t>saveOvertimeRate</t>
  </si>
  <si>
    <t>overtimeRateJsonData</t>
  </si>
  <si>
    <t>updateOvertimeRate</t>
  </si>
  <si>
    <t>deleteOvertimeRate</t>
  </si>
  <si>
    <t>createOvertimeRate</t>
  </si>
  <si>
    <t>paymentMethodList</t>
  </si>
  <si>
    <t>paymentMethodJsonData</t>
  </si>
  <si>
    <t>savePaymentMethod</t>
  </si>
  <si>
    <t>updatePaymentMethod</t>
  </si>
  <si>
    <t>deletePaymentMethod</t>
  </si>
  <si>
    <t>createPaymentMethod</t>
  </si>
  <si>
    <t>recruitHome</t>
  </si>
  <si>
    <t>createJobPosting</t>
  </si>
  <si>
    <t>responsibilityList</t>
  </si>
  <si>
    <t>showApplicationForm</t>
  </si>
  <si>
    <t>createResponsibility</t>
  </si>
  <si>
    <t>saveResponsibility</t>
  </si>
  <si>
    <t>responsibilityJsonDataErp</t>
  </si>
  <si>
    <t>SCM Home</t>
  </si>
  <si>
    <t>home</t>
  </si>
  <si>
    <t>Product Home</t>
  </si>
  <si>
    <t>Category Home</t>
  </si>
  <si>
    <t>Vendor Home</t>
  </si>
  <si>
    <t>Distributor Home</t>
  </si>
  <si>
    <t>attendanceHome</t>
  </si>
  <si>
    <t>attendanceAdjustmentList</t>
  </si>
  <si>
    <t>attendanceRegisterList</t>
  </si>
  <si>
    <t>lateThresholdList</t>
  </si>
  <si>
    <t>leaveList</t>
  </si>
  <si>
    <t>leaveEntitlementList</t>
  </si>
  <si>
    <t>leaveRegisterList</t>
  </si>
  <si>
    <t>leaveWaiverList</t>
  </si>
  <si>
    <t>saveAttendanceAdjustment</t>
  </si>
  <si>
    <t>attendanceAdjustmentJsonData</t>
  </si>
  <si>
    <t>createAttendanceAdjustment</t>
  </si>
  <si>
    <t>updateAttendanceAdjustment</t>
  </si>
  <si>
    <t>deleteAttendanceAdjustment</t>
  </si>
  <si>
    <t>hrmConfigurationHome</t>
  </si>
  <si>
    <t>employmentStatusList</t>
  </si>
  <si>
    <t>employmentStatusJsonData</t>
  </si>
  <si>
    <t>createEmploymentStatus</t>
  </si>
  <si>
    <t>Save EmploymentStatus</t>
  </si>
  <si>
    <t>saveEmploymentStatus</t>
  </si>
  <si>
    <t>Update EmploymentStatus</t>
  </si>
  <si>
    <t>updateEmploymentStatus</t>
  </si>
  <si>
    <t>Delete EmploymentStatus</t>
  </si>
  <si>
    <t>deleteEmploymentStatus</t>
  </si>
  <si>
    <t>Create JobTitle</t>
  </si>
  <si>
    <t>createJobTitle</t>
  </si>
  <si>
    <t>Save JobTitle</t>
  </si>
  <si>
    <t>saveJobTitle</t>
  </si>
  <si>
    <t>Update JobTitle</t>
  </si>
  <si>
    <t>updateJobTitle</t>
  </si>
  <si>
    <t>Delete JobTitle</t>
  </si>
  <si>
    <t>deleteJobTitle</t>
  </si>
  <si>
    <t>JobTitle List</t>
  </si>
  <si>
    <t>jobTitleList</t>
  </si>
  <si>
    <t>jobTitleJsonData</t>
  </si>
  <si>
    <t>createJobRole</t>
  </si>
  <si>
    <t>saveJobRole</t>
  </si>
  <si>
    <t>jobRoleList</t>
  </si>
  <si>
    <t>jobRoleJsonData</t>
  </si>
  <si>
    <t>deleteJobRole</t>
  </si>
  <si>
    <t>Update JobRole</t>
  </si>
  <si>
    <t>updateJobRole</t>
  </si>
  <si>
    <t>createJobSpec</t>
  </si>
  <si>
    <t>saveJobSpec</t>
  </si>
  <si>
    <t>jobSpecList</t>
  </si>
  <si>
    <t>jobSpecJsonData</t>
  </si>
  <si>
    <t>Delete JobSpec</t>
  </si>
  <si>
    <t>deleteJobSpec</t>
  </si>
  <si>
    <t>Update JobSpec</t>
  </si>
  <si>
    <t>updateJobSpec</t>
  </si>
  <si>
    <t>createJobAppreciation</t>
  </si>
  <si>
    <t>Save JobAppreciation</t>
  </si>
  <si>
    <t>saveJobAppreciation</t>
  </si>
  <si>
    <t>Delete JobAppreciation</t>
  </si>
  <si>
    <t>deleteJobAppreciation</t>
  </si>
  <si>
    <t>Update JobAppreciation</t>
  </si>
  <si>
    <t>updateJobAppreciation</t>
  </si>
  <si>
    <t>JobAppreciation List</t>
  </si>
  <si>
    <t>jobAppreciationList</t>
  </si>
  <si>
    <t>jobAppreciation JsonData</t>
  </si>
  <si>
    <t>jobAppreciationJsonData</t>
  </si>
  <si>
    <t>LateThreshold Create</t>
  </si>
  <si>
    <t>createLateThreshold</t>
  </si>
  <si>
    <t>LateThreshold Save</t>
  </si>
  <si>
    <t>saveLateThreshold</t>
  </si>
  <si>
    <t>LateThreshold List</t>
  </si>
  <si>
    <t>LateThreshold JsonData</t>
  </si>
  <si>
    <t>lateThresholdJsonData</t>
  </si>
  <si>
    <t>LateThreshold Update</t>
  </si>
  <si>
    <t>updateLateThreshold</t>
  </si>
  <si>
    <t>LateThreshold Delete</t>
  </si>
  <si>
    <t>deleteLateThreshold</t>
  </si>
  <si>
    <t>Leave Create</t>
  </si>
  <si>
    <t>createLeave</t>
  </si>
  <si>
    <t>Leave Save</t>
  </si>
  <si>
    <t>saveLeave</t>
  </si>
  <si>
    <t>Leave List</t>
  </si>
  <si>
    <t>Leave JsonData</t>
  </si>
  <si>
    <t>leaveJsonData</t>
  </si>
  <si>
    <t>Leave Update</t>
  </si>
  <si>
    <t>updateLeave</t>
  </si>
  <si>
    <t>Leave Delete</t>
  </si>
  <si>
    <t>deleteLeave</t>
  </si>
  <si>
    <t>leaveHome</t>
  </si>
  <si>
    <t>LeaveEntitlement Create</t>
  </si>
  <si>
    <t>createLeaveEntitlement</t>
  </si>
  <si>
    <t>LeaveEntitlement Save</t>
  </si>
  <si>
    <t>saveLeaveEntitlement</t>
  </si>
  <si>
    <t>LeaveEntitlement List</t>
  </si>
  <si>
    <t>LeaveEntitlement JsonData</t>
  </si>
  <si>
    <t>leaveEntitlementJsonData</t>
  </si>
  <si>
    <t>LeaveEntitlement Update</t>
  </si>
  <si>
    <t>updateLeaveEntitlement</t>
  </si>
  <si>
    <t>LeaveEntitlement Delete</t>
  </si>
  <si>
    <t>deleteLeaveEntitlement</t>
  </si>
  <si>
    <t>LeaveRegister Create</t>
  </si>
  <si>
    <t>createLeaveRegister</t>
  </si>
  <si>
    <t>LeaveRegister Save</t>
  </si>
  <si>
    <t>saveLeaveRegister</t>
  </si>
  <si>
    <t>LeaveRegister List</t>
  </si>
  <si>
    <t>LeaveRegister JsonData</t>
  </si>
  <si>
    <t>leaveRegisterJsonData</t>
  </si>
  <si>
    <t>LeaveRegister Update</t>
  </si>
  <si>
    <t>updateLeaveRegister</t>
  </si>
  <si>
    <t>LeaveRegister Delete</t>
  </si>
  <si>
    <t>deleteLeaveRegister</t>
  </si>
  <si>
    <t>LeaveRegister Edit</t>
  </si>
  <si>
    <t>editLeaveRegister</t>
  </si>
  <si>
    <t>AttendanceRegister Create</t>
  </si>
  <si>
    <t>createAttendanceRegister</t>
  </si>
  <si>
    <t>AttendanceRegister Save</t>
  </si>
  <si>
    <t>saveAttendanceRegister</t>
  </si>
  <si>
    <t>AttendanceRegister List</t>
  </si>
  <si>
    <t>AttendanceRegister JsonData</t>
  </si>
  <si>
    <t>attendanceRegisterJsonData</t>
  </si>
  <si>
    <t>AttendanceRegister Update</t>
  </si>
  <si>
    <t>updateAttendanceRegister</t>
  </si>
  <si>
    <t>AttendanceRegister Delete</t>
  </si>
  <si>
    <t>deleteAttendanceRegister</t>
  </si>
  <si>
    <t>AttendanceRegister Edit</t>
  </si>
  <si>
    <t>editAttendanceRegister</t>
  </si>
  <si>
    <t>Employee Create</t>
  </si>
  <si>
    <t>createEmployee</t>
  </si>
  <si>
    <t>Employee Save</t>
  </si>
  <si>
    <t>saveEmployee</t>
  </si>
  <si>
    <t>Employee List</t>
  </si>
  <si>
    <t>employeeList</t>
  </si>
  <si>
    <t>Employee JsonData</t>
  </si>
  <si>
    <t>employeeJsonData</t>
  </si>
  <si>
    <t>Employee Update</t>
  </si>
  <si>
    <t>updateEmployee</t>
  </si>
  <si>
    <t>Employee Delete</t>
  </si>
  <si>
    <t>deleteEmployee</t>
  </si>
  <si>
    <t>Employee Edit</t>
  </si>
  <si>
    <t>editEmployee</t>
  </si>
  <si>
    <t>Customer Create</t>
  </si>
  <si>
    <t>createCustomer</t>
  </si>
  <si>
    <t>Customer Save</t>
  </si>
  <si>
    <t>saveCustomer</t>
  </si>
  <si>
    <t>Customer List</t>
  </si>
  <si>
    <t>customerList</t>
  </si>
  <si>
    <t>Customer JsonData</t>
  </si>
  <si>
    <t>customerJsonData</t>
  </si>
  <si>
    <t>Customer Update</t>
  </si>
  <si>
    <t>updateCustomer</t>
  </si>
  <si>
    <t>Customer Delete</t>
  </si>
  <si>
    <t>deleteCustomer</t>
  </si>
  <si>
    <t>Customer Edit</t>
  </si>
  <si>
    <t>editCustomer</t>
  </si>
  <si>
    <t>Building Create</t>
  </si>
  <si>
    <t>createBuilding</t>
  </si>
  <si>
    <t>Building Save</t>
  </si>
  <si>
    <t>saveBuilding</t>
  </si>
  <si>
    <t>Building List</t>
  </si>
  <si>
    <t>buildingList</t>
  </si>
  <si>
    <t>Building JsonData</t>
  </si>
  <si>
    <t>buildingJsonData</t>
  </si>
  <si>
    <t>Building Update</t>
  </si>
  <si>
    <t>updateBuilding</t>
  </si>
  <si>
    <t>Building Delete</t>
  </si>
  <si>
    <t>deleteBuilding</t>
  </si>
  <si>
    <t>Building Edit</t>
  </si>
  <si>
    <t>editBuilding</t>
  </si>
  <si>
    <t>test</t>
  </si>
  <si>
    <t>MoneyReceipt Create</t>
  </si>
  <si>
    <t>createMoneyReceipt</t>
  </si>
  <si>
    <t>MoneyReceipt Save</t>
  </si>
  <si>
    <t>saveMoneyReceipt</t>
  </si>
  <si>
    <t>MoneyReceipt List</t>
  </si>
  <si>
    <t>moneyReceiptList</t>
  </si>
  <si>
    <t>MoneyReceipt JsonData</t>
  </si>
  <si>
    <t>moneyReceiptJsonData</t>
  </si>
  <si>
    <t>MoneyReceipt Update</t>
  </si>
  <si>
    <t>updateMoneyReceipt</t>
  </si>
  <si>
    <t>MoneyReceipt Delete</t>
  </si>
  <si>
    <t>deleteMoneyReceipt</t>
  </si>
  <si>
    <t>MoneyReceipt Edit</t>
  </si>
  <si>
    <t>editMoneyReceipt</t>
  </si>
  <si>
    <t>OtherPayments Create</t>
  </si>
  <si>
    <t>createOtherPayment</t>
  </si>
  <si>
    <t>OtherPayments Save</t>
  </si>
  <si>
    <t>saveOtherPayment</t>
  </si>
  <si>
    <t>OtherPayments List</t>
  </si>
  <si>
    <t>otherPaymentList</t>
  </si>
  <si>
    <t>OtherPayments JsonData</t>
  </si>
  <si>
    <t>otherPaymentJsonData</t>
  </si>
  <si>
    <t>OtherPayments Update</t>
  </si>
  <si>
    <t>updateOtherPayment</t>
  </si>
  <si>
    <t>OtherPayments Delete</t>
  </si>
  <si>
    <t>deleteOtherPayment</t>
  </si>
  <si>
    <t>OtherPayments Edit</t>
  </si>
  <si>
    <t>editOtherPayment</t>
  </si>
  <si>
    <t>findOtherPayment</t>
  </si>
  <si>
    <t>View Other Payment</t>
  </si>
  <si>
    <t>viewOtherPayment</t>
  </si>
  <si>
    <t>paymentHome</t>
  </si>
  <si>
    <t>Installment Create</t>
  </si>
  <si>
    <t>createInstallment</t>
  </si>
  <si>
    <t>Installment Save</t>
  </si>
  <si>
    <t>saveInstallment</t>
  </si>
  <si>
    <t>Installment List</t>
  </si>
  <si>
    <t>installmentList</t>
  </si>
  <si>
    <t>Installment JsonData</t>
  </si>
  <si>
    <t>installmentJsonData</t>
  </si>
  <si>
    <t>Installment Update</t>
  </si>
  <si>
    <t>updateInstallment</t>
  </si>
  <si>
    <t>Installment Delete</t>
  </si>
  <si>
    <t>deleteInstallment</t>
  </si>
  <si>
    <t>Installment Edit</t>
  </si>
  <si>
    <t>editInstallment</t>
  </si>
  <si>
    <t>Installment Find</t>
  </si>
  <si>
    <t>findInstallment</t>
  </si>
  <si>
    <t>Installment View</t>
  </si>
  <si>
    <t>viewInstallment</t>
  </si>
  <si>
    <t>Payment Statement</t>
  </si>
  <si>
    <t>viewPaymentStatement</t>
  </si>
  <si>
    <t>paymentStatementJsonData</t>
  </si>
  <si>
    <t>Voucher Create</t>
  </si>
  <si>
    <t>createVoucher</t>
  </si>
  <si>
    <t>Voucher Save</t>
  </si>
  <si>
    <t>saveVoucher</t>
  </si>
  <si>
    <t>Voucher List</t>
  </si>
  <si>
    <t>voucherList</t>
  </si>
  <si>
    <t>Voucher JsonData</t>
  </si>
  <si>
    <t>voucherJsonData</t>
  </si>
  <si>
    <t>Voucher Update</t>
  </si>
  <si>
    <t>updateVoucher</t>
  </si>
  <si>
    <t>Voucher Delete</t>
  </si>
  <si>
    <t>deleteVoucher</t>
  </si>
  <si>
    <t>Voucher Edit</t>
  </si>
  <si>
    <t>editVoucher</t>
  </si>
  <si>
    <t>Voucher Approve</t>
  </si>
  <si>
    <t>approveVoucher</t>
  </si>
  <si>
    <t>approveHome</t>
  </si>
  <si>
    <t>Not Approved VR List JsonData</t>
  </si>
  <si>
    <t>voucherListNaJsonData</t>
  </si>
  <si>
    <t>Not Approved VR List</t>
  </si>
  <si>
    <t>voucherListNa</t>
  </si>
  <si>
    <t>Approved VR List JsonData</t>
  </si>
  <si>
    <t>voucherListApJsonData</t>
  </si>
  <si>
    <t>Approved VR List</t>
  </si>
  <si>
    <t>voucherListAp</t>
  </si>
  <si>
    <t>Rejected VR List JsonData</t>
  </si>
  <si>
    <t>voucherListReJsonData</t>
  </si>
  <si>
    <t>Rejected VR List</t>
  </si>
  <si>
    <t>voucherListRe</t>
  </si>
  <si>
    <t>Payment Summary Find</t>
  </si>
  <si>
    <t>findPaymentSummary</t>
  </si>
  <si>
    <t>Report Home</t>
  </si>
  <si>
    <t>reportHome</t>
  </si>
  <si>
    <t>Payment Summary All</t>
  </si>
  <si>
    <t>viewPaymentSummaryAll</t>
  </si>
  <si>
    <t>Customer Approve</t>
  </si>
  <si>
    <t>approveCustomer</t>
  </si>
  <si>
    <t>Approved Customer List</t>
  </si>
  <si>
    <t>customerListAp</t>
  </si>
  <si>
    <t>Approved Customer List JsonData</t>
  </si>
  <si>
    <t>customerListApJsonData</t>
  </si>
  <si>
    <t>Not Approved Customer List</t>
  </si>
  <si>
    <t>customerListNa</t>
  </si>
  <si>
    <t>Not Rejected Customer List JsonData</t>
  </si>
  <si>
    <t>customerListNaJsonData</t>
  </si>
  <si>
    <t>Cancelled Customer List</t>
  </si>
  <si>
    <t>customerListCa</t>
  </si>
  <si>
    <t>Cancelled Customer List JsonData</t>
  </si>
  <si>
    <t>customerListCaJsonData</t>
  </si>
  <si>
    <t>Refunded Customer List</t>
  </si>
  <si>
    <t>customerListRe</t>
  </si>
  <si>
    <t>Refunded Customer List JsonData</t>
  </si>
  <si>
    <t>customerListReJsonData</t>
  </si>
  <si>
    <t>View Payment Report</t>
  </si>
  <si>
    <t>viewPaymentReport</t>
  </si>
  <si>
    <t>Money Disbers View</t>
  </si>
  <si>
    <t>viewMoneyDisburse</t>
  </si>
  <si>
    <t>MoneyDisburse List</t>
  </si>
  <si>
    <t>moneyDisburseList</t>
  </si>
  <si>
    <t>MoneyDisburse Update</t>
  </si>
  <si>
    <t>updateMoneyDisburse</t>
  </si>
  <si>
    <t>MoneyDisburse Edit</t>
  </si>
  <si>
    <t>editMoneyDisburse</t>
  </si>
  <si>
    <t>MoneyDisburse Find</t>
  </si>
  <si>
    <t>findMoneyDisburse</t>
  </si>
  <si>
    <t>MoneyDisburse View</t>
  </si>
  <si>
    <t>Director Create</t>
  </si>
  <si>
    <t>createDirector</t>
  </si>
  <si>
    <t>Director Save</t>
  </si>
  <si>
    <t>saveDirector</t>
  </si>
  <si>
    <t>Director List</t>
  </si>
  <si>
    <t>directorList</t>
  </si>
  <si>
    <t>Director JsonData</t>
  </si>
  <si>
    <t>directorJsonData</t>
  </si>
  <si>
    <t>Director Update</t>
  </si>
  <si>
    <t>updateDirector</t>
  </si>
  <si>
    <t>Director Delete</t>
  </si>
  <si>
    <t>deleteDirector</t>
  </si>
  <si>
    <t>Director Edit</t>
  </si>
  <si>
    <t>editDirector</t>
  </si>
  <si>
    <t>EmpCsd Create</t>
  </si>
  <si>
    <t>createEmpCsd</t>
  </si>
  <si>
    <t>EmpCsd Save</t>
  </si>
  <si>
    <t>saveEmpCsd</t>
  </si>
  <si>
    <t>EmpCsd List</t>
  </si>
  <si>
    <t>empCsdList</t>
  </si>
  <si>
    <t>EmpCsd JsonData</t>
  </si>
  <si>
    <t>empCsdJsonData</t>
  </si>
  <si>
    <t>EmpCsd Update</t>
  </si>
  <si>
    <t>updateEmpCsd</t>
  </si>
  <si>
    <t>EmpCsd Delete</t>
  </si>
  <si>
    <t>deleteEmpCsd</t>
  </si>
  <si>
    <t>EmpCsd Edit</t>
  </si>
  <si>
    <t>editEmpCsd</t>
  </si>
  <si>
    <t>EmpCsd Find</t>
  </si>
  <si>
    <t>findEmpCsd</t>
  </si>
  <si>
    <t>EmpCsd View</t>
  </si>
  <si>
    <t>viewEmpCsd</t>
  </si>
  <si>
    <t>MID Create</t>
  </si>
  <si>
    <t>createMID</t>
  </si>
  <si>
    <t>MID Save</t>
  </si>
  <si>
    <t>saveMID</t>
  </si>
  <si>
    <t>MID List</t>
  </si>
  <si>
    <t>mIDList</t>
  </si>
  <si>
    <t>MID JsonData</t>
  </si>
  <si>
    <t>mIDJsonData</t>
  </si>
  <si>
    <t>MID Update</t>
  </si>
  <si>
    <t>updateMID</t>
  </si>
  <si>
    <t>MID Delete</t>
  </si>
  <si>
    <t>deleteMID</t>
  </si>
  <si>
    <t>MID Edit</t>
  </si>
  <si>
    <t>editMID</t>
  </si>
  <si>
    <t>MID Find</t>
  </si>
  <si>
    <t>findMID</t>
  </si>
  <si>
    <t>MID View</t>
  </si>
  <si>
    <t>viewMID</t>
  </si>
  <si>
    <t>View Customer By Mid</t>
  </si>
  <si>
    <t>viewCustomerByMid</t>
  </si>
  <si>
    <t>Cheque ListNotPassed</t>
  </si>
  <si>
    <t>chequeListNotPassed</t>
  </si>
  <si>
    <t>Cheque List NpJsonData</t>
  </si>
  <si>
    <t>chequeListNpJsonData</t>
  </si>
  <si>
    <t>Update Cheque Status</t>
  </si>
  <si>
    <t>updateChequeStatus</t>
  </si>
  <si>
    <t>Logout</t>
  </si>
  <si>
    <t>logout</t>
  </si>
  <si>
    <t>Security home</t>
  </si>
  <si>
    <t>Create Employee</t>
  </si>
  <si>
    <t>Save Employee</t>
  </si>
  <si>
    <t>User Edit</t>
  </si>
  <si>
    <t>editUser</t>
  </si>
  <si>
    <t>Update User</t>
  </si>
  <si>
    <t>updateUser</t>
  </si>
  <si>
    <t>CSD Config Home</t>
  </si>
  <si>
    <t>csdConfigurationHome</t>
  </si>
  <si>
    <t>ItemIn Create</t>
  </si>
  <si>
    <t>createItemIn</t>
  </si>
  <si>
    <t>ItemIn Save</t>
  </si>
  <si>
    <t>saveItemIn</t>
  </si>
  <si>
    <t>ItemIn List</t>
  </si>
  <si>
    <t>itemInList</t>
  </si>
  <si>
    <t>ItemIn JsonData</t>
  </si>
  <si>
    <t>itemInJsonData</t>
  </si>
  <si>
    <t>ItemIn Update</t>
  </si>
  <si>
    <t>updateItemIn</t>
  </si>
  <si>
    <t>ItemIn Delete</t>
  </si>
  <si>
    <t>deleteItemIn</t>
  </si>
  <si>
    <t>ItemIn Edit</t>
  </si>
  <si>
    <t>editItemIn</t>
  </si>
  <si>
    <t>Item Create</t>
  </si>
  <si>
    <t>createItem</t>
  </si>
  <si>
    <t>Item Save</t>
  </si>
  <si>
    <t>saveItem</t>
  </si>
  <si>
    <t>Item List</t>
  </si>
  <si>
    <t>itemList</t>
  </si>
  <si>
    <t>Item JsonData</t>
  </si>
  <si>
    <t>itemJsonData</t>
  </si>
  <si>
    <t>Item Update</t>
  </si>
  <si>
    <t>updateItem</t>
  </si>
  <si>
    <t>Item Delete</t>
  </si>
  <si>
    <t>deleteItem</t>
  </si>
  <si>
    <t>Item Edit</t>
  </si>
  <si>
    <t>editItem</t>
  </si>
  <si>
    <t>ItemOut Create</t>
  </si>
  <si>
    <t>createItemOut</t>
  </si>
  <si>
    <t>ItemOut Save</t>
  </si>
  <si>
    <t>saveItemOut</t>
  </si>
  <si>
    <t>ItemOut List</t>
  </si>
  <si>
    <t>itemOutList</t>
  </si>
  <si>
    <t>ItemOut JsonData</t>
  </si>
  <si>
    <t>itemOutJsonData</t>
  </si>
  <si>
    <t>ItemOut Update</t>
  </si>
  <si>
    <t>updateItemOut</t>
  </si>
  <si>
    <t>ItemOut Delete</t>
  </si>
  <si>
    <t>deleteItemOut</t>
  </si>
  <si>
    <t>ItemOut Edit</t>
  </si>
  <si>
    <t>editItemOut</t>
  </si>
  <si>
    <t>InternalRequisition Create</t>
  </si>
  <si>
    <t>createInternalRequisition</t>
  </si>
  <si>
    <t>InternalRequisition Save</t>
  </si>
  <si>
    <t>saveInternalRequisition</t>
  </si>
  <si>
    <t>InternalRequisition List</t>
  </si>
  <si>
    <t>internalRequisitionList</t>
  </si>
  <si>
    <t>InternalRequisition JsonData</t>
  </si>
  <si>
    <t>internalRequisitionJsonData</t>
  </si>
  <si>
    <t>InternalRequisition Update</t>
  </si>
  <si>
    <t>updateInternalRequisition</t>
  </si>
  <si>
    <t>InternalRequisition Delete</t>
  </si>
  <si>
    <t>deleteInternalRequisition</t>
  </si>
  <si>
    <t>InternalRequisition Edit</t>
  </si>
  <si>
    <t>editInternalRequisition</t>
  </si>
  <si>
    <t>ItemCategory Create</t>
  </si>
  <si>
    <t>createItemCategory</t>
  </si>
  <si>
    <t>ItemCategory Save</t>
  </si>
  <si>
    <t>saveItemCategory</t>
  </si>
  <si>
    <t>ItemCategory List</t>
  </si>
  <si>
    <t>itemCategoryList</t>
  </si>
  <si>
    <t>ItemCategory JsonData</t>
  </si>
  <si>
    <t>itemCategoryJsonData</t>
  </si>
  <si>
    <t>ItemCategory Update</t>
  </si>
  <si>
    <t>updateItemCategory</t>
  </si>
  <si>
    <t>ItemCategory Delete</t>
  </si>
  <si>
    <t>deleteItemCategory</t>
  </si>
  <si>
    <t>ItemCategory Edit</t>
  </si>
  <si>
    <t>editItemCategory</t>
  </si>
  <si>
    <t>ItemUsageHistory Create</t>
  </si>
  <si>
    <t>createItemUsageHistory</t>
  </si>
  <si>
    <t>ItemUsageHistory Save</t>
  </si>
  <si>
    <t>saveItemUsageHistory</t>
  </si>
  <si>
    <t>ItemUsageHistory List</t>
  </si>
  <si>
    <t>itemUsageHistoryList</t>
  </si>
  <si>
    <t>ItemUsageHistory JsonData</t>
  </si>
  <si>
    <t>itemUsageHistoryJsonData</t>
  </si>
  <si>
    <t>ItemUsageHistory Update</t>
  </si>
  <si>
    <t>updateItemUsageHistory</t>
  </si>
  <si>
    <t>ItemUsageHistory Delete</t>
  </si>
  <si>
    <t>deleteItemUsageHistory</t>
  </si>
  <si>
    <t>ItemUsageHistory Edit</t>
  </si>
  <si>
    <t>editItemUsageHistory</t>
  </si>
  <si>
    <t>Requisition Create</t>
  </si>
  <si>
    <t>createRequisition</t>
  </si>
  <si>
    <t>Requisition Save</t>
  </si>
  <si>
    <t>saveRequisition</t>
  </si>
  <si>
    <t>Requisition List</t>
  </si>
  <si>
    <t>requisitionList</t>
  </si>
  <si>
    <t>Requisition JsonData</t>
  </si>
  <si>
    <t>requisitionJsonData</t>
  </si>
  <si>
    <t>Requisition Update</t>
  </si>
  <si>
    <t>updateRequisition</t>
  </si>
  <si>
    <t>Requisition Delete</t>
  </si>
  <si>
    <t>deleteRequisition</t>
  </si>
  <si>
    <t>Requisition Edit</t>
  </si>
  <si>
    <t>editRequisition</t>
  </si>
  <si>
    <t>Store Create</t>
  </si>
  <si>
    <t>createStore</t>
  </si>
  <si>
    <t>Store Save</t>
  </si>
  <si>
    <t>saveStore</t>
  </si>
  <si>
    <t>Store List</t>
  </si>
  <si>
    <t>storeList</t>
  </si>
  <si>
    <t>Store JsonData</t>
  </si>
  <si>
    <t>storeJsonData</t>
  </si>
  <si>
    <t>Store Update</t>
  </si>
  <si>
    <t>updateStore</t>
  </si>
  <si>
    <t>Store Delete</t>
  </si>
  <si>
    <t>deleteStore</t>
  </si>
  <si>
    <t>Store Edit</t>
  </si>
  <si>
    <t>editStore</t>
  </si>
  <si>
    <t>Unit Create</t>
  </si>
  <si>
    <t>createUnit</t>
  </si>
  <si>
    <t>Unit Save</t>
  </si>
  <si>
    <t>saveUnit</t>
  </si>
  <si>
    <t>Unit List</t>
  </si>
  <si>
    <t>unitList</t>
  </si>
  <si>
    <t>Unit JsonData</t>
  </si>
  <si>
    <t>unitJsonData</t>
  </si>
  <si>
    <t>Unit Update</t>
  </si>
  <si>
    <t>updateUnit</t>
  </si>
  <si>
    <t>Unit Delete</t>
  </si>
  <si>
    <t>deleteUnit</t>
  </si>
  <si>
    <t>Unit Edit</t>
  </si>
  <si>
    <t>editUnit</t>
  </si>
  <si>
    <t>ICM Configuration Home</t>
  </si>
  <si>
    <t>icmConfigurationHome</t>
  </si>
  <si>
    <t>ICM Report Home</t>
  </si>
  <si>
    <t>View Item Summary</t>
  </si>
  <si>
    <t>viewItemSummary</t>
  </si>
  <si>
    <t>View My Item Summary</t>
  </si>
  <si>
    <t>viewMyItem</t>
  </si>
  <si>
    <t>View Emp Item Summary</t>
  </si>
  <si>
    <t>viewEmpItem</t>
  </si>
  <si>
    <t>My Internal Requisition List</t>
  </si>
  <si>
    <t>myInternalRequisitionList</t>
  </si>
  <si>
    <t>ICM Home</t>
  </si>
  <si>
    <t>icmHome</t>
  </si>
  <si>
    <t>My ICM Home</t>
  </si>
  <si>
    <t>myIcmHome</t>
  </si>
  <si>
    <t>View Coming Item</t>
  </si>
  <si>
    <t>viewComingItem</t>
  </si>
  <si>
    <t>Status Of Requested Item</t>
  </si>
  <si>
    <t>viewStatusOfRequestedItem</t>
  </si>
  <si>
    <t>Vie Waiting Item List</t>
  </si>
  <si>
    <t>vieWaitingItemList</t>
  </si>
  <si>
    <t>LeaveApplication Create</t>
  </si>
  <si>
    <t>createLeaveApplication</t>
  </si>
  <si>
    <t>LeaveApplication Save</t>
  </si>
  <si>
    <t>saveLeaveApplication</t>
  </si>
  <si>
    <t>LeaveApplication List</t>
  </si>
  <si>
    <t>leaveApplicationList</t>
  </si>
  <si>
    <t>LeaveApplication JsonData</t>
  </si>
  <si>
    <t>leaveApplicationJsonData</t>
  </si>
  <si>
    <t>LeaveApplication Update</t>
  </si>
  <si>
    <t>updateLeaveApplication</t>
  </si>
  <si>
    <t>LeaveApplication Delete</t>
  </si>
  <si>
    <t>deleteLeaveApplication</t>
  </si>
  <si>
    <t>LeaveApplication Edit</t>
  </si>
  <si>
    <t>editLeaveApplication</t>
  </si>
  <si>
    <t>LeaveApplication View</t>
  </si>
  <si>
    <t>viewLeaveApplication</t>
  </si>
  <si>
    <t>HolidayEntitlement Create</t>
  </si>
  <si>
    <t>createHolidayEntitlement</t>
  </si>
  <si>
    <t>HolidayEntitlement Save</t>
  </si>
  <si>
    <t>saveHolidayEntitlement</t>
  </si>
  <si>
    <t>HolidayEntitlement List</t>
  </si>
  <si>
    <t>holidayEntitlementList</t>
  </si>
  <si>
    <t>HolidayEntitlement JsonData</t>
  </si>
  <si>
    <t>holidayEntitlementJsonData</t>
  </si>
  <si>
    <t>HolidayEntitlement Update</t>
  </si>
  <si>
    <t>updateHolidayEntitlement</t>
  </si>
  <si>
    <t>HolidayEntitlement Delete</t>
  </si>
  <si>
    <t>deleteHolidayEntitlement</t>
  </si>
  <si>
    <t>HolidayEntitlement Edit</t>
  </si>
  <si>
    <t>editHolidayEntitlement</t>
  </si>
  <si>
    <t>Weekend Create</t>
  </si>
  <si>
    <t>createWeekend</t>
  </si>
  <si>
    <t>Weekend Save</t>
  </si>
  <si>
    <t>saveWeekend</t>
  </si>
  <si>
    <t>Weekend List</t>
  </si>
  <si>
    <t>weekendList</t>
  </si>
  <si>
    <t>Weekend JsonData</t>
  </si>
  <si>
    <t>weekendJsonData</t>
  </si>
  <si>
    <t>Weekend Update</t>
  </si>
  <si>
    <t>updateWeekend</t>
  </si>
  <si>
    <t>Weekend Delete</t>
  </si>
  <si>
    <t>deleteWeekend</t>
  </si>
  <si>
    <t>Weekend Edit</t>
  </si>
  <si>
    <t>editWeekend</t>
  </si>
  <si>
    <t>Weekend View</t>
  </si>
  <si>
    <t>viewWeekend</t>
  </si>
  <si>
    <t>Time Home</t>
  </si>
  <si>
    <t>timeHome</t>
  </si>
  <si>
    <t>Leave Summary View</t>
  </si>
  <si>
    <t>viewLeaveSummary</t>
  </si>
  <si>
    <t>Attendance Summary View</t>
  </si>
  <si>
    <t>viewAttendanceSummary</t>
  </si>
  <si>
    <t>group</t>
  </si>
  <si>
    <t>Feature List</t>
  </si>
  <si>
    <t>Admin Exe.</t>
  </si>
  <si>
    <t>Admin Man.</t>
  </si>
  <si>
    <t>Manager
(Admin)</t>
  </si>
  <si>
    <t>Exe
(Admin)</t>
  </si>
  <si>
    <t xml:space="preserve">        14 Admin exe</t>
  </si>
  <si>
    <t xml:space="preserve">        15 Admin Manager</t>
  </si>
  <si>
    <t>Autorized group_id =</t>
  </si>
  <si>
    <t>Admin Manager</t>
  </si>
  <si>
    <t>Rofiq</t>
  </si>
  <si>
    <t>r_islam</t>
  </si>
  <si>
    <t>Common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</si>
</sst>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mm/yy"/>
    <numFmt numFmtId="165" formatCode="00000\-000000"/>
    <numFmt numFmtId="166" formatCode="\X\ #,##0_);\(\X\ #,##0\)"/>
    <numFmt numFmtId="167" formatCode="[$-409]mmm\'yy;@"/>
    <numFmt numFmtId="168" formatCode="[$-409]mmmm\ d\,\ yyyy;@"/>
    <numFmt numFmtId="169" formatCode="000000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007E39"/>
      <name val="Calibri"/>
      <family val="2"/>
      <scheme val="minor"/>
    </font>
    <font>
      <sz val="14"/>
      <color rgb="FF00A84C"/>
      <name val="Calibri"/>
      <family val="2"/>
      <scheme val="minor"/>
    </font>
    <font>
      <sz val="11"/>
      <color indexed="8"/>
      <name val="Calibri"/>
      <family val="2"/>
    </font>
    <font>
      <sz val="13"/>
      <name val="Arial"/>
      <family val="2"/>
    </font>
    <font>
      <sz val="13"/>
      <color rgb="FF007E39"/>
      <name val="Arial"/>
      <family val="2"/>
    </font>
    <font>
      <sz val="13"/>
      <color rgb="FF00A84C"/>
      <name val="Arial"/>
      <family val="2"/>
    </font>
    <font>
      <b/>
      <sz val="13.5"/>
      <color rgb="FF000000"/>
      <name val="Siyam Rupali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3CEC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69">
    <xf numFmtId="0" fontId="0" fillId="0" borderId="0"/>
    <xf numFmtId="0" fontId="2" fillId="0" borderId="0"/>
    <xf numFmtId="0" fontId="5" fillId="0" borderId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</cellStyleXfs>
  <cellXfs count="127">
    <xf numFmtId="0" fontId="0" fillId="0" borderId="0" xfId="0"/>
    <xf numFmtId="0" fontId="3" fillId="0" borderId="0" xfId="1" applyNumberFormat="1" applyFont="1" applyFill="1" applyBorder="1" applyAlignment="1">
      <alignment vertical="top"/>
    </xf>
    <xf numFmtId="164" fontId="3" fillId="0" borderId="0" xfId="1" applyNumberFormat="1" applyFont="1" applyFill="1" applyBorder="1" applyAlignment="1">
      <alignment vertical="top"/>
    </xf>
    <xf numFmtId="0" fontId="4" fillId="0" borderId="0" xfId="1" applyNumberFormat="1" applyFont="1" applyFill="1" applyBorder="1" applyAlignment="1">
      <alignment horizontal="center" vertical="top"/>
    </xf>
    <xf numFmtId="165" fontId="3" fillId="0" borderId="0" xfId="1" applyNumberFormat="1" applyFont="1" applyFill="1" applyBorder="1" applyAlignment="1">
      <alignment horizontal="left" vertical="top"/>
    </xf>
    <xf numFmtId="49" fontId="3" fillId="0" borderId="0" xfId="1" applyNumberFormat="1" applyFont="1" applyFill="1" applyBorder="1" applyAlignment="1">
      <alignment horizontal="left" vertical="top"/>
    </xf>
    <xf numFmtId="1" fontId="3" fillId="0" borderId="0" xfId="1" applyNumberFormat="1" applyFont="1" applyFill="1" applyBorder="1" applyAlignment="1">
      <alignment vertical="center"/>
    </xf>
    <xf numFmtId="2" fontId="3" fillId="0" borderId="0" xfId="1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top"/>
    </xf>
    <xf numFmtId="49" fontId="4" fillId="0" borderId="1" xfId="1" applyNumberFormat="1" applyFont="1" applyFill="1" applyBorder="1" applyAlignment="1">
      <alignment vertical="center" shrinkToFit="1"/>
    </xf>
    <xf numFmtId="164" fontId="4" fillId="0" borderId="1" xfId="1" applyNumberFormat="1" applyFont="1" applyFill="1" applyBorder="1" applyAlignment="1">
      <alignment vertical="center" shrinkToFit="1"/>
    </xf>
    <xf numFmtId="0" fontId="4" fillId="0" borderId="1" xfId="1" applyFont="1" applyFill="1" applyBorder="1" applyAlignment="1">
      <alignment vertical="center" shrinkToFit="1"/>
    </xf>
    <xf numFmtId="0" fontId="4" fillId="0" borderId="1" xfId="1" applyFont="1" applyFill="1" applyBorder="1" applyAlignment="1">
      <alignment horizontal="center" vertical="center" shrinkToFit="1"/>
    </xf>
    <xf numFmtId="0" fontId="4" fillId="0" borderId="1" xfId="1" applyNumberFormat="1" applyFont="1" applyFill="1" applyBorder="1" applyAlignment="1">
      <alignment vertical="center" shrinkToFit="1"/>
    </xf>
    <xf numFmtId="1" fontId="4" fillId="0" borderId="2" xfId="1" applyNumberFormat="1" applyFont="1" applyFill="1" applyBorder="1" applyAlignment="1">
      <alignment vertical="center" shrinkToFit="1"/>
    </xf>
    <xf numFmtId="2" fontId="4" fillId="0" borderId="2" xfId="1" applyNumberFormat="1" applyFont="1" applyFill="1" applyBorder="1" applyAlignment="1">
      <alignment vertical="center" shrinkToFit="1"/>
    </xf>
    <xf numFmtId="0" fontId="4" fillId="0" borderId="3" xfId="1" applyFont="1" applyFill="1" applyBorder="1" applyAlignment="1">
      <alignment vertical="center" shrinkToFit="1"/>
    </xf>
    <xf numFmtId="0" fontId="4" fillId="0" borderId="4" xfId="1" applyFont="1" applyFill="1" applyBorder="1" applyAlignment="1">
      <alignment vertical="center" shrinkToFit="1"/>
    </xf>
    <xf numFmtId="0" fontId="4" fillId="0" borderId="2" xfId="1" applyFont="1" applyFill="1" applyBorder="1" applyAlignment="1">
      <alignment vertical="center" shrinkToFit="1"/>
    </xf>
    <xf numFmtId="0" fontId="4" fillId="0" borderId="0" xfId="1" applyFont="1" applyFill="1" applyBorder="1" applyAlignment="1">
      <alignment vertical="top" shrinkToFit="1"/>
    </xf>
    <xf numFmtId="49" fontId="3" fillId="2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vertical="center"/>
    </xf>
    <xf numFmtId="165" fontId="3" fillId="0" borderId="1" xfId="1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left" vertical="center"/>
    </xf>
    <xf numFmtId="49" fontId="3" fillId="0" borderId="5" xfId="1" applyNumberFormat="1" applyFont="1" applyFill="1" applyBorder="1" applyAlignment="1">
      <alignment horizontal="left" vertical="center"/>
    </xf>
    <xf numFmtId="0" fontId="6" fillId="5" borderId="1" xfId="3" applyFont="1" applyFill="1" applyBorder="1" applyAlignment="1">
      <alignment vertical="center"/>
    </xf>
    <xf numFmtId="2" fontId="3" fillId="5" borderId="1" xfId="1" applyNumberFormat="1" applyFont="1" applyFill="1" applyBorder="1" applyAlignment="1">
      <alignment horizontal="left" vertical="center"/>
    </xf>
    <xf numFmtId="166" fontId="3" fillId="0" borderId="1" xfId="1" applyNumberFormat="1" applyFont="1" applyFill="1" applyBorder="1" applyAlignment="1">
      <alignment horizontal="center" vertical="center" shrinkToFit="1"/>
    </xf>
    <xf numFmtId="167" fontId="3" fillId="0" borderId="1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 applyProtection="1">
      <alignment horizontal="left" vertical="center"/>
    </xf>
    <xf numFmtId="0" fontId="6" fillId="0" borderId="1" xfId="3" applyFont="1" applyBorder="1" applyAlignment="1">
      <alignment vertical="center"/>
    </xf>
    <xf numFmtId="2" fontId="3" fillId="0" borderId="1" xfId="1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167" fontId="4" fillId="0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left" vertical="center"/>
    </xf>
    <xf numFmtId="0" fontId="4" fillId="6" borderId="1" xfId="1" applyFont="1" applyFill="1" applyBorder="1" applyAlignment="1">
      <alignment horizontal="left" vertical="center"/>
    </xf>
    <xf numFmtId="0" fontId="4" fillId="6" borderId="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top"/>
    </xf>
    <xf numFmtId="0" fontId="3" fillId="0" borderId="5" xfId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horizontal="left" vertical="center"/>
    </xf>
    <xf numFmtId="165" fontId="3" fillId="0" borderId="5" xfId="1" applyNumberFormat="1" applyFont="1" applyFill="1" applyBorder="1" applyAlignment="1">
      <alignment horizontal="left" vertical="center"/>
    </xf>
    <xf numFmtId="0" fontId="4" fillId="7" borderId="1" xfId="1" applyFont="1" applyFill="1" applyBorder="1" applyAlignment="1">
      <alignment horizontal="left" vertical="center"/>
    </xf>
    <xf numFmtId="2" fontId="7" fillId="0" borderId="1" xfId="1" applyNumberFormat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8" fillId="0" borderId="0" xfId="1" applyFont="1" applyFill="1" applyBorder="1" applyAlignment="1">
      <alignment vertical="top"/>
    </xf>
    <xf numFmtId="0" fontId="3" fillId="0" borderId="1" xfId="1" applyNumberFormat="1" applyFont="1" applyFill="1" applyBorder="1" applyAlignment="1">
      <alignment vertical="center"/>
    </xf>
    <xf numFmtId="168" fontId="4" fillId="0" borderId="1" xfId="1" applyNumberFormat="1" applyFont="1" applyFill="1" applyBorder="1" applyAlignment="1">
      <alignment horizontal="left" vertical="center"/>
    </xf>
    <xf numFmtId="164" fontId="3" fillId="7" borderId="1" xfId="1" applyNumberFormat="1" applyFont="1" applyFill="1" applyBorder="1" applyAlignment="1">
      <alignment horizontal="left" vertical="center"/>
    </xf>
    <xf numFmtId="0" fontId="6" fillId="5" borderId="1" xfId="3" applyFont="1" applyFill="1" applyBorder="1"/>
    <xf numFmtId="164" fontId="3" fillId="4" borderId="1" xfId="1" applyNumberFormat="1" applyFont="1" applyFill="1" applyBorder="1" applyAlignment="1">
      <alignment horizontal="left" vertical="center"/>
    </xf>
    <xf numFmtId="0" fontId="6" fillId="0" borderId="1" xfId="3" applyFont="1" applyBorder="1"/>
    <xf numFmtId="169" fontId="9" fillId="0" borderId="5" xfId="4" applyNumberFormat="1" applyFont="1" applyFill="1" applyBorder="1" applyAlignment="1">
      <alignment horizontal="left" vertical="center"/>
    </xf>
    <xf numFmtId="0" fontId="3" fillId="0" borderId="1" xfId="1" applyFont="1" applyFill="1" applyBorder="1"/>
    <xf numFmtId="165" fontId="3" fillId="8" borderId="1" xfId="1" applyNumberFormat="1" applyFont="1" applyFill="1" applyBorder="1" applyAlignment="1">
      <alignment horizontal="center"/>
    </xf>
    <xf numFmtId="165" fontId="3" fillId="9" borderId="1" xfId="1" applyNumberFormat="1" applyFont="1" applyFill="1" applyBorder="1" applyAlignment="1">
      <alignment horizontal="center"/>
    </xf>
    <xf numFmtId="0" fontId="7" fillId="0" borderId="1" xfId="3" applyFont="1" applyBorder="1" applyAlignment="1">
      <alignment vertical="center"/>
    </xf>
    <xf numFmtId="0" fontId="4" fillId="0" borderId="1" xfId="1" quotePrefix="1" applyFont="1" applyFill="1" applyBorder="1" applyAlignment="1">
      <alignment horizontal="center" vertical="center"/>
    </xf>
    <xf numFmtId="0" fontId="6" fillId="3" borderId="1" xfId="3" applyFont="1" applyFill="1" applyBorder="1" applyAlignment="1">
      <alignment vertical="center"/>
    </xf>
    <xf numFmtId="2" fontId="3" fillId="3" borderId="1" xfId="1" applyNumberFormat="1" applyFont="1" applyFill="1" applyBorder="1" applyAlignment="1">
      <alignment horizontal="left" vertical="center"/>
    </xf>
    <xf numFmtId="165" fontId="3" fillId="0" borderId="1" xfId="1" quotePrefix="1" applyNumberFormat="1" applyFont="1" applyFill="1" applyBorder="1" applyAlignment="1">
      <alignment horizontal="left" vertical="center"/>
    </xf>
    <xf numFmtId="0" fontId="4" fillId="5" borderId="0" xfId="1" applyFont="1" applyFill="1" applyBorder="1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165" fontId="4" fillId="5" borderId="0" xfId="1" applyNumberFormat="1" applyFont="1" applyFill="1" applyBorder="1" applyAlignment="1">
      <alignment horizontal="left" vertical="top"/>
    </xf>
    <xf numFmtId="49" fontId="4" fillId="5" borderId="0" xfId="1" applyNumberFormat="1" applyFont="1" applyFill="1" applyBorder="1" applyAlignment="1">
      <alignment horizontal="left" vertical="top"/>
    </xf>
    <xf numFmtId="0" fontId="4" fillId="5" borderId="0" xfId="1" applyNumberFormat="1" applyFont="1" applyFill="1" applyBorder="1" applyAlignment="1">
      <alignment horizontal="left" vertical="top"/>
    </xf>
    <xf numFmtId="0" fontId="4" fillId="5" borderId="0" xfId="1" applyFont="1" applyFill="1" applyBorder="1" applyAlignment="1">
      <alignment vertical="center"/>
    </xf>
    <xf numFmtId="0" fontId="4" fillId="5" borderId="0" xfId="1" applyFont="1" applyFill="1" applyBorder="1" applyAlignment="1">
      <alignment vertical="top"/>
    </xf>
    <xf numFmtId="164" fontId="3" fillId="0" borderId="0" xfId="1" applyNumberFormat="1" applyFont="1" applyFill="1" applyBorder="1" applyAlignment="1">
      <alignment horizontal="left" vertical="top"/>
    </xf>
    <xf numFmtId="0" fontId="4" fillId="0" borderId="0" xfId="1" applyFont="1" applyFill="1" applyBorder="1" applyAlignment="1">
      <alignment horizontal="right" vertical="top"/>
    </xf>
    <xf numFmtId="1" fontId="3" fillId="0" borderId="0" xfId="1" applyNumberFormat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center" vertical="top"/>
    </xf>
    <xf numFmtId="49" fontId="3" fillId="0" borderId="0" xfId="1" applyNumberFormat="1" applyFont="1" applyFill="1" applyBorder="1" applyAlignment="1">
      <alignment horizontal="center" vertical="top"/>
    </xf>
    <xf numFmtId="0" fontId="4" fillId="0" borderId="0" xfId="1" applyFont="1" applyFill="1" applyBorder="1" applyAlignment="1">
      <alignment horizontal="center" vertical="top"/>
    </xf>
    <xf numFmtId="0" fontId="3" fillId="0" borderId="0" xfId="1" applyFont="1" applyFill="1" applyBorder="1" applyAlignment="1">
      <alignment horizontal="left" vertical="top"/>
    </xf>
    <xf numFmtId="0" fontId="3" fillId="0" borderId="0" xfId="1" applyNumberFormat="1" applyFont="1" applyFill="1" applyBorder="1" applyAlignment="1">
      <alignment horizontal="left" vertical="top"/>
    </xf>
    <xf numFmtId="0" fontId="0" fillId="4" borderId="0" xfId="0" applyFill="1"/>
    <xf numFmtId="0" fontId="14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left" vertical="center"/>
    </xf>
    <xf numFmtId="0" fontId="16" fillId="0" borderId="1" xfId="4" applyFont="1" applyBorder="1" applyAlignment="1">
      <alignment horizontal="left" vertical="center"/>
    </xf>
    <xf numFmtId="169" fontId="14" fillId="0" borderId="5" xfId="4" applyNumberFormat="1" applyFont="1" applyFill="1" applyBorder="1" applyAlignment="1">
      <alignment horizontal="left" vertical="center"/>
    </xf>
    <xf numFmtId="169" fontId="14" fillId="0" borderId="5" xfId="868" applyNumberFormat="1" applyFont="1" applyFill="1" applyBorder="1" applyAlignment="1">
      <alignment horizontal="left" vertical="center"/>
    </xf>
    <xf numFmtId="0" fontId="18" fillId="0" borderId="1" xfId="4" applyFont="1" applyFill="1" applyBorder="1" applyAlignment="1">
      <alignment horizontal="left" vertical="center"/>
    </xf>
    <xf numFmtId="0" fontId="19" fillId="0" borderId="1" xfId="4" applyFont="1" applyFill="1" applyBorder="1" applyAlignment="1">
      <alignment horizontal="left" vertical="center"/>
    </xf>
    <xf numFmtId="0" fontId="20" fillId="0" borderId="1" xfId="4" applyFont="1" applyFill="1" applyBorder="1" applyAlignment="1">
      <alignment horizontal="left" vertical="center"/>
    </xf>
    <xf numFmtId="169" fontId="9" fillId="0" borderId="5" xfId="868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Fill="1" applyBorder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2" fillId="11" borderId="6" xfId="0" applyFont="1" applyFill="1" applyBorder="1" applyAlignment="1">
      <alignment vertical="top" wrapText="1"/>
    </xf>
    <xf numFmtId="0" fontId="22" fillId="11" borderId="7" xfId="0" applyFont="1" applyFill="1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24" fillId="0" borderId="1" xfId="0" applyFont="1" applyBorder="1"/>
    <xf numFmtId="0" fontId="24" fillId="0" borderId="1" xfId="0" applyFont="1" applyBorder="1" applyAlignment="1">
      <alignment horizontal="right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</cellXfs>
  <cellStyles count="869">
    <cellStyle name="Comma 2" xfId="5"/>
    <cellStyle name="Comma 2 2" xfId="6"/>
    <cellStyle name="Comma 2 2 2" xfId="7"/>
    <cellStyle name="Comma 2 3" xfId="8"/>
    <cellStyle name="Hyperlink 2" xfId="9"/>
    <cellStyle name="Normal" xfId="0" builtinId="0"/>
    <cellStyle name="Normal 2" xfId="1"/>
    <cellStyle name="Normal 2 10" xfId="4"/>
    <cellStyle name="Normal 2 11" xfId="10"/>
    <cellStyle name="Normal 2 11 2" xfId="11"/>
    <cellStyle name="Normal 2 12" xfId="12"/>
    <cellStyle name="Normal 2 2" xfId="13"/>
    <cellStyle name="Normal 2 2 10" xfId="14"/>
    <cellStyle name="Normal 2 2 10 2" xfId="15"/>
    <cellStyle name="Normal 2 2 11" xfId="16"/>
    <cellStyle name="Normal 2 2 2" xfId="17"/>
    <cellStyle name="Normal 2 2 2 10" xfId="18"/>
    <cellStyle name="Normal 2 2 2 2" xfId="19"/>
    <cellStyle name="Normal 2 2 2 2 10" xfId="20"/>
    <cellStyle name="Normal 2 2 2 2 2" xfId="21"/>
    <cellStyle name="Normal 2 2 2 2 2 10" xfId="22"/>
    <cellStyle name="Normal 2 2 2 2 2 2" xfId="23"/>
    <cellStyle name="Normal 2 2 2 2 2 2 2" xfId="24"/>
    <cellStyle name="Normal 2 2 2 2 2 2 2 2" xfId="25"/>
    <cellStyle name="Normal 2 2 2 2 2 2 2 2 2" xfId="26"/>
    <cellStyle name="Normal 2 2 2 2 2 2 2 2 2 2" xfId="27"/>
    <cellStyle name="Normal 2 2 2 2 2 2 2 2 2 2 2" xfId="28"/>
    <cellStyle name="Normal 2 2 2 2 2 2 2 2 2 2 2 2" xfId="29"/>
    <cellStyle name="Normal 2 2 2 2 2 2 2 2 2 2 2 2 2" xfId="30"/>
    <cellStyle name="Normal 2 2 2 2 2 2 2 2 2 2 2 2 2 2" xfId="31"/>
    <cellStyle name="Normal 2 2 2 2 2 2 2 2 2 2 2 2 2 2 2" xfId="32"/>
    <cellStyle name="Normal 2 2 2 2 2 2 2 2 2 2 2 2 2 2 2 2" xfId="33"/>
    <cellStyle name="Normal 2 2 2 2 2 2 2 2 2 2 2 2 2 2 2 2 2" xfId="34"/>
    <cellStyle name="Normal 2 2 2 2 2 2 2 2 2 2 2 2 2 2 3" xfId="35"/>
    <cellStyle name="Normal 2 2 2 2 2 2 2 2 2 2 2 2 2 3" xfId="36"/>
    <cellStyle name="Normal 2 2 2 2 2 2 2 2 2 2 2 2 3" xfId="37"/>
    <cellStyle name="Normal 2 2 2 2 2 2 2 2 2 2 2 2 3 2" xfId="38"/>
    <cellStyle name="Normal 2 2 2 2 2 2 2 2 2 2 2 2 4" xfId="39"/>
    <cellStyle name="Normal 2 2 2 2 2 2 2 2 2 2 2 3" xfId="40"/>
    <cellStyle name="Normal 2 2 2 2 2 2 2 2 2 2 2 4" xfId="41"/>
    <cellStyle name="Normal 2 2 2 2 2 2 2 2 2 2 3" xfId="42"/>
    <cellStyle name="Normal 2 2 2 2 2 2 2 2 2 2 3 2" xfId="43"/>
    <cellStyle name="Normal 2 2 2 2 2 2 2 2 2 2 3 2 2" xfId="44"/>
    <cellStyle name="Normal 2 2 2 2 2 2 2 2 2 2 3 3" xfId="45"/>
    <cellStyle name="Normal 2 2 2 2 2 2 2 2 2 2 4" xfId="46"/>
    <cellStyle name="Normal 2 2 2 2 2 2 2 2 2 2 4 2" xfId="47"/>
    <cellStyle name="Normal 2 2 2 2 2 2 2 2 2 2 5" xfId="48"/>
    <cellStyle name="Normal 2 2 2 2 2 2 2 2 2 3" xfId="49"/>
    <cellStyle name="Normal 2 2 2 2 2 2 2 2 2 4" xfId="50"/>
    <cellStyle name="Normal 2 2 2 2 2 2 2 2 2 5" xfId="51"/>
    <cellStyle name="Normal 2 2 2 2 2 2 2 2 3" xfId="52"/>
    <cellStyle name="Normal 2 2 2 2 2 2 2 2 3 2" xfId="53"/>
    <cellStyle name="Normal 2 2 2 2 2 2 2 2 3 2 2" xfId="54"/>
    <cellStyle name="Normal 2 2 2 2 2 2 2 2 3 2 2 2" xfId="55"/>
    <cellStyle name="Normal 2 2 2 2 2 2 2 2 3 2 2 2 2" xfId="56"/>
    <cellStyle name="Normal 2 2 2 2 2 2 2 2 3 2 2 3" xfId="57"/>
    <cellStyle name="Normal 2 2 2 2 2 2 2 2 3 2 3" xfId="58"/>
    <cellStyle name="Normal 2 2 2 2 2 2 2 2 3 2 3 2" xfId="59"/>
    <cellStyle name="Normal 2 2 2 2 2 2 2 2 3 2 4" xfId="60"/>
    <cellStyle name="Normal 2 2 2 2 2 2 2 2 3 3" xfId="61"/>
    <cellStyle name="Normal 2 2 2 2 2 2 2 2 3 3 2" xfId="62"/>
    <cellStyle name="Normal 2 2 2 2 2 2 2 2 3 3 2 2" xfId="63"/>
    <cellStyle name="Normal 2 2 2 2 2 2 2 2 3 3 3" xfId="64"/>
    <cellStyle name="Normal 2 2 2 2 2 2 2 2 3 4" xfId="65"/>
    <cellStyle name="Normal 2 2 2 2 2 2 2 2 3 4 2" xfId="66"/>
    <cellStyle name="Normal 2 2 2 2 2 2 2 2 3 5" xfId="67"/>
    <cellStyle name="Normal 2 2 2 2 2 2 2 2 4" xfId="68"/>
    <cellStyle name="Normal 2 2 2 2 2 2 2 2 4 2" xfId="69"/>
    <cellStyle name="Normal 2 2 2 2 2 2 2 2 4 2 2" xfId="70"/>
    <cellStyle name="Normal 2 2 2 2 2 2 2 2 4 2 2 2" xfId="71"/>
    <cellStyle name="Normal 2 2 2 2 2 2 2 2 4 2 3" xfId="72"/>
    <cellStyle name="Normal 2 2 2 2 2 2 2 2 4 3" xfId="73"/>
    <cellStyle name="Normal 2 2 2 2 2 2 2 2 4 3 2" xfId="74"/>
    <cellStyle name="Normal 2 2 2 2 2 2 2 2 4 4" xfId="75"/>
    <cellStyle name="Normal 2 2 2 2 2 2 2 2 5" xfId="76"/>
    <cellStyle name="Normal 2 2 2 2 2 2 2 2 5 2" xfId="77"/>
    <cellStyle name="Normal 2 2 2 2 2 2 2 2 5 2 2" xfId="78"/>
    <cellStyle name="Normal 2 2 2 2 2 2 2 2 5 3" xfId="79"/>
    <cellStyle name="Normal 2 2 2 2 2 2 2 2 6" xfId="80"/>
    <cellStyle name="Normal 2 2 2 2 2 2 2 2 6 2" xfId="81"/>
    <cellStyle name="Normal 2 2 2 2 2 2 2 2 7" xfId="82"/>
    <cellStyle name="Normal 2 2 2 2 2 2 2 3" xfId="83"/>
    <cellStyle name="Normal 2 2 2 2 2 2 2 3 2" xfId="84"/>
    <cellStyle name="Normal 2 2 2 2 2 2 2 3 3" xfId="85"/>
    <cellStyle name="Normal 2 2 2 2 2 2 2 3 4" xfId="86"/>
    <cellStyle name="Normal 2 2 2 2 2 2 2 3 5" xfId="87"/>
    <cellStyle name="Normal 2 2 2 2 2 2 2 4" xfId="88"/>
    <cellStyle name="Normal 2 2 2 2 2 2 2 5" xfId="89"/>
    <cellStyle name="Normal 2 2 2 2 2 2 2 6" xfId="90"/>
    <cellStyle name="Normal 2 2 2 2 2 2 2 7" xfId="91"/>
    <cellStyle name="Normal 2 2 2 2 2 2 3" xfId="92"/>
    <cellStyle name="Normal 2 2 2 2 2 2 3 2" xfId="93"/>
    <cellStyle name="Normal 2 2 2 2 2 2 3 2 2" xfId="94"/>
    <cellStyle name="Normal 2 2 2 2 2 2 3 2 2 2" xfId="95"/>
    <cellStyle name="Normal 2 2 2 2 2 2 3 2 2 2 2" xfId="96"/>
    <cellStyle name="Normal 2 2 2 2 2 2 3 2 2 3" xfId="97"/>
    <cellStyle name="Normal 2 2 2 2 2 2 3 2 3" xfId="98"/>
    <cellStyle name="Normal 2 2 2 2 2 2 3 2 3 2" xfId="99"/>
    <cellStyle name="Normal 2 2 2 2 2 2 3 2 4" xfId="100"/>
    <cellStyle name="Normal 2 2 2 2 2 2 3 3" xfId="101"/>
    <cellStyle name="Normal 2 2 2 2 2 2 3 3 2" xfId="102"/>
    <cellStyle name="Normal 2 2 2 2 2 2 3 3 2 2" xfId="103"/>
    <cellStyle name="Normal 2 2 2 2 2 2 3 3 3" xfId="104"/>
    <cellStyle name="Normal 2 2 2 2 2 2 3 4" xfId="105"/>
    <cellStyle name="Normal 2 2 2 2 2 2 3 4 2" xfId="106"/>
    <cellStyle name="Normal 2 2 2 2 2 2 3 5" xfId="107"/>
    <cellStyle name="Normal 2 2 2 2 2 2 4" xfId="108"/>
    <cellStyle name="Normal 2 2 2 2 2 2 4 2" xfId="109"/>
    <cellStyle name="Normal 2 2 2 2 2 2 4 2 2" xfId="110"/>
    <cellStyle name="Normal 2 2 2 2 2 2 4 2 2 2" xfId="111"/>
    <cellStyle name="Normal 2 2 2 2 2 2 4 2 2 2 2" xfId="112"/>
    <cellStyle name="Normal 2 2 2 2 2 2 4 2 2 3" xfId="113"/>
    <cellStyle name="Normal 2 2 2 2 2 2 4 2 3" xfId="114"/>
    <cellStyle name="Normal 2 2 2 2 2 2 4 2 3 2" xfId="115"/>
    <cellStyle name="Normal 2 2 2 2 2 2 4 2 4" xfId="116"/>
    <cellStyle name="Normal 2 2 2 2 2 2 4 3" xfId="117"/>
    <cellStyle name="Normal 2 2 2 2 2 2 4 3 2" xfId="118"/>
    <cellStyle name="Normal 2 2 2 2 2 2 4 3 2 2" xfId="119"/>
    <cellStyle name="Normal 2 2 2 2 2 2 4 3 3" xfId="120"/>
    <cellStyle name="Normal 2 2 2 2 2 2 4 4" xfId="121"/>
    <cellStyle name="Normal 2 2 2 2 2 2 4 4 2" xfId="122"/>
    <cellStyle name="Normal 2 2 2 2 2 2 4 5" xfId="123"/>
    <cellStyle name="Normal 2 2 2 2 2 2 5" xfId="124"/>
    <cellStyle name="Normal 2 2 2 2 2 2 5 2" xfId="125"/>
    <cellStyle name="Normal 2 2 2 2 2 2 5 2 2" xfId="126"/>
    <cellStyle name="Normal 2 2 2 2 2 2 5 2 2 2" xfId="127"/>
    <cellStyle name="Normal 2 2 2 2 2 2 5 2 3" xfId="128"/>
    <cellStyle name="Normal 2 2 2 2 2 2 5 3" xfId="129"/>
    <cellStyle name="Normal 2 2 2 2 2 2 5 3 2" xfId="130"/>
    <cellStyle name="Normal 2 2 2 2 2 2 5 4" xfId="131"/>
    <cellStyle name="Normal 2 2 2 2 2 2 6" xfId="132"/>
    <cellStyle name="Normal 2 2 2 2 2 2 6 2" xfId="133"/>
    <cellStyle name="Normal 2 2 2 2 2 2 6 2 2" xfId="134"/>
    <cellStyle name="Normal 2 2 2 2 2 2 6 3" xfId="135"/>
    <cellStyle name="Normal 2 2 2 2 2 2 7" xfId="136"/>
    <cellStyle name="Normal 2 2 2 2 2 2 7 2" xfId="137"/>
    <cellStyle name="Normal 2 2 2 2 2 2 8" xfId="138"/>
    <cellStyle name="Normal 2 2 2 2 2 3" xfId="139"/>
    <cellStyle name="Normal 2 2 2 2 2 3 2" xfId="140"/>
    <cellStyle name="Normal 2 2 2 2 2 3 2 2" xfId="141"/>
    <cellStyle name="Normal 2 2 2 2 2 3 2 2 2" xfId="142"/>
    <cellStyle name="Normal 2 2 2 2 2 3 2 2 2 2" xfId="143"/>
    <cellStyle name="Normal 2 2 2 2 2 3 2 2 2 2 2" xfId="144"/>
    <cellStyle name="Normal 2 2 2 2 2 3 2 2 2 3" xfId="145"/>
    <cellStyle name="Normal 2 2 2 2 2 3 2 2 3" xfId="146"/>
    <cellStyle name="Normal 2 2 2 2 2 3 2 2 3 2" xfId="147"/>
    <cellStyle name="Normal 2 2 2 2 2 3 2 2 4" xfId="148"/>
    <cellStyle name="Normal 2 2 2 2 2 3 2 3" xfId="149"/>
    <cellStyle name="Normal 2 2 2 2 2 3 2 3 2" xfId="150"/>
    <cellStyle name="Normal 2 2 2 2 2 3 2 3 2 2" xfId="151"/>
    <cellStyle name="Normal 2 2 2 2 2 3 2 3 3" xfId="152"/>
    <cellStyle name="Normal 2 2 2 2 2 3 2 4" xfId="153"/>
    <cellStyle name="Normal 2 2 2 2 2 3 2 4 2" xfId="154"/>
    <cellStyle name="Normal 2 2 2 2 2 3 2 5" xfId="155"/>
    <cellStyle name="Normal 2 2 2 2 2 3 3" xfId="156"/>
    <cellStyle name="Normal 2 2 2 2 2 3 3 2" xfId="157"/>
    <cellStyle name="Normal 2 2 2 2 2 3 3 2 2" xfId="158"/>
    <cellStyle name="Normal 2 2 2 2 2 3 3 2 2 2" xfId="159"/>
    <cellStyle name="Normal 2 2 2 2 2 3 3 2 2 2 2" xfId="160"/>
    <cellStyle name="Normal 2 2 2 2 2 3 3 2 2 3" xfId="161"/>
    <cellStyle name="Normal 2 2 2 2 2 3 3 2 3" xfId="162"/>
    <cellStyle name="Normal 2 2 2 2 2 3 3 2 3 2" xfId="163"/>
    <cellStyle name="Normal 2 2 2 2 2 3 3 2 4" xfId="164"/>
    <cellStyle name="Normal 2 2 2 2 2 3 3 3" xfId="165"/>
    <cellStyle name="Normal 2 2 2 2 2 3 3 3 2" xfId="166"/>
    <cellStyle name="Normal 2 2 2 2 2 3 3 3 2 2" xfId="167"/>
    <cellStyle name="Normal 2 2 2 2 2 3 3 3 3" xfId="168"/>
    <cellStyle name="Normal 2 2 2 2 2 3 3 4" xfId="169"/>
    <cellStyle name="Normal 2 2 2 2 2 3 3 4 2" xfId="170"/>
    <cellStyle name="Normal 2 2 2 2 2 3 3 5" xfId="171"/>
    <cellStyle name="Normal 2 2 2 2 2 3 4" xfId="172"/>
    <cellStyle name="Normal 2 2 2 2 2 3 4 2" xfId="173"/>
    <cellStyle name="Normal 2 2 2 2 2 3 4 2 2" xfId="174"/>
    <cellStyle name="Normal 2 2 2 2 2 3 4 2 2 2" xfId="175"/>
    <cellStyle name="Normal 2 2 2 2 2 3 4 2 3" xfId="176"/>
    <cellStyle name="Normal 2 2 2 2 2 3 4 3" xfId="177"/>
    <cellStyle name="Normal 2 2 2 2 2 3 4 3 2" xfId="178"/>
    <cellStyle name="Normal 2 2 2 2 2 3 4 4" xfId="179"/>
    <cellStyle name="Normal 2 2 2 2 2 3 5" xfId="180"/>
    <cellStyle name="Normal 2 2 2 2 2 3 5 2" xfId="181"/>
    <cellStyle name="Normal 2 2 2 2 2 3 5 2 2" xfId="182"/>
    <cellStyle name="Normal 2 2 2 2 2 3 5 3" xfId="183"/>
    <cellStyle name="Normal 2 2 2 2 2 3 6" xfId="184"/>
    <cellStyle name="Normal 2 2 2 2 2 3 6 2" xfId="185"/>
    <cellStyle name="Normal 2 2 2 2 2 3 7" xfId="186"/>
    <cellStyle name="Normal 2 2 2 2 2 4" xfId="187"/>
    <cellStyle name="Normal 2 2 2 2 2 4 2" xfId="188"/>
    <cellStyle name="Normal 2 2 2 2 2 4 2 2" xfId="189"/>
    <cellStyle name="Normal 2 2 2 2 2 4 2 2 2" xfId="190"/>
    <cellStyle name="Normal 2 2 2 2 2 4 2 2 2 2" xfId="191"/>
    <cellStyle name="Normal 2 2 2 2 2 4 2 2 2 2 2" xfId="192"/>
    <cellStyle name="Normal 2 2 2 2 2 4 2 2 2 3" xfId="193"/>
    <cellStyle name="Normal 2 2 2 2 2 4 2 2 3" xfId="194"/>
    <cellStyle name="Normal 2 2 2 2 2 4 2 2 3 2" xfId="195"/>
    <cellStyle name="Normal 2 2 2 2 2 4 2 2 4" xfId="196"/>
    <cellStyle name="Normal 2 2 2 2 2 4 2 3" xfId="197"/>
    <cellStyle name="Normal 2 2 2 2 2 4 2 3 2" xfId="198"/>
    <cellStyle name="Normal 2 2 2 2 2 4 2 3 2 2" xfId="199"/>
    <cellStyle name="Normal 2 2 2 2 2 4 2 3 3" xfId="200"/>
    <cellStyle name="Normal 2 2 2 2 2 4 2 4" xfId="201"/>
    <cellStyle name="Normal 2 2 2 2 2 4 2 4 2" xfId="202"/>
    <cellStyle name="Normal 2 2 2 2 2 4 2 5" xfId="203"/>
    <cellStyle name="Normal 2 2 2 2 2 4 3" xfId="204"/>
    <cellStyle name="Normal 2 2 2 2 2 4 3 2" xfId="205"/>
    <cellStyle name="Normal 2 2 2 2 2 4 3 2 2" xfId="206"/>
    <cellStyle name="Normal 2 2 2 2 2 4 3 2 2 2" xfId="207"/>
    <cellStyle name="Normal 2 2 2 2 2 4 3 2 2 2 2" xfId="208"/>
    <cellStyle name="Normal 2 2 2 2 2 4 3 2 2 3" xfId="209"/>
    <cellStyle name="Normal 2 2 2 2 2 4 3 2 3" xfId="210"/>
    <cellStyle name="Normal 2 2 2 2 2 4 3 2 3 2" xfId="211"/>
    <cellStyle name="Normal 2 2 2 2 2 4 3 2 4" xfId="212"/>
    <cellStyle name="Normal 2 2 2 2 2 4 3 3" xfId="213"/>
    <cellStyle name="Normal 2 2 2 2 2 4 3 3 2" xfId="214"/>
    <cellStyle name="Normal 2 2 2 2 2 4 3 3 2 2" xfId="215"/>
    <cellStyle name="Normal 2 2 2 2 2 4 3 3 3" xfId="216"/>
    <cellStyle name="Normal 2 2 2 2 2 4 3 4" xfId="217"/>
    <cellStyle name="Normal 2 2 2 2 2 4 3 4 2" xfId="218"/>
    <cellStyle name="Normal 2 2 2 2 2 4 3 5" xfId="219"/>
    <cellStyle name="Normal 2 2 2 2 2 4 4" xfId="220"/>
    <cellStyle name="Normal 2 2 2 2 2 4 4 2" xfId="221"/>
    <cellStyle name="Normal 2 2 2 2 2 4 4 2 2" xfId="222"/>
    <cellStyle name="Normal 2 2 2 2 2 4 4 2 2 2" xfId="223"/>
    <cellStyle name="Normal 2 2 2 2 2 4 4 2 3" xfId="224"/>
    <cellStyle name="Normal 2 2 2 2 2 4 4 3" xfId="225"/>
    <cellStyle name="Normal 2 2 2 2 2 4 4 3 2" xfId="226"/>
    <cellStyle name="Normal 2 2 2 2 2 4 4 4" xfId="227"/>
    <cellStyle name="Normal 2 2 2 2 2 4 5" xfId="228"/>
    <cellStyle name="Normal 2 2 2 2 2 4 5 2" xfId="229"/>
    <cellStyle name="Normal 2 2 2 2 2 4 5 2 2" xfId="230"/>
    <cellStyle name="Normal 2 2 2 2 2 4 5 3" xfId="231"/>
    <cellStyle name="Normal 2 2 2 2 2 4 6" xfId="232"/>
    <cellStyle name="Normal 2 2 2 2 2 4 6 2" xfId="233"/>
    <cellStyle name="Normal 2 2 2 2 2 4 7" xfId="234"/>
    <cellStyle name="Normal 2 2 2 2 2 5" xfId="235"/>
    <cellStyle name="Normal 2 2 2 2 2 5 2" xfId="236"/>
    <cellStyle name="Normal 2 2 2 2 2 5 3" xfId="237"/>
    <cellStyle name="Normal 2 2 2 2 2 5 4" xfId="238"/>
    <cellStyle name="Normal 2 2 2 2 2 5 5" xfId="239"/>
    <cellStyle name="Normal 2 2 2 2 2 6" xfId="240"/>
    <cellStyle name="Normal 2 2 2 2 2 6 2" xfId="241"/>
    <cellStyle name="Normal 2 2 2 2 2 6 3" xfId="242"/>
    <cellStyle name="Normal 2 2 2 2 2 6 4" xfId="243"/>
    <cellStyle name="Normal 2 2 2 2 2 6 5" xfId="244"/>
    <cellStyle name="Normal 2 2 2 2 2 7" xfId="245"/>
    <cellStyle name="Normal 2 2 2 2 2 8" xfId="246"/>
    <cellStyle name="Normal 2 2 2 2 2 9" xfId="247"/>
    <cellStyle name="Normal 2 2 2 2 3" xfId="248"/>
    <cellStyle name="Normal 2 2 2 2 3 2" xfId="249"/>
    <cellStyle name="Normal 2 2 2 2 3 2 2" xfId="250"/>
    <cellStyle name="Normal 2 2 2 2 3 2 3" xfId="251"/>
    <cellStyle name="Normal 2 2 2 2 3 2 4" xfId="252"/>
    <cellStyle name="Normal 2 2 2 2 3 2 5" xfId="253"/>
    <cellStyle name="Normal 2 2 2 2 3 3" xfId="254"/>
    <cellStyle name="Normal 2 2 2 2 3 3 2" xfId="255"/>
    <cellStyle name="Normal 2 2 2 2 3 3 2 2" xfId="256"/>
    <cellStyle name="Normal 2 2 2 2 3 3 2 2 2" xfId="257"/>
    <cellStyle name="Normal 2 2 2 2 3 3 2 2 2 2" xfId="258"/>
    <cellStyle name="Normal 2 2 2 2 3 3 2 2 3" xfId="259"/>
    <cellStyle name="Normal 2 2 2 2 3 3 2 3" xfId="260"/>
    <cellStyle name="Normal 2 2 2 2 3 3 2 3 2" xfId="261"/>
    <cellStyle name="Normal 2 2 2 2 3 3 2 4" xfId="262"/>
    <cellStyle name="Normal 2 2 2 2 3 3 3" xfId="263"/>
    <cellStyle name="Normal 2 2 2 2 3 3 3 2" xfId="264"/>
    <cellStyle name="Normal 2 2 2 2 3 3 3 2 2" xfId="265"/>
    <cellStyle name="Normal 2 2 2 2 3 3 3 3" xfId="266"/>
    <cellStyle name="Normal 2 2 2 2 3 3 4" xfId="267"/>
    <cellStyle name="Normal 2 2 2 2 3 3 4 2" xfId="268"/>
    <cellStyle name="Normal 2 2 2 2 3 3 5" xfId="269"/>
    <cellStyle name="Normal 2 2 2 2 3 4" xfId="270"/>
    <cellStyle name="Normal 2 2 2 2 3 4 2" xfId="271"/>
    <cellStyle name="Normal 2 2 2 2 3 4 2 2" xfId="272"/>
    <cellStyle name="Normal 2 2 2 2 3 4 2 2 2" xfId="273"/>
    <cellStyle name="Normal 2 2 2 2 3 4 2 2 2 2" xfId="274"/>
    <cellStyle name="Normal 2 2 2 2 3 4 2 2 3" xfId="275"/>
    <cellStyle name="Normal 2 2 2 2 3 4 2 3" xfId="276"/>
    <cellStyle name="Normal 2 2 2 2 3 4 2 3 2" xfId="277"/>
    <cellStyle name="Normal 2 2 2 2 3 4 2 4" xfId="278"/>
    <cellStyle name="Normal 2 2 2 2 3 4 3" xfId="279"/>
    <cellStyle name="Normal 2 2 2 2 3 4 3 2" xfId="280"/>
    <cellStyle name="Normal 2 2 2 2 3 4 3 2 2" xfId="281"/>
    <cellStyle name="Normal 2 2 2 2 3 4 3 3" xfId="282"/>
    <cellStyle name="Normal 2 2 2 2 3 4 4" xfId="283"/>
    <cellStyle name="Normal 2 2 2 2 3 4 4 2" xfId="284"/>
    <cellStyle name="Normal 2 2 2 2 3 4 5" xfId="285"/>
    <cellStyle name="Normal 2 2 2 2 3 5" xfId="286"/>
    <cellStyle name="Normal 2 2 2 2 3 5 2" xfId="287"/>
    <cellStyle name="Normal 2 2 2 2 3 5 2 2" xfId="288"/>
    <cellStyle name="Normal 2 2 2 2 3 5 2 2 2" xfId="289"/>
    <cellStyle name="Normal 2 2 2 2 3 5 2 3" xfId="290"/>
    <cellStyle name="Normal 2 2 2 2 3 5 3" xfId="291"/>
    <cellStyle name="Normal 2 2 2 2 3 5 3 2" xfId="292"/>
    <cellStyle name="Normal 2 2 2 2 3 5 4" xfId="293"/>
    <cellStyle name="Normal 2 2 2 2 3 6" xfId="294"/>
    <cellStyle name="Normal 2 2 2 2 3 6 2" xfId="295"/>
    <cellStyle name="Normal 2 2 2 2 3 6 2 2" xfId="296"/>
    <cellStyle name="Normal 2 2 2 2 3 6 3" xfId="297"/>
    <cellStyle name="Normal 2 2 2 2 3 7" xfId="298"/>
    <cellStyle name="Normal 2 2 2 2 3 7 2" xfId="299"/>
    <cellStyle name="Normal 2 2 2 2 3 8" xfId="300"/>
    <cellStyle name="Normal 2 2 2 2 4" xfId="301"/>
    <cellStyle name="Normal 2 2 2 2 4 2" xfId="302"/>
    <cellStyle name="Normal 2 2 2 2 4 3" xfId="303"/>
    <cellStyle name="Normal 2 2 2 2 4 4" xfId="304"/>
    <cellStyle name="Normal 2 2 2 2 4 5" xfId="305"/>
    <cellStyle name="Normal 2 2 2 2 5" xfId="306"/>
    <cellStyle name="Normal 2 2 2 2 5 2" xfId="307"/>
    <cellStyle name="Normal 2 2 2 2 5 2 2" xfId="308"/>
    <cellStyle name="Normal 2 2 2 2 5 2 2 2" xfId="309"/>
    <cellStyle name="Normal 2 2 2 2 5 2 2 2 2" xfId="310"/>
    <cellStyle name="Normal 2 2 2 2 5 2 2 3" xfId="311"/>
    <cellStyle name="Normal 2 2 2 2 5 2 3" xfId="312"/>
    <cellStyle name="Normal 2 2 2 2 5 2 3 2" xfId="313"/>
    <cellStyle name="Normal 2 2 2 2 5 2 4" xfId="314"/>
    <cellStyle name="Normal 2 2 2 2 5 3" xfId="315"/>
    <cellStyle name="Normal 2 2 2 2 5 3 2" xfId="316"/>
    <cellStyle name="Normal 2 2 2 2 5 3 2 2" xfId="317"/>
    <cellStyle name="Normal 2 2 2 2 5 3 3" xfId="318"/>
    <cellStyle name="Normal 2 2 2 2 5 4" xfId="319"/>
    <cellStyle name="Normal 2 2 2 2 5 4 2" xfId="320"/>
    <cellStyle name="Normal 2 2 2 2 5 5" xfId="321"/>
    <cellStyle name="Normal 2 2 2 2 6" xfId="322"/>
    <cellStyle name="Normal 2 2 2 2 6 2" xfId="323"/>
    <cellStyle name="Normal 2 2 2 2 6 2 2" xfId="324"/>
    <cellStyle name="Normal 2 2 2 2 6 2 2 2" xfId="325"/>
    <cellStyle name="Normal 2 2 2 2 6 2 2 2 2" xfId="326"/>
    <cellStyle name="Normal 2 2 2 2 6 2 2 3" xfId="327"/>
    <cellStyle name="Normal 2 2 2 2 6 2 3" xfId="328"/>
    <cellStyle name="Normal 2 2 2 2 6 2 3 2" xfId="329"/>
    <cellStyle name="Normal 2 2 2 2 6 2 4" xfId="330"/>
    <cellStyle name="Normal 2 2 2 2 6 3" xfId="331"/>
    <cellStyle name="Normal 2 2 2 2 6 3 2" xfId="332"/>
    <cellStyle name="Normal 2 2 2 2 6 3 2 2" xfId="333"/>
    <cellStyle name="Normal 2 2 2 2 6 3 3" xfId="334"/>
    <cellStyle name="Normal 2 2 2 2 6 4" xfId="335"/>
    <cellStyle name="Normal 2 2 2 2 6 4 2" xfId="336"/>
    <cellStyle name="Normal 2 2 2 2 6 5" xfId="337"/>
    <cellStyle name="Normal 2 2 2 2 7" xfId="338"/>
    <cellStyle name="Normal 2 2 2 2 7 2" xfId="339"/>
    <cellStyle name="Normal 2 2 2 2 7 2 2" xfId="340"/>
    <cellStyle name="Normal 2 2 2 2 7 2 2 2" xfId="341"/>
    <cellStyle name="Normal 2 2 2 2 7 2 3" xfId="342"/>
    <cellStyle name="Normal 2 2 2 2 7 3" xfId="343"/>
    <cellStyle name="Normal 2 2 2 2 7 3 2" xfId="344"/>
    <cellStyle name="Normal 2 2 2 2 7 4" xfId="345"/>
    <cellStyle name="Normal 2 2 2 2 8" xfId="346"/>
    <cellStyle name="Normal 2 2 2 2 8 2" xfId="347"/>
    <cellStyle name="Normal 2 2 2 2 8 2 2" xfId="348"/>
    <cellStyle name="Normal 2 2 2 2 8 3" xfId="349"/>
    <cellStyle name="Normal 2 2 2 2 9" xfId="350"/>
    <cellStyle name="Normal 2 2 2 2 9 2" xfId="351"/>
    <cellStyle name="Normal 2 2 2 3" xfId="352"/>
    <cellStyle name="Normal 2 2 2 3 2" xfId="353"/>
    <cellStyle name="Normal 2 2 2 3 2 2" xfId="354"/>
    <cellStyle name="Normal 2 2 2 3 2 2 2" xfId="355"/>
    <cellStyle name="Normal 2 2 2 3 2 2 2 2" xfId="356"/>
    <cellStyle name="Normal 2 2 2 3 2 2 2 2 2" xfId="357"/>
    <cellStyle name="Normal 2 2 2 3 2 2 2 2 2 2" xfId="358"/>
    <cellStyle name="Normal 2 2 2 3 2 2 2 2 3" xfId="359"/>
    <cellStyle name="Normal 2 2 2 3 2 2 2 3" xfId="360"/>
    <cellStyle name="Normal 2 2 2 3 2 2 2 3 2" xfId="361"/>
    <cellStyle name="Normal 2 2 2 3 2 2 2 4" xfId="362"/>
    <cellStyle name="Normal 2 2 2 3 2 2 3" xfId="363"/>
    <cellStyle name="Normal 2 2 2 3 2 2 3 2" xfId="364"/>
    <cellStyle name="Normal 2 2 2 3 2 2 3 2 2" xfId="365"/>
    <cellStyle name="Normal 2 2 2 3 2 2 3 3" xfId="366"/>
    <cellStyle name="Normal 2 2 2 3 2 2 4" xfId="367"/>
    <cellStyle name="Normal 2 2 2 3 2 2 4 2" xfId="368"/>
    <cellStyle name="Normal 2 2 2 3 2 2 5" xfId="369"/>
    <cellStyle name="Normal 2 2 2 3 2 3" xfId="370"/>
    <cellStyle name="Normal 2 2 2 3 2 3 2" xfId="371"/>
    <cellStyle name="Normal 2 2 2 3 2 3 2 2" xfId="372"/>
    <cellStyle name="Normal 2 2 2 3 2 3 2 2 2" xfId="373"/>
    <cellStyle name="Normal 2 2 2 3 2 3 2 2 2 2" xfId="374"/>
    <cellStyle name="Normal 2 2 2 3 2 3 2 2 3" xfId="375"/>
    <cellStyle name="Normal 2 2 2 3 2 3 2 3" xfId="376"/>
    <cellStyle name="Normal 2 2 2 3 2 3 2 3 2" xfId="377"/>
    <cellStyle name="Normal 2 2 2 3 2 3 2 4" xfId="378"/>
    <cellStyle name="Normal 2 2 2 3 2 3 3" xfId="379"/>
    <cellStyle name="Normal 2 2 2 3 2 3 3 2" xfId="380"/>
    <cellStyle name="Normal 2 2 2 3 2 3 3 2 2" xfId="381"/>
    <cellStyle name="Normal 2 2 2 3 2 3 3 3" xfId="382"/>
    <cellStyle name="Normal 2 2 2 3 2 3 4" xfId="383"/>
    <cellStyle name="Normal 2 2 2 3 2 3 4 2" xfId="384"/>
    <cellStyle name="Normal 2 2 2 3 2 3 5" xfId="385"/>
    <cellStyle name="Normal 2 2 2 3 2 4" xfId="386"/>
    <cellStyle name="Normal 2 2 2 3 2 4 2" xfId="387"/>
    <cellStyle name="Normal 2 2 2 3 2 4 2 2" xfId="388"/>
    <cellStyle name="Normal 2 2 2 3 2 4 2 2 2" xfId="389"/>
    <cellStyle name="Normal 2 2 2 3 2 4 2 3" xfId="390"/>
    <cellStyle name="Normal 2 2 2 3 2 4 3" xfId="391"/>
    <cellStyle name="Normal 2 2 2 3 2 4 3 2" xfId="392"/>
    <cellStyle name="Normal 2 2 2 3 2 4 4" xfId="393"/>
    <cellStyle name="Normal 2 2 2 3 2 5" xfId="394"/>
    <cellStyle name="Normal 2 2 2 3 2 5 2" xfId="395"/>
    <cellStyle name="Normal 2 2 2 3 2 5 2 2" xfId="396"/>
    <cellStyle name="Normal 2 2 2 3 2 5 3" xfId="397"/>
    <cellStyle name="Normal 2 2 2 3 2 6" xfId="398"/>
    <cellStyle name="Normal 2 2 2 3 2 6 2" xfId="399"/>
    <cellStyle name="Normal 2 2 2 3 2 7" xfId="400"/>
    <cellStyle name="Normal 2 2 2 3 3" xfId="401"/>
    <cellStyle name="Normal 2 2 2 3 4" xfId="402"/>
    <cellStyle name="Normal 2 2 2 3 5" xfId="403"/>
    <cellStyle name="Normal 2 2 2 3 6" xfId="404"/>
    <cellStyle name="Normal 2 2 2 4" xfId="405"/>
    <cellStyle name="Normal 2 2 2 4 2" xfId="406"/>
    <cellStyle name="Normal 2 2 2 4 2 2" xfId="407"/>
    <cellStyle name="Normal 2 2 2 4 2 2 2" xfId="408"/>
    <cellStyle name="Normal 2 2 2 4 2 2 2 2" xfId="409"/>
    <cellStyle name="Normal 2 2 2 4 2 2 2 2 2" xfId="410"/>
    <cellStyle name="Normal 2 2 2 4 2 2 2 3" xfId="411"/>
    <cellStyle name="Normal 2 2 2 4 2 2 3" xfId="412"/>
    <cellStyle name="Normal 2 2 2 4 2 2 3 2" xfId="413"/>
    <cellStyle name="Normal 2 2 2 4 2 2 4" xfId="414"/>
    <cellStyle name="Normal 2 2 2 4 2 3" xfId="415"/>
    <cellStyle name="Normal 2 2 2 4 2 3 2" xfId="416"/>
    <cellStyle name="Normal 2 2 2 4 2 3 2 2" xfId="417"/>
    <cellStyle name="Normal 2 2 2 4 2 3 3" xfId="418"/>
    <cellStyle name="Normal 2 2 2 4 2 4" xfId="419"/>
    <cellStyle name="Normal 2 2 2 4 2 4 2" xfId="420"/>
    <cellStyle name="Normal 2 2 2 4 2 5" xfId="421"/>
    <cellStyle name="Normal 2 2 2 4 3" xfId="422"/>
    <cellStyle name="Normal 2 2 2 4 3 2" xfId="423"/>
    <cellStyle name="Normal 2 2 2 4 3 2 2" xfId="424"/>
    <cellStyle name="Normal 2 2 2 4 3 2 2 2" xfId="425"/>
    <cellStyle name="Normal 2 2 2 4 3 2 2 2 2" xfId="426"/>
    <cellStyle name="Normal 2 2 2 4 3 2 2 3" xfId="427"/>
    <cellStyle name="Normal 2 2 2 4 3 2 3" xfId="428"/>
    <cellStyle name="Normal 2 2 2 4 3 2 3 2" xfId="429"/>
    <cellStyle name="Normal 2 2 2 4 3 2 4" xfId="430"/>
    <cellStyle name="Normal 2 2 2 4 3 3" xfId="431"/>
    <cellStyle name="Normal 2 2 2 4 3 3 2" xfId="432"/>
    <cellStyle name="Normal 2 2 2 4 3 3 2 2" xfId="433"/>
    <cellStyle name="Normal 2 2 2 4 3 3 3" xfId="434"/>
    <cellStyle name="Normal 2 2 2 4 3 4" xfId="435"/>
    <cellStyle name="Normal 2 2 2 4 3 4 2" xfId="436"/>
    <cellStyle name="Normal 2 2 2 4 3 5" xfId="437"/>
    <cellStyle name="Normal 2 2 2 4 4" xfId="438"/>
    <cellStyle name="Normal 2 2 2 4 4 2" xfId="439"/>
    <cellStyle name="Normal 2 2 2 4 4 2 2" xfId="440"/>
    <cellStyle name="Normal 2 2 2 4 4 2 2 2" xfId="441"/>
    <cellStyle name="Normal 2 2 2 4 4 2 3" xfId="442"/>
    <cellStyle name="Normal 2 2 2 4 4 3" xfId="443"/>
    <cellStyle name="Normal 2 2 2 4 4 3 2" xfId="444"/>
    <cellStyle name="Normal 2 2 2 4 4 4" xfId="445"/>
    <cellStyle name="Normal 2 2 2 4 5" xfId="446"/>
    <cellStyle name="Normal 2 2 2 4 5 2" xfId="447"/>
    <cellStyle name="Normal 2 2 2 4 5 2 2" xfId="448"/>
    <cellStyle name="Normal 2 2 2 4 5 3" xfId="449"/>
    <cellStyle name="Normal 2 2 2 4 6" xfId="450"/>
    <cellStyle name="Normal 2 2 2 4 6 2" xfId="451"/>
    <cellStyle name="Normal 2 2 2 4 7" xfId="452"/>
    <cellStyle name="Normal 2 2 2 5" xfId="453"/>
    <cellStyle name="Normal 2 2 2 5 2" xfId="454"/>
    <cellStyle name="Normal 2 2 2 5 3" xfId="455"/>
    <cellStyle name="Normal 2 2 2 5 4" xfId="456"/>
    <cellStyle name="Normal 2 2 2 5 5" xfId="457"/>
    <cellStyle name="Normal 2 2 2 6" xfId="458"/>
    <cellStyle name="Normal 2 2 2 6 2" xfId="459"/>
    <cellStyle name="Normal 2 2 2 6 3" xfId="460"/>
    <cellStyle name="Normal 2 2 2 6 4" xfId="461"/>
    <cellStyle name="Normal 2 2 2 6 5" xfId="462"/>
    <cellStyle name="Normal 2 2 2 7" xfId="463"/>
    <cellStyle name="Normal 2 2 2 8" xfId="464"/>
    <cellStyle name="Normal 2 2 2 9" xfId="465"/>
    <cellStyle name="Normal 2 2 3" xfId="466"/>
    <cellStyle name="Normal 2 2 3 2" xfId="467"/>
    <cellStyle name="Normal 2 2 3 2 2" xfId="468"/>
    <cellStyle name="Normal 2 2 3 2 2 2" xfId="469"/>
    <cellStyle name="Normal 2 2 3 2 2 2 2" xfId="470"/>
    <cellStyle name="Normal 2 2 3 2 2 2 2 2" xfId="471"/>
    <cellStyle name="Normal 2 2 3 2 2 2 2 2 2" xfId="472"/>
    <cellStyle name="Normal 2 2 3 2 2 2 2 3" xfId="473"/>
    <cellStyle name="Normal 2 2 3 2 2 2 3" xfId="474"/>
    <cellStyle name="Normal 2 2 3 2 2 2 3 2" xfId="475"/>
    <cellStyle name="Normal 2 2 3 2 2 2 4" xfId="476"/>
    <cellStyle name="Normal 2 2 3 2 2 3" xfId="477"/>
    <cellStyle name="Normal 2 2 3 2 2 3 2" xfId="478"/>
    <cellStyle name="Normal 2 2 3 2 2 3 2 2" xfId="479"/>
    <cellStyle name="Normal 2 2 3 2 2 3 3" xfId="480"/>
    <cellStyle name="Normal 2 2 3 2 2 4" xfId="481"/>
    <cellStyle name="Normal 2 2 3 2 2 4 2" xfId="482"/>
    <cellStyle name="Normal 2 2 3 2 2 5" xfId="483"/>
    <cellStyle name="Normal 2 2 3 2 3" xfId="484"/>
    <cellStyle name="Normal 2 2 3 2 3 2" xfId="485"/>
    <cellStyle name="Normal 2 2 3 2 3 2 2" xfId="486"/>
    <cellStyle name="Normal 2 2 3 2 3 2 2 2" xfId="487"/>
    <cellStyle name="Normal 2 2 3 2 3 2 2 2 2" xfId="488"/>
    <cellStyle name="Normal 2 2 3 2 3 2 2 3" xfId="489"/>
    <cellStyle name="Normal 2 2 3 2 3 2 3" xfId="490"/>
    <cellStyle name="Normal 2 2 3 2 3 2 3 2" xfId="491"/>
    <cellStyle name="Normal 2 2 3 2 3 2 4" xfId="492"/>
    <cellStyle name="Normal 2 2 3 2 3 3" xfId="493"/>
    <cellStyle name="Normal 2 2 3 2 3 3 2" xfId="494"/>
    <cellStyle name="Normal 2 2 3 2 3 3 2 2" xfId="495"/>
    <cellStyle name="Normal 2 2 3 2 3 3 3" xfId="496"/>
    <cellStyle name="Normal 2 2 3 2 3 4" xfId="497"/>
    <cellStyle name="Normal 2 2 3 2 3 4 2" xfId="498"/>
    <cellStyle name="Normal 2 2 3 2 3 5" xfId="499"/>
    <cellStyle name="Normal 2 2 3 2 4" xfId="500"/>
    <cellStyle name="Normal 2 2 3 2 4 2" xfId="501"/>
    <cellStyle name="Normal 2 2 3 2 4 2 2" xfId="502"/>
    <cellStyle name="Normal 2 2 3 2 4 2 2 2" xfId="503"/>
    <cellStyle name="Normal 2 2 3 2 4 2 3" xfId="504"/>
    <cellStyle name="Normal 2 2 3 2 4 3" xfId="505"/>
    <cellStyle name="Normal 2 2 3 2 4 3 2" xfId="506"/>
    <cellStyle name="Normal 2 2 3 2 4 4" xfId="507"/>
    <cellStyle name="Normal 2 2 3 2 5" xfId="508"/>
    <cellStyle name="Normal 2 2 3 2 5 2" xfId="509"/>
    <cellStyle name="Normal 2 2 3 2 5 2 2" xfId="510"/>
    <cellStyle name="Normal 2 2 3 2 5 3" xfId="511"/>
    <cellStyle name="Normal 2 2 3 2 6" xfId="512"/>
    <cellStyle name="Normal 2 2 3 2 6 2" xfId="513"/>
    <cellStyle name="Normal 2 2 3 2 7" xfId="514"/>
    <cellStyle name="Normal 2 2 3 3" xfId="515"/>
    <cellStyle name="Normal 2 2 3 3 2" xfId="516"/>
    <cellStyle name="Normal 2 2 3 3 2 2" xfId="517"/>
    <cellStyle name="Normal 2 2 3 3 2 2 2" xfId="518"/>
    <cellStyle name="Normal 2 2 3 3 2 2 2 2" xfId="519"/>
    <cellStyle name="Normal 2 2 3 3 2 2 3" xfId="520"/>
    <cellStyle name="Normal 2 2 3 3 2 3" xfId="521"/>
    <cellStyle name="Normal 2 2 3 3 2 3 2" xfId="522"/>
    <cellStyle name="Normal 2 2 3 3 2 4" xfId="523"/>
    <cellStyle name="Normal 2 2 3 3 3" xfId="524"/>
    <cellStyle name="Normal 2 2 3 3 3 2" xfId="525"/>
    <cellStyle name="Normal 2 2 3 3 3 2 2" xfId="526"/>
    <cellStyle name="Normal 2 2 3 3 3 3" xfId="527"/>
    <cellStyle name="Normal 2 2 3 3 4" xfId="528"/>
    <cellStyle name="Normal 2 2 3 3 4 2" xfId="529"/>
    <cellStyle name="Normal 2 2 3 3 5" xfId="530"/>
    <cellStyle name="Normal 2 2 3 4" xfId="531"/>
    <cellStyle name="Normal 2 2 3 4 2" xfId="532"/>
    <cellStyle name="Normal 2 2 3 4 2 2" xfId="533"/>
    <cellStyle name="Normal 2 2 3 4 2 2 2" xfId="534"/>
    <cellStyle name="Normal 2 2 3 4 2 2 2 2" xfId="535"/>
    <cellStyle name="Normal 2 2 3 4 2 2 3" xfId="536"/>
    <cellStyle name="Normal 2 2 3 4 2 3" xfId="537"/>
    <cellStyle name="Normal 2 2 3 4 2 3 2" xfId="538"/>
    <cellStyle name="Normal 2 2 3 4 2 4" xfId="539"/>
    <cellStyle name="Normal 2 2 3 4 3" xfId="540"/>
    <cellStyle name="Normal 2 2 3 4 3 2" xfId="541"/>
    <cellStyle name="Normal 2 2 3 4 3 2 2" xfId="542"/>
    <cellStyle name="Normal 2 2 3 4 3 3" xfId="543"/>
    <cellStyle name="Normal 2 2 3 4 4" xfId="544"/>
    <cellStyle name="Normal 2 2 3 4 4 2" xfId="545"/>
    <cellStyle name="Normal 2 2 3 4 5" xfId="546"/>
    <cellStyle name="Normal 2 2 3 5" xfId="547"/>
    <cellStyle name="Normal 2 2 3 5 2" xfId="548"/>
    <cellStyle name="Normal 2 2 3 5 2 2" xfId="549"/>
    <cellStyle name="Normal 2 2 3 5 2 2 2" xfId="550"/>
    <cellStyle name="Normal 2 2 3 5 2 3" xfId="551"/>
    <cellStyle name="Normal 2 2 3 5 3" xfId="552"/>
    <cellStyle name="Normal 2 2 3 5 3 2" xfId="553"/>
    <cellStyle name="Normal 2 2 3 5 4" xfId="554"/>
    <cellStyle name="Normal 2 2 3 6" xfId="555"/>
    <cellStyle name="Normal 2 2 3 6 2" xfId="556"/>
    <cellStyle name="Normal 2 2 3 6 2 2" xfId="557"/>
    <cellStyle name="Normal 2 2 3 6 3" xfId="558"/>
    <cellStyle name="Normal 2 2 3 7" xfId="559"/>
    <cellStyle name="Normal 2 2 3 7 2" xfId="560"/>
    <cellStyle name="Normal 2 2 3 8" xfId="561"/>
    <cellStyle name="Normal 2 2 4" xfId="562"/>
    <cellStyle name="Normal 2 2 4 2" xfId="563"/>
    <cellStyle name="Normal 2 2 4 2 2" xfId="564"/>
    <cellStyle name="Normal 2 2 4 2 3" xfId="565"/>
    <cellStyle name="Normal 2 2 4 2 4" xfId="566"/>
    <cellStyle name="Normal 2 2 4 2 5" xfId="567"/>
    <cellStyle name="Normal 2 2 4 3" xfId="568"/>
    <cellStyle name="Normal 2 2 4 3 2" xfId="569"/>
    <cellStyle name="Normal 2 2 4 3 2 2" xfId="570"/>
    <cellStyle name="Normal 2 2 4 3 2 2 2" xfId="571"/>
    <cellStyle name="Normal 2 2 4 3 2 2 2 2" xfId="572"/>
    <cellStyle name="Normal 2 2 4 3 2 2 3" xfId="573"/>
    <cellStyle name="Normal 2 2 4 3 2 3" xfId="574"/>
    <cellStyle name="Normal 2 2 4 3 2 3 2" xfId="575"/>
    <cellStyle name="Normal 2 2 4 3 2 4" xfId="576"/>
    <cellStyle name="Normal 2 2 4 3 3" xfId="577"/>
    <cellStyle name="Normal 2 2 4 3 3 2" xfId="578"/>
    <cellStyle name="Normal 2 2 4 3 3 2 2" xfId="579"/>
    <cellStyle name="Normal 2 2 4 3 3 3" xfId="580"/>
    <cellStyle name="Normal 2 2 4 3 4" xfId="581"/>
    <cellStyle name="Normal 2 2 4 3 4 2" xfId="582"/>
    <cellStyle name="Normal 2 2 4 3 5" xfId="583"/>
    <cellStyle name="Normal 2 2 4 4" xfId="584"/>
    <cellStyle name="Normal 2 2 4 4 2" xfId="585"/>
    <cellStyle name="Normal 2 2 4 4 2 2" xfId="586"/>
    <cellStyle name="Normal 2 2 4 4 2 2 2" xfId="587"/>
    <cellStyle name="Normal 2 2 4 4 2 2 2 2" xfId="588"/>
    <cellStyle name="Normal 2 2 4 4 2 2 3" xfId="589"/>
    <cellStyle name="Normal 2 2 4 4 2 3" xfId="590"/>
    <cellStyle name="Normal 2 2 4 4 2 3 2" xfId="591"/>
    <cellStyle name="Normal 2 2 4 4 2 4" xfId="592"/>
    <cellStyle name="Normal 2 2 4 4 3" xfId="593"/>
    <cellStyle name="Normal 2 2 4 4 3 2" xfId="594"/>
    <cellStyle name="Normal 2 2 4 4 3 2 2" xfId="595"/>
    <cellStyle name="Normal 2 2 4 4 3 3" xfId="596"/>
    <cellStyle name="Normal 2 2 4 4 4" xfId="597"/>
    <cellStyle name="Normal 2 2 4 4 4 2" xfId="598"/>
    <cellStyle name="Normal 2 2 4 4 5" xfId="599"/>
    <cellStyle name="Normal 2 2 4 5" xfId="600"/>
    <cellStyle name="Normal 2 2 4 5 2" xfId="601"/>
    <cellStyle name="Normal 2 2 4 5 2 2" xfId="602"/>
    <cellStyle name="Normal 2 2 4 5 2 2 2" xfId="603"/>
    <cellStyle name="Normal 2 2 4 5 2 3" xfId="604"/>
    <cellStyle name="Normal 2 2 4 5 3" xfId="605"/>
    <cellStyle name="Normal 2 2 4 5 3 2" xfId="606"/>
    <cellStyle name="Normal 2 2 4 5 4" xfId="607"/>
    <cellStyle name="Normal 2 2 4 6" xfId="608"/>
    <cellStyle name="Normal 2 2 4 6 2" xfId="609"/>
    <cellStyle name="Normal 2 2 4 6 2 2" xfId="610"/>
    <cellStyle name="Normal 2 2 4 6 3" xfId="611"/>
    <cellStyle name="Normal 2 2 4 7" xfId="612"/>
    <cellStyle name="Normal 2 2 4 7 2" xfId="613"/>
    <cellStyle name="Normal 2 2 4 8" xfId="614"/>
    <cellStyle name="Normal 2 2 5" xfId="615"/>
    <cellStyle name="Normal 2 2 5 2" xfId="616"/>
    <cellStyle name="Normal 2 2 5 3" xfId="617"/>
    <cellStyle name="Normal 2 2 5 4" xfId="618"/>
    <cellStyle name="Normal 2 2 5 5" xfId="619"/>
    <cellStyle name="Normal 2 2 6" xfId="620"/>
    <cellStyle name="Normal 2 2 6 2" xfId="621"/>
    <cellStyle name="Normal 2 2 6 2 2" xfId="622"/>
    <cellStyle name="Normal 2 2 6 2 2 2" xfId="623"/>
    <cellStyle name="Normal 2 2 6 2 2 2 2" xfId="624"/>
    <cellStyle name="Normal 2 2 6 2 2 3" xfId="625"/>
    <cellStyle name="Normal 2 2 6 2 3" xfId="626"/>
    <cellStyle name="Normal 2 2 6 2 3 2" xfId="627"/>
    <cellStyle name="Normal 2 2 6 2 4" xfId="628"/>
    <cellStyle name="Normal 2 2 6 3" xfId="629"/>
    <cellStyle name="Normal 2 2 6 3 2" xfId="630"/>
    <cellStyle name="Normal 2 2 6 3 2 2" xfId="631"/>
    <cellStyle name="Normal 2 2 6 3 3" xfId="632"/>
    <cellStyle name="Normal 2 2 6 4" xfId="633"/>
    <cellStyle name="Normal 2 2 6 4 2" xfId="634"/>
    <cellStyle name="Normal 2 2 6 5" xfId="635"/>
    <cellStyle name="Normal 2 2 7" xfId="636"/>
    <cellStyle name="Normal 2 2 7 2" xfId="637"/>
    <cellStyle name="Normal 2 2 7 2 2" xfId="638"/>
    <cellStyle name="Normal 2 2 7 2 2 2" xfId="639"/>
    <cellStyle name="Normal 2 2 7 2 2 2 2" xfId="640"/>
    <cellStyle name="Normal 2 2 7 2 2 3" xfId="641"/>
    <cellStyle name="Normal 2 2 7 2 3" xfId="642"/>
    <cellStyle name="Normal 2 2 7 2 3 2" xfId="643"/>
    <cellStyle name="Normal 2 2 7 2 4" xfId="644"/>
    <cellStyle name="Normal 2 2 7 3" xfId="645"/>
    <cellStyle name="Normal 2 2 7 3 2" xfId="646"/>
    <cellStyle name="Normal 2 2 7 3 2 2" xfId="647"/>
    <cellStyle name="Normal 2 2 7 3 3" xfId="648"/>
    <cellStyle name="Normal 2 2 7 4" xfId="649"/>
    <cellStyle name="Normal 2 2 7 4 2" xfId="650"/>
    <cellStyle name="Normal 2 2 7 5" xfId="651"/>
    <cellStyle name="Normal 2 2 8" xfId="652"/>
    <cellStyle name="Normal 2 2 8 2" xfId="653"/>
    <cellStyle name="Normal 2 2 8 2 2" xfId="654"/>
    <cellStyle name="Normal 2 2 8 2 2 2" xfId="655"/>
    <cellStyle name="Normal 2 2 8 2 3" xfId="656"/>
    <cellStyle name="Normal 2 2 8 3" xfId="657"/>
    <cellStyle name="Normal 2 2 8 3 2" xfId="658"/>
    <cellStyle name="Normal 2 2 8 4" xfId="659"/>
    <cellStyle name="Normal 2 2 9" xfId="660"/>
    <cellStyle name="Normal 2 2 9 2" xfId="661"/>
    <cellStyle name="Normal 2 2 9 2 2" xfId="662"/>
    <cellStyle name="Normal 2 2 9 3" xfId="663"/>
    <cellStyle name="Normal 2 3" xfId="664"/>
    <cellStyle name="Normal 2 3 2" xfId="2"/>
    <cellStyle name="Normal 2 3 3" xfId="665"/>
    <cellStyle name="Normal 2 3 4" xfId="666"/>
    <cellStyle name="Normal 2 3 5" xfId="667"/>
    <cellStyle name="Normal 2 4" xfId="668"/>
    <cellStyle name="Normal 2 4 2" xfId="669"/>
    <cellStyle name="Normal 2 4 2 2" xfId="670"/>
    <cellStyle name="Normal 2 4 2 2 2" xfId="671"/>
    <cellStyle name="Normal 2 4 2 2 2 2" xfId="672"/>
    <cellStyle name="Normal 2 4 2 2 2 2 2" xfId="673"/>
    <cellStyle name="Normal 2 4 2 2 2 2 2 2" xfId="674"/>
    <cellStyle name="Normal 2 4 2 2 2 2 3" xfId="675"/>
    <cellStyle name="Normal 2 4 2 2 2 3" xfId="676"/>
    <cellStyle name="Normal 2 4 2 2 2 3 2" xfId="677"/>
    <cellStyle name="Normal 2 4 2 2 2 4" xfId="678"/>
    <cellStyle name="Normal 2 4 2 2 3" xfId="679"/>
    <cellStyle name="Normal 2 4 2 2 3 2" xfId="680"/>
    <cellStyle name="Normal 2 4 2 2 3 2 2" xfId="681"/>
    <cellStyle name="Normal 2 4 2 2 3 3" xfId="682"/>
    <cellStyle name="Normal 2 4 2 2 4" xfId="683"/>
    <cellStyle name="Normal 2 4 2 2 4 2" xfId="684"/>
    <cellStyle name="Normal 2 4 2 2 5" xfId="685"/>
    <cellStyle name="Normal 2 4 2 3" xfId="686"/>
    <cellStyle name="Normal 2 4 2 3 2" xfId="687"/>
    <cellStyle name="Normal 2 4 2 3 2 2" xfId="688"/>
    <cellStyle name="Normal 2 4 2 3 2 2 2" xfId="689"/>
    <cellStyle name="Normal 2 4 2 3 2 2 2 2" xfId="690"/>
    <cellStyle name="Normal 2 4 2 3 2 2 3" xfId="691"/>
    <cellStyle name="Normal 2 4 2 3 2 3" xfId="692"/>
    <cellStyle name="Normal 2 4 2 3 2 3 2" xfId="693"/>
    <cellStyle name="Normal 2 4 2 3 2 4" xfId="694"/>
    <cellStyle name="Normal 2 4 2 3 3" xfId="695"/>
    <cellStyle name="Normal 2 4 2 3 3 2" xfId="696"/>
    <cellStyle name="Normal 2 4 2 3 3 2 2" xfId="697"/>
    <cellStyle name="Normal 2 4 2 3 3 3" xfId="698"/>
    <cellStyle name="Normal 2 4 2 3 4" xfId="699"/>
    <cellStyle name="Normal 2 4 2 3 4 2" xfId="700"/>
    <cellStyle name="Normal 2 4 2 3 5" xfId="701"/>
    <cellStyle name="Normal 2 4 2 4" xfId="702"/>
    <cellStyle name="Normal 2 4 2 4 2" xfId="703"/>
    <cellStyle name="Normal 2 4 2 4 2 2" xfId="704"/>
    <cellStyle name="Normal 2 4 2 4 2 2 2" xfId="705"/>
    <cellStyle name="Normal 2 4 2 4 2 3" xfId="706"/>
    <cellStyle name="Normal 2 4 2 4 3" xfId="707"/>
    <cellStyle name="Normal 2 4 2 4 3 2" xfId="708"/>
    <cellStyle name="Normal 2 4 2 4 4" xfId="709"/>
    <cellStyle name="Normal 2 4 2 5" xfId="710"/>
    <cellStyle name="Normal 2 4 2 5 2" xfId="711"/>
    <cellStyle name="Normal 2 4 2 5 2 2" xfId="712"/>
    <cellStyle name="Normal 2 4 2 5 3" xfId="713"/>
    <cellStyle name="Normal 2 4 2 6" xfId="714"/>
    <cellStyle name="Normal 2 4 2 6 2" xfId="715"/>
    <cellStyle name="Normal 2 4 2 7" xfId="716"/>
    <cellStyle name="Normal 2 4 3" xfId="717"/>
    <cellStyle name="Normal 2 4 4" xfId="718"/>
    <cellStyle name="Normal 2 4 5" xfId="719"/>
    <cellStyle name="Normal 2 4 6" xfId="720"/>
    <cellStyle name="Normal 2 5" xfId="721"/>
    <cellStyle name="Normal 2 5 2" xfId="722"/>
    <cellStyle name="Normal 2 5 2 2" xfId="723"/>
    <cellStyle name="Normal 2 5 2 2 2" xfId="724"/>
    <cellStyle name="Normal 2 5 2 2 2 2" xfId="725"/>
    <cellStyle name="Normal 2 5 2 2 2 2 2" xfId="726"/>
    <cellStyle name="Normal 2 5 2 2 2 3" xfId="727"/>
    <cellStyle name="Normal 2 5 2 2 3" xfId="728"/>
    <cellStyle name="Normal 2 5 2 2 3 2" xfId="729"/>
    <cellStyle name="Normal 2 5 2 2 4" xfId="730"/>
    <cellStyle name="Normal 2 5 2 3" xfId="731"/>
    <cellStyle name="Normal 2 5 2 3 2" xfId="732"/>
    <cellStyle name="Normal 2 5 2 3 2 2" xfId="733"/>
    <cellStyle name="Normal 2 5 2 3 3" xfId="734"/>
    <cellStyle name="Normal 2 5 2 4" xfId="735"/>
    <cellStyle name="Normal 2 5 2 4 2" xfId="736"/>
    <cellStyle name="Normal 2 5 2 5" xfId="737"/>
    <cellStyle name="Normal 2 5 3" xfId="738"/>
    <cellStyle name="Normal 2 5 3 2" xfId="739"/>
    <cellStyle name="Normal 2 5 3 2 2" xfId="740"/>
    <cellStyle name="Normal 2 5 3 2 2 2" xfId="741"/>
    <cellStyle name="Normal 2 5 3 2 2 2 2" xfId="742"/>
    <cellStyle name="Normal 2 5 3 2 2 3" xfId="743"/>
    <cellStyle name="Normal 2 5 3 2 3" xfId="744"/>
    <cellStyle name="Normal 2 5 3 2 3 2" xfId="745"/>
    <cellStyle name="Normal 2 5 3 2 4" xfId="746"/>
    <cellStyle name="Normal 2 5 3 3" xfId="747"/>
    <cellStyle name="Normal 2 5 3 3 2" xfId="748"/>
    <cellStyle name="Normal 2 5 3 3 2 2" xfId="749"/>
    <cellStyle name="Normal 2 5 3 3 3" xfId="750"/>
    <cellStyle name="Normal 2 5 3 4" xfId="751"/>
    <cellStyle name="Normal 2 5 3 4 2" xfId="752"/>
    <cellStyle name="Normal 2 5 3 5" xfId="753"/>
    <cellStyle name="Normal 2 5 4" xfId="754"/>
    <cellStyle name="Normal 2 5 4 2" xfId="755"/>
    <cellStyle name="Normal 2 5 4 2 2" xfId="756"/>
    <cellStyle name="Normal 2 5 4 2 2 2" xfId="757"/>
    <cellStyle name="Normal 2 5 4 2 3" xfId="758"/>
    <cellStyle name="Normal 2 5 4 3" xfId="759"/>
    <cellStyle name="Normal 2 5 4 3 2" xfId="760"/>
    <cellStyle name="Normal 2 5 4 4" xfId="761"/>
    <cellStyle name="Normal 2 5 5" xfId="762"/>
    <cellStyle name="Normal 2 5 5 2" xfId="763"/>
    <cellStyle name="Normal 2 5 5 2 2" xfId="764"/>
    <cellStyle name="Normal 2 5 5 3" xfId="765"/>
    <cellStyle name="Normal 2 5 6" xfId="766"/>
    <cellStyle name="Normal 2 5 6 2" xfId="767"/>
    <cellStyle name="Normal 2 5 7" xfId="768"/>
    <cellStyle name="Normal 2 6" xfId="769"/>
    <cellStyle name="Normal 2 6 2" xfId="770"/>
    <cellStyle name="Normal 2 6 3" xfId="771"/>
    <cellStyle name="Normal 2 6 4" xfId="772"/>
    <cellStyle name="Normal 2 6 5" xfId="773"/>
    <cellStyle name="Normal 2 7" xfId="774"/>
    <cellStyle name="Normal 2 7 2" xfId="775"/>
    <cellStyle name="Normal 2 7 3" xfId="776"/>
    <cellStyle name="Normal 2 7 4" xfId="777"/>
    <cellStyle name="Normal 2 7 5" xfId="778"/>
    <cellStyle name="Normal 2 8" xfId="779"/>
    <cellStyle name="Normal 2 8 2" xfId="780"/>
    <cellStyle name="Normal 2 8 3" xfId="781"/>
    <cellStyle name="Normal 2 8 4" xfId="782"/>
    <cellStyle name="Normal 2 9" xfId="783"/>
    <cellStyle name="Normal 2 9 2" xfId="784"/>
    <cellStyle name="Normal 2 9 2 2" xfId="785"/>
    <cellStyle name="Normal 2 9 2 2 2" xfId="786"/>
    <cellStyle name="Normal 2 9 2 3" xfId="787"/>
    <cellStyle name="Normal 2 9 3" xfId="788"/>
    <cellStyle name="Normal 2 9 3 2" xfId="789"/>
    <cellStyle name="Normal 2 9 4" xfId="790"/>
    <cellStyle name="Normal 3" xfId="791"/>
    <cellStyle name="Normal 3 2" xfId="792"/>
    <cellStyle name="Normal 3 2 2" xfId="793"/>
    <cellStyle name="Normal 3 2 3" xfId="794"/>
    <cellStyle name="Normal 3 2 4" xfId="795"/>
    <cellStyle name="Normal 3 2 5" xfId="796"/>
    <cellStyle name="Normal 3 3" xfId="797"/>
    <cellStyle name="Normal 3 3 2" xfId="798"/>
    <cellStyle name="Normal 3 3 2 2" xfId="799"/>
    <cellStyle name="Normal 3 3 2 2 2" xfId="800"/>
    <cellStyle name="Normal 3 3 2 2 2 2" xfId="801"/>
    <cellStyle name="Normal 3 3 2 2 3" xfId="802"/>
    <cellStyle name="Normal 3 3 2 3" xfId="803"/>
    <cellStyle name="Normal 3 3 2 3 2" xfId="804"/>
    <cellStyle name="Normal 3 3 2 4" xfId="805"/>
    <cellStyle name="Normal 3 3 3" xfId="806"/>
    <cellStyle name="Normal 3 3 3 2" xfId="807"/>
    <cellStyle name="Normal 3 3 3 2 2" xfId="808"/>
    <cellStyle name="Normal 3 3 3 3" xfId="809"/>
    <cellStyle name="Normal 3 3 4" xfId="810"/>
    <cellStyle name="Normal 3 3 4 2" xfId="811"/>
    <cellStyle name="Normal 3 3 5" xfId="812"/>
    <cellStyle name="Normal 3 4" xfId="813"/>
    <cellStyle name="Normal 3 4 2" xfId="814"/>
    <cellStyle name="Normal 3 4 2 2" xfId="815"/>
    <cellStyle name="Normal 3 4 2 2 2" xfId="816"/>
    <cellStyle name="Normal 3 4 2 2 2 2" xfId="817"/>
    <cellStyle name="Normal 3 4 2 2 3" xfId="818"/>
    <cellStyle name="Normal 3 4 2 3" xfId="819"/>
    <cellStyle name="Normal 3 4 2 3 2" xfId="820"/>
    <cellStyle name="Normal 3 4 2 4" xfId="821"/>
    <cellStyle name="Normal 3 4 3" xfId="822"/>
    <cellStyle name="Normal 3 4 3 2" xfId="823"/>
    <cellStyle name="Normal 3 4 3 2 2" xfId="824"/>
    <cellStyle name="Normal 3 4 3 3" xfId="825"/>
    <cellStyle name="Normal 3 4 4" xfId="826"/>
    <cellStyle name="Normal 3 4 4 2" xfId="827"/>
    <cellStyle name="Normal 3 4 5" xfId="828"/>
    <cellStyle name="Normal 3 5" xfId="829"/>
    <cellStyle name="Normal 3 5 2" xfId="830"/>
    <cellStyle name="Normal 3 5 2 2" xfId="831"/>
    <cellStyle name="Normal 3 5 2 2 2" xfId="832"/>
    <cellStyle name="Normal 3 5 2 3" xfId="833"/>
    <cellStyle name="Normal 3 5 3" xfId="834"/>
    <cellStyle name="Normal 3 5 3 2" xfId="835"/>
    <cellStyle name="Normal 3 5 4" xfId="836"/>
    <cellStyle name="Normal 3 6" xfId="837"/>
    <cellStyle name="Normal 3 6 2" xfId="838"/>
    <cellStyle name="Normal 3 6 2 2" xfId="839"/>
    <cellStyle name="Normal 3 6 3" xfId="840"/>
    <cellStyle name="Normal 3 7" xfId="841"/>
    <cellStyle name="Normal 3 7 2" xfId="842"/>
    <cellStyle name="Normal 3 8" xfId="843"/>
    <cellStyle name="Normal 4" xfId="844"/>
    <cellStyle name="Normal 4 2" xfId="845"/>
    <cellStyle name="Normal 4 3" xfId="846"/>
    <cellStyle name="Normal 4 4" xfId="847"/>
    <cellStyle name="Normal 4 5" xfId="848"/>
    <cellStyle name="Normal 5" xfId="849"/>
    <cellStyle name="Normal 5 2" xfId="850"/>
    <cellStyle name="Normal 5 3" xfId="851"/>
    <cellStyle name="Normal 5 4" xfId="852"/>
    <cellStyle name="Normal 6" xfId="853"/>
    <cellStyle name="Normal 6 2" xfId="854"/>
    <cellStyle name="Normal 6 2 2" xfId="855"/>
    <cellStyle name="Normal 6 2 2 2" xfId="856"/>
    <cellStyle name="Normal 6 2 3" xfId="857"/>
    <cellStyle name="Normal 6 3" xfId="858"/>
    <cellStyle name="Normal 6 3 2" xfId="859"/>
    <cellStyle name="Normal 6 4" xfId="860"/>
    <cellStyle name="Normal 7" xfId="861"/>
    <cellStyle name="Normal 7 2" xfId="862"/>
    <cellStyle name="Normal 7 2 2" xfId="863"/>
    <cellStyle name="Normal 7 3" xfId="864"/>
    <cellStyle name="Normal 8" xfId="865"/>
    <cellStyle name="Normal 8 2" xfId="866"/>
    <cellStyle name="Normal 9" xfId="3"/>
    <cellStyle name="Normal 9 2" xfId="867"/>
    <cellStyle name="Normal_Sheet1" xfId="868"/>
  </cellStyles>
  <dxfs count="6">
    <dxf>
      <font>
        <b/>
        <i val="0"/>
        <color rgb="FF007E39"/>
      </font>
    </dxf>
    <dxf>
      <font>
        <b/>
        <i val="0"/>
        <color rgb="FF007E39"/>
      </font>
    </dxf>
    <dxf>
      <font>
        <color rgb="FFC00000"/>
      </font>
    </dxf>
    <dxf>
      <font>
        <color rgb="FF0000FF"/>
      </font>
    </dxf>
    <dxf>
      <font>
        <color rgb="FF007E39"/>
      </font>
    </dxf>
    <dxf>
      <font>
        <b/>
        <i val="0"/>
        <color rgb="FF007E39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PL%20Excellence%207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ID (2)"/>
      <sheetName val="Test"/>
      <sheetName val="LF-B"/>
      <sheetName val="D&amp;S_Up"/>
      <sheetName val="A"/>
      <sheetName val="SMS"/>
      <sheetName val="B"/>
      <sheetName val="UAE"/>
      <sheetName val="SC"/>
      <sheetName val="D&amp;S"/>
      <sheetName val="&lt;dt&gt;"/>
      <sheetName val="&lt;pr&gt;"/>
      <sheetName val="D&amp;S_Up2"/>
      <sheetName val="BAR"/>
      <sheetName val="RPT-2"/>
      <sheetName val="T.L"/>
      <sheetName val="BNZ"/>
      <sheetName val="Tr"/>
      <sheetName val="EMP"/>
      <sheetName val="S.Ref"/>
      <sheetName val="Incentive"/>
      <sheetName val="RPT"/>
      <sheetName val="MID"/>
      <sheetName val="CID"/>
      <sheetName val="PR"/>
      <sheetName val="S&amp;D"/>
      <sheetName val="LF"/>
      <sheetName val="PR-O"/>
      <sheetName val="PT 2"/>
      <sheetName val="F.Up"/>
      <sheetName val="Flat-V"/>
      <sheetName val="Flat-ID"/>
      <sheetName val="C-2"/>
      <sheetName val="C"/>
      <sheetName val="D"/>
      <sheetName val="All"/>
      <sheetName val="FIL"/>
      <sheetName val="FRE"/>
      <sheetName val="GAR"/>
      <sheetName val="AST"/>
      <sheetName val="OLI"/>
      <sheetName val="PAP"/>
      <sheetName val="VER"/>
      <sheetName val="MAR"/>
      <sheetName val="MIM"/>
      <sheetName val="LOT"/>
      <sheetName val="CAC"/>
      <sheetName val="DAH"/>
      <sheetName val="ALP"/>
      <sheetName val="DAI"/>
      <sheetName val="BOR"/>
      <sheetName val="MAP"/>
      <sheetName val="R.B"/>
      <sheetName val="VIO"/>
      <sheetName val="HIL"/>
      <sheetName val="TUL"/>
      <sheetName val="ROS"/>
      <sheetName val="ORC"/>
      <sheetName val="E-mail"/>
      <sheetName val="MKT"/>
      <sheetName val="T.L-1"/>
      <sheetName val="HIB"/>
      <sheetName val="GAL"/>
      <sheetName val="GIN"/>
      <sheetName val="CRO"/>
      <sheetName val="CAR"/>
      <sheetName val="NIG"/>
      <sheetName val="LAN"/>
      <sheetName val="COS"/>
      <sheetName val="CAS"/>
      <sheetName val="JAS"/>
      <sheetName val="LAV"/>
      <sheetName val="DAF"/>
      <sheetName val="LIL"/>
      <sheetName val="LUM"/>
      <sheetName val="N.Q"/>
      <sheetName val="G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3">
          <cell r="N3" t="str">
            <v>MID</v>
          </cell>
        </row>
      </sheetData>
      <sheetData sheetId="22" refreshError="1"/>
      <sheetData sheetId="23">
        <row r="4">
          <cell r="C4" t="str">
            <v>CID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9">
          <cell r="U9" t="str">
            <v>READY TO PRINT</v>
          </cell>
        </row>
        <row r="19">
          <cell r="U19" t="str">
            <v>SIGNETURE GOING ON</v>
          </cell>
        </row>
        <row r="29">
          <cell r="U29" t="str">
            <v>READY TO PRINT</v>
          </cell>
        </row>
        <row r="31">
          <cell r="U31" t="str">
            <v>HANDED-OVER</v>
          </cell>
        </row>
        <row r="38">
          <cell r="U38" t="str">
            <v>Handed Over</v>
          </cell>
        </row>
        <row r="39">
          <cell r="U39" t="str">
            <v>Handed Over</v>
          </cell>
        </row>
        <row r="51">
          <cell r="U51" t="str">
            <v>Handed Over</v>
          </cell>
        </row>
        <row r="52">
          <cell r="U52" t="str">
            <v>Handed Over</v>
          </cell>
        </row>
        <row r="53">
          <cell r="U53" t="str">
            <v>READY TO PRINT</v>
          </cell>
        </row>
        <row r="55">
          <cell r="U55" t="str">
            <v>HANDED-OVER</v>
          </cell>
        </row>
        <row r="60">
          <cell r="U60" t="str">
            <v>HANDED-OVER</v>
          </cell>
        </row>
        <row r="63">
          <cell r="U63" t="str">
            <v>Handed Over</v>
          </cell>
        </row>
        <row r="68">
          <cell r="U68" t="str">
            <v>First Party OK</v>
          </cell>
        </row>
        <row r="78">
          <cell r="U78" t="str">
            <v>HANDED-OVER</v>
          </cell>
        </row>
        <row r="80">
          <cell r="U80" t="str">
            <v>SIGNETURE GOING</v>
          </cell>
        </row>
        <row r="81">
          <cell r="U81" t="str">
            <v>READY TO PRINT</v>
          </cell>
        </row>
        <row r="83">
          <cell r="U83" t="str">
            <v>HANDED-OVER</v>
          </cell>
        </row>
        <row r="85">
          <cell r="U85" t="str">
            <v>HANDED-OVER</v>
          </cell>
        </row>
        <row r="87">
          <cell r="U87" t="str">
            <v>First Party OK</v>
          </cell>
        </row>
        <row r="101">
          <cell r="U101" t="str">
            <v>HANDED-OVER</v>
          </cell>
        </row>
        <row r="103">
          <cell r="U103" t="str">
            <v>HANDED-OVER</v>
          </cell>
        </row>
        <row r="105">
          <cell r="U105" t="str">
            <v>HANDED-OVER</v>
          </cell>
        </row>
        <row r="123">
          <cell r="U123" t="str">
            <v>HANDED-OVER</v>
          </cell>
        </row>
        <row r="130">
          <cell r="U130" t="str">
            <v>HANDED-OVER</v>
          </cell>
        </row>
        <row r="131">
          <cell r="U131" t="str">
            <v>READY TO PRINT</v>
          </cell>
        </row>
        <row r="133">
          <cell r="U133" t="str">
            <v>HANDED-OVER</v>
          </cell>
        </row>
        <row r="134">
          <cell r="U134" t="str">
            <v>HANDED-OVER</v>
          </cell>
        </row>
        <row r="136">
          <cell r="U136" t="str">
            <v>HANDED-OVER</v>
          </cell>
        </row>
        <row r="137">
          <cell r="U137" t="str">
            <v>HANDED-OVER</v>
          </cell>
        </row>
        <row r="142">
          <cell r="U142" t="str">
            <v>HANDED-OVER</v>
          </cell>
        </row>
        <row r="143">
          <cell r="U143" t="str">
            <v>HANDED-OVER</v>
          </cell>
        </row>
        <row r="146">
          <cell r="U146" t="str">
            <v>HANDED-OVER</v>
          </cell>
        </row>
        <row r="148">
          <cell r="U148" t="str">
            <v>READY TO PRINT</v>
          </cell>
        </row>
        <row r="153">
          <cell r="U153" t="str">
            <v>1ST PARTY COMPLETED</v>
          </cell>
        </row>
        <row r="154">
          <cell r="U154" t="str">
            <v>Handed-Over</v>
          </cell>
        </row>
        <row r="164">
          <cell r="U164" t="str">
            <v>Handed over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rifin_128@yahoo.com" TargetMode="External"/><Relationship Id="rId1" Type="http://schemas.openxmlformats.org/officeDocument/2006/relationships/hyperlink" Target="mailto:mnislam75@yahoo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Y315"/>
  <sheetViews>
    <sheetView view="pageBreakPreview" topLeftCell="A4" zoomScaleNormal="70" zoomScaleSheetLayoutView="100" workbookViewId="0">
      <pane xSplit="6" ySplit="1" topLeftCell="O5" activePane="bottomRight" state="frozen"/>
      <selection activeCell="A4" sqref="A4"/>
      <selection pane="topRight" activeCell="G4" sqref="G4"/>
      <selection pane="bottomLeft" activeCell="A5" sqref="A5"/>
      <selection pane="bottomRight" activeCell="F5" sqref="F5:F19"/>
    </sheetView>
  </sheetViews>
  <sheetFormatPr defaultRowHeight="17.100000000000001" customHeight="1"/>
  <cols>
    <col min="1" max="1" width="6" style="89" customWidth="1"/>
    <col min="2" max="2" width="7.42578125" style="84" bestFit="1" customWidth="1"/>
    <col min="3" max="3" width="12.140625" style="85" bestFit="1" customWidth="1"/>
    <col min="4" max="4" width="11.28515625" style="78" bestFit="1" customWidth="1"/>
    <col min="5" max="5" width="6" style="90" bestFit="1" customWidth="1"/>
    <col min="6" max="6" width="37" style="37" customWidth="1"/>
    <col min="7" max="7" width="7.140625" style="37" customWidth="1"/>
    <col min="8" max="8" width="8.5703125" style="37" customWidth="1"/>
    <col min="9" max="10" width="8.7109375" style="91" customWidth="1"/>
    <col min="11" max="11" width="13.7109375" style="91" bestFit="1" customWidth="1"/>
    <col min="12" max="12" width="10.42578125" style="91" customWidth="1"/>
    <col min="13" max="13" width="9.28515625" style="90" customWidth="1"/>
    <col min="14" max="14" width="5.42578125" style="91" customWidth="1"/>
    <col min="15" max="15" width="18.85546875" style="4" customWidth="1"/>
    <col min="16" max="16" width="37.140625" style="5" customWidth="1"/>
    <col min="17" max="17" width="50.7109375" style="92" customWidth="1"/>
    <col min="18" max="18" width="24.140625" style="5" customWidth="1"/>
    <col min="19" max="19" width="11.42578125" style="86" bestFit="1" customWidth="1"/>
    <col min="20" max="20" width="13.7109375" style="87" bestFit="1" customWidth="1"/>
    <col min="21" max="21" width="10" style="37" bestFit="1" customWidth="1"/>
    <col min="22" max="22" width="15.7109375" style="37" bestFit="1" customWidth="1"/>
    <col min="23" max="23" width="12.28515625" style="88" bestFit="1" customWidth="1"/>
    <col min="24" max="24" width="9.140625" style="37"/>
    <col min="25" max="25" width="18.5703125" style="37" bestFit="1" customWidth="1"/>
    <col min="26" max="16384" width="9.140625" style="37"/>
  </cols>
  <sheetData>
    <row r="1" spans="1:25" s="1" customFormat="1" ht="17.100000000000001" hidden="1" customHeight="1">
      <c r="B1" s="2"/>
      <c r="M1" s="3"/>
      <c r="O1" s="4"/>
      <c r="P1" s="5"/>
      <c r="S1" s="6"/>
      <c r="T1" s="7"/>
      <c r="W1" s="8"/>
    </row>
    <row r="2" spans="1:25" s="1" customFormat="1" ht="17.100000000000001" hidden="1" customHeight="1">
      <c r="B2" s="2"/>
      <c r="M2" s="3"/>
      <c r="O2" s="4"/>
      <c r="P2" s="5"/>
      <c r="S2" s="6"/>
      <c r="T2" s="7"/>
      <c r="W2" s="8"/>
    </row>
    <row r="3" spans="1:25" s="1" customFormat="1" ht="17.100000000000001" hidden="1" customHeight="1">
      <c r="B3" s="2"/>
      <c r="M3" s="3"/>
      <c r="O3" s="4"/>
      <c r="P3" s="5"/>
      <c r="S3" s="6"/>
      <c r="T3" s="7"/>
      <c r="W3" s="8"/>
    </row>
    <row r="4" spans="1:25" s="19" customFormat="1" ht="17.100000000000001" customHeight="1">
      <c r="A4" s="9" t="s">
        <v>264</v>
      </c>
      <c r="B4" s="10" t="s">
        <v>265</v>
      </c>
      <c r="C4" s="11" t="s">
        <v>266</v>
      </c>
      <c r="D4" s="11" t="s">
        <v>267</v>
      </c>
      <c r="E4" s="11"/>
      <c r="F4" s="11" t="s">
        <v>268</v>
      </c>
      <c r="G4" s="11" t="s">
        <v>269</v>
      </c>
      <c r="H4" s="11" t="s">
        <v>270</v>
      </c>
      <c r="I4" s="11" t="s">
        <v>271</v>
      </c>
      <c r="J4" s="11" t="s">
        <v>272</v>
      </c>
      <c r="K4" s="11" t="s">
        <v>273</v>
      </c>
      <c r="L4" s="11" t="s">
        <v>274</v>
      </c>
      <c r="M4" s="12" t="s">
        <v>275</v>
      </c>
      <c r="N4" s="11" t="s">
        <v>276</v>
      </c>
      <c r="O4" s="13" t="s">
        <v>277</v>
      </c>
      <c r="P4" s="9" t="s">
        <v>278</v>
      </c>
      <c r="Q4" s="13" t="s">
        <v>279</v>
      </c>
      <c r="R4" s="9" t="s">
        <v>280</v>
      </c>
      <c r="S4" s="14" t="s">
        <v>281</v>
      </c>
      <c r="T4" s="15" t="s">
        <v>282</v>
      </c>
      <c r="U4" s="16" t="s">
        <v>283</v>
      </c>
      <c r="V4" s="17" t="s">
        <v>284</v>
      </c>
      <c r="W4" s="18" t="s">
        <v>285</v>
      </c>
      <c r="Y4" s="19" t="s">
        <v>286</v>
      </c>
    </row>
    <row r="5" spans="1:25" ht="17.100000000000001" customHeight="1">
      <c r="A5" s="20">
        <v>1</v>
      </c>
      <c r="B5" s="21">
        <v>40903</v>
      </c>
      <c r="C5" s="22" t="s">
        <v>287</v>
      </c>
      <c r="D5" s="23" t="s">
        <v>288</v>
      </c>
      <c r="E5" s="24" t="s">
        <v>288</v>
      </c>
      <c r="F5" s="25" t="s">
        <v>289</v>
      </c>
      <c r="G5" s="26" t="str">
        <f>IF([1]D!U3="","",[1]D!U3)</f>
        <v/>
      </c>
      <c r="H5" s="25" t="s">
        <v>290</v>
      </c>
      <c r="I5" s="27" t="s">
        <v>291</v>
      </c>
      <c r="J5" s="27" t="s">
        <v>292</v>
      </c>
      <c r="K5" s="27" t="s">
        <v>293</v>
      </c>
      <c r="L5" s="28" t="s">
        <v>294</v>
      </c>
      <c r="M5" s="24" t="s">
        <v>295</v>
      </c>
      <c r="N5" s="27" t="str">
        <f>IF(LEFT(M5,1)="D","D",IF(LEFT(M5,1)="M","M",IF(LEFT(M5,1)="S","S",IF(LEFT(M5,1)="U","U",IF(LEFT(M5,1)="F","F","")))))</f>
        <v>D</v>
      </c>
      <c r="O5" s="29">
        <v>1713171653</v>
      </c>
      <c r="P5" s="30" t="s">
        <v>296</v>
      </c>
      <c r="Q5" s="31" t="s">
        <v>297</v>
      </c>
      <c r="R5" s="32"/>
      <c r="S5" s="33">
        <v>2100</v>
      </c>
      <c r="T5" s="34">
        <v>1465</v>
      </c>
      <c r="U5" s="28">
        <v>2021</v>
      </c>
      <c r="V5" s="35">
        <v>1</v>
      </c>
      <c r="W5" s="36">
        <v>41821</v>
      </c>
      <c r="Y5" s="37">
        <f>T5*S5</f>
        <v>3076500</v>
      </c>
    </row>
    <row r="6" spans="1:25" ht="17.100000000000001" customHeight="1">
      <c r="A6" s="20">
        <v>2</v>
      </c>
      <c r="B6" s="21">
        <v>40908</v>
      </c>
      <c r="C6" s="22" t="s">
        <v>298</v>
      </c>
      <c r="D6" s="23" t="s">
        <v>288</v>
      </c>
      <c r="E6" s="24" t="s">
        <v>288</v>
      </c>
      <c r="F6" s="25" t="s">
        <v>299</v>
      </c>
      <c r="G6" s="26" t="str">
        <f>IF([1]D!U4="","",[1]D!U4)</f>
        <v/>
      </c>
      <c r="H6" s="25" t="s">
        <v>290</v>
      </c>
      <c r="I6" s="27" t="s">
        <v>291</v>
      </c>
      <c r="J6" s="27" t="s">
        <v>292</v>
      </c>
      <c r="K6" s="27" t="s">
        <v>293</v>
      </c>
      <c r="L6" s="28" t="s">
        <v>294</v>
      </c>
      <c r="M6" s="24" t="s">
        <v>300</v>
      </c>
      <c r="N6" s="27" t="str">
        <f t="shared" ref="N6:N69" si="0">IF(LEFT(M6,1)="D","D",IF(LEFT(M6,1)="M","M",IF(LEFT(M6,1)="S","S",IF(LEFT(M6,1)="U","U",IF(LEFT(M6,1)="F","F","")))))</f>
        <v>D</v>
      </c>
      <c r="O6" s="29">
        <v>1711721778</v>
      </c>
      <c r="P6" s="30" t="s">
        <v>301</v>
      </c>
      <c r="Q6" s="31" t="s">
        <v>302</v>
      </c>
      <c r="R6" s="32"/>
      <c r="S6" s="33">
        <v>2100</v>
      </c>
      <c r="T6" s="34">
        <v>1465</v>
      </c>
      <c r="U6" s="28">
        <v>2021</v>
      </c>
      <c r="V6" s="35">
        <v>1</v>
      </c>
      <c r="W6" s="36">
        <v>41821</v>
      </c>
      <c r="Y6" s="37">
        <f t="shared" ref="Y6:Y69" si="1">T6*S6</f>
        <v>3076500</v>
      </c>
    </row>
    <row r="7" spans="1:25" ht="17.100000000000001" customHeight="1">
      <c r="A7" s="38">
        <v>3</v>
      </c>
      <c r="B7" s="21">
        <v>40908</v>
      </c>
      <c r="C7" s="22" t="s">
        <v>303</v>
      </c>
      <c r="D7" s="23" t="s">
        <v>288</v>
      </c>
      <c r="E7" s="24" t="s">
        <v>288</v>
      </c>
      <c r="F7" s="25" t="s">
        <v>299</v>
      </c>
      <c r="G7" s="26" t="str">
        <f>IF([1]D!U5="","",[1]D!U5)</f>
        <v/>
      </c>
      <c r="H7" s="25" t="s">
        <v>290</v>
      </c>
      <c r="I7" s="27" t="s">
        <v>291</v>
      </c>
      <c r="J7" s="27" t="s">
        <v>292</v>
      </c>
      <c r="K7" s="27" t="s">
        <v>293</v>
      </c>
      <c r="L7" s="28" t="s">
        <v>294</v>
      </c>
      <c r="M7" s="24" t="s">
        <v>300</v>
      </c>
      <c r="N7" s="27" t="str">
        <f t="shared" si="0"/>
        <v>D</v>
      </c>
      <c r="O7" s="29">
        <v>1711721778</v>
      </c>
      <c r="P7" s="30" t="s">
        <v>301</v>
      </c>
      <c r="Q7" s="31" t="s">
        <v>302</v>
      </c>
      <c r="R7" s="32"/>
      <c r="S7" s="33">
        <v>1700</v>
      </c>
      <c r="T7" s="34">
        <v>1465</v>
      </c>
      <c r="U7" s="28">
        <v>2021</v>
      </c>
      <c r="V7" s="35">
        <v>1</v>
      </c>
      <c r="W7" s="36">
        <v>41821</v>
      </c>
      <c r="Y7" s="37">
        <f t="shared" si="1"/>
        <v>2490500</v>
      </c>
    </row>
    <row r="8" spans="1:25" ht="17.100000000000001" customHeight="1">
      <c r="A8" s="38">
        <v>4</v>
      </c>
      <c r="B8" s="39">
        <v>40908</v>
      </c>
      <c r="C8" s="22" t="s">
        <v>304</v>
      </c>
      <c r="D8" s="23" t="s">
        <v>305</v>
      </c>
      <c r="E8" s="24">
        <v>203</v>
      </c>
      <c r="F8" s="25" t="s">
        <v>306</v>
      </c>
      <c r="G8" s="25" t="str">
        <f>IF([1]D!U6="","",[1]D!U6)</f>
        <v/>
      </c>
      <c r="H8" s="25" t="s">
        <v>307</v>
      </c>
      <c r="I8" s="27" t="s">
        <v>291</v>
      </c>
      <c r="J8" s="27" t="s">
        <v>292</v>
      </c>
      <c r="K8" s="27" t="s">
        <v>308</v>
      </c>
      <c r="L8" s="28" t="s">
        <v>294</v>
      </c>
      <c r="M8" s="24" t="s">
        <v>309</v>
      </c>
      <c r="N8" s="27" t="str">
        <f t="shared" si="0"/>
        <v>D</v>
      </c>
      <c r="O8" s="29">
        <v>440743861245</v>
      </c>
      <c r="P8" s="30" t="s">
        <v>310</v>
      </c>
      <c r="Q8" s="31" t="s">
        <v>311</v>
      </c>
      <c r="R8" s="32"/>
      <c r="S8" s="33">
        <v>1300</v>
      </c>
      <c r="T8" s="34">
        <v>1465</v>
      </c>
      <c r="U8" s="28">
        <v>2021</v>
      </c>
      <c r="V8" s="35">
        <v>1</v>
      </c>
      <c r="W8" s="36">
        <v>41275</v>
      </c>
      <c r="Y8" s="37">
        <f t="shared" si="1"/>
        <v>1904500</v>
      </c>
    </row>
    <row r="9" spans="1:25" ht="17.100000000000001" customHeight="1">
      <c r="A9" s="38">
        <v>5</v>
      </c>
      <c r="B9" s="21">
        <v>40939</v>
      </c>
      <c r="C9" s="22" t="s">
        <v>312</v>
      </c>
      <c r="D9" s="23" t="s">
        <v>313</v>
      </c>
      <c r="E9" s="24">
        <v>403</v>
      </c>
      <c r="F9" s="25" t="s">
        <v>314</v>
      </c>
      <c r="G9" s="26" t="str">
        <f>IF([1]D!U7="","",[1]D!U7)</f>
        <v/>
      </c>
      <c r="H9" s="25" t="s">
        <v>290</v>
      </c>
      <c r="I9" s="27" t="s">
        <v>291</v>
      </c>
      <c r="J9" s="27" t="s">
        <v>315</v>
      </c>
      <c r="K9" s="27" t="s">
        <v>293</v>
      </c>
      <c r="L9" s="28" t="s">
        <v>316</v>
      </c>
      <c r="M9" s="24" t="s">
        <v>317</v>
      </c>
      <c r="N9" s="27" t="str">
        <f t="shared" si="0"/>
        <v>D</v>
      </c>
      <c r="O9" s="29">
        <v>1824688601</v>
      </c>
      <c r="P9" s="30" t="s">
        <v>318</v>
      </c>
      <c r="Q9" s="31" t="s">
        <v>319</v>
      </c>
      <c r="R9" s="32"/>
      <c r="S9" s="40">
        <v>2100</v>
      </c>
      <c r="T9" s="41">
        <v>2200</v>
      </c>
      <c r="U9" s="28">
        <v>2019</v>
      </c>
      <c r="V9" s="35">
        <v>1</v>
      </c>
      <c r="W9" s="36">
        <v>41000</v>
      </c>
      <c r="Y9" s="37">
        <f t="shared" si="1"/>
        <v>4620000</v>
      </c>
    </row>
    <row r="10" spans="1:25" ht="17.100000000000001" customHeight="1">
      <c r="A10" s="38">
        <v>6</v>
      </c>
      <c r="B10" s="21">
        <v>40908</v>
      </c>
      <c r="C10" s="22" t="s">
        <v>320</v>
      </c>
      <c r="D10" s="23" t="s">
        <v>288</v>
      </c>
      <c r="E10" s="24" t="s">
        <v>288</v>
      </c>
      <c r="F10" s="25" t="s">
        <v>321</v>
      </c>
      <c r="G10" s="25" t="str">
        <f>IF([1]D!U8="","",[1]D!U8)</f>
        <v/>
      </c>
      <c r="H10" s="25" t="s">
        <v>290</v>
      </c>
      <c r="I10" s="27" t="s">
        <v>291</v>
      </c>
      <c r="J10" s="27" t="s">
        <v>292</v>
      </c>
      <c r="K10" s="27" t="s">
        <v>293</v>
      </c>
      <c r="L10" s="28" t="s">
        <v>294</v>
      </c>
      <c r="M10" s="24" t="s">
        <v>322</v>
      </c>
      <c r="N10" s="27" t="str">
        <f t="shared" si="0"/>
        <v>D</v>
      </c>
      <c r="O10" s="29"/>
      <c r="P10" s="30" t="s">
        <v>323</v>
      </c>
      <c r="Q10" s="28" t="s">
        <v>324</v>
      </c>
      <c r="R10" s="32"/>
      <c r="S10" s="33">
        <v>1300</v>
      </c>
      <c r="T10" s="34">
        <v>1465</v>
      </c>
      <c r="U10" s="28">
        <v>2021</v>
      </c>
      <c r="V10" s="35">
        <v>1</v>
      </c>
      <c r="W10" s="36">
        <v>41821</v>
      </c>
      <c r="Y10" s="37">
        <f t="shared" si="1"/>
        <v>1904500</v>
      </c>
    </row>
    <row r="11" spans="1:25" ht="17.100000000000001" customHeight="1">
      <c r="A11" s="38">
        <v>7</v>
      </c>
      <c r="B11" s="21">
        <v>40875</v>
      </c>
      <c r="C11" s="22" t="s">
        <v>325</v>
      </c>
      <c r="D11" s="23" t="s">
        <v>288</v>
      </c>
      <c r="E11" s="24" t="s">
        <v>288</v>
      </c>
      <c r="F11" s="25" t="s">
        <v>326</v>
      </c>
      <c r="G11" s="26" t="str">
        <f>IF([1]D!U9="","",[1]D!U9)</f>
        <v>READY TO PRINT</v>
      </c>
      <c r="H11" s="25" t="s">
        <v>290</v>
      </c>
      <c r="I11" s="27" t="s">
        <v>291</v>
      </c>
      <c r="J11" s="27" t="s">
        <v>292</v>
      </c>
      <c r="K11" s="27" t="s">
        <v>293</v>
      </c>
      <c r="L11" s="28" t="s">
        <v>327</v>
      </c>
      <c r="M11" s="24" t="s">
        <v>328</v>
      </c>
      <c r="N11" s="27" t="str">
        <f t="shared" si="0"/>
        <v>D</v>
      </c>
      <c r="O11" s="29">
        <v>1552394088</v>
      </c>
      <c r="P11" s="30" t="s">
        <v>329</v>
      </c>
      <c r="Q11" s="31" t="s">
        <v>330</v>
      </c>
      <c r="R11" s="32"/>
      <c r="S11" s="33">
        <v>1700</v>
      </c>
      <c r="T11" s="34">
        <v>900</v>
      </c>
      <c r="U11" s="28">
        <v>2021</v>
      </c>
      <c r="V11" s="35">
        <v>1</v>
      </c>
      <c r="W11" s="36" t="s">
        <v>288</v>
      </c>
      <c r="Y11" s="37">
        <f t="shared" si="1"/>
        <v>1530000</v>
      </c>
    </row>
    <row r="12" spans="1:25" ht="17.100000000000001" customHeight="1">
      <c r="A12" s="38">
        <v>8</v>
      </c>
      <c r="B12" s="21">
        <v>41281</v>
      </c>
      <c r="C12" s="22" t="s">
        <v>331</v>
      </c>
      <c r="D12" s="23" t="s">
        <v>288</v>
      </c>
      <c r="E12" s="24" t="s">
        <v>288</v>
      </c>
      <c r="F12" s="25" t="s">
        <v>332</v>
      </c>
      <c r="G12" s="26" t="str">
        <f>IF([1]D!U10="","",[1]D!U10)</f>
        <v/>
      </c>
      <c r="H12" s="25" t="s">
        <v>290</v>
      </c>
      <c r="I12" s="27" t="s">
        <v>291</v>
      </c>
      <c r="J12" s="27" t="s">
        <v>292</v>
      </c>
      <c r="K12" s="27" t="s">
        <v>293</v>
      </c>
      <c r="L12" s="28" t="s">
        <v>294</v>
      </c>
      <c r="M12" s="24" t="s">
        <v>333</v>
      </c>
      <c r="N12" s="27" t="str">
        <f t="shared" si="0"/>
        <v>D</v>
      </c>
      <c r="O12" s="29">
        <v>1819288942</v>
      </c>
      <c r="P12" s="30" t="s">
        <v>334</v>
      </c>
      <c r="Q12" s="31" t="s">
        <v>335</v>
      </c>
      <c r="R12" s="32"/>
      <c r="S12" s="33">
        <v>1700</v>
      </c>
      <c r="T12" s="34">
        <v>1465</v>
      </c>
      <c r="U12" s="28">
        <v>2021</v>
      </c>
      <c r="V12" s="35">
        <v>1</v>
      </c>
      <c r="W12" s="36">
        <v>41821</v>
      </c>
      <c r="Y12" s="37">
        <f t="shared" si="1"/>
        <v>2490500</v>
      </c>
    </row>
    <row r="13" spans="1:25" ht="17.100000000000001" customHeight="1">
      <c r="A13" s="38">
        <v>9</v>
      </c>
      <c r="B13" s="21"/>
      <c r="C13" s="22" t="s">
        <v>336</v>
      </c>
      <c r="D13" s="23"/>
      <c r="E13" s="24"/>
      <c r="F13" s="25"/>
      <c r="G13" s="25"/>
      <c r="H13" s="25"/>
      <c r="I13" s="27"/>
      <c r="J13" s="27"/>
      <c r="K13" s="27" t="s">
        <v>337</v>
      </c>
      <c r="L13" s="42"/>
      <c r="M13" s="24"/>
      <c r="N13" s="27" t="str">
        <f t="shared" si="0"/>
        <v/>
      </c>
      <c r="O13" s="29"/>
      <c r="P13" s="30"/>
      <c r="Q13" s="31"/>
      <c r="R13" s="32"/>
      <c r="S13" s="40"/>
      <c r="T13" s="41"/>
      <c r="U13" s="28"/>
      <c r="V13" s="35"/>
      <c r="W13" s="36"/>
      <c r="Y13" s="37">
        <f t="shared" si="1"/>
        <v>0</v>
      </c>
    </row>
    <row r="14" spans="1:25" ht="17.100000000000001" customHeight="1">
      <c r="A14" s="38">
        <v>10</v>
      </c>
      <c r="B14" s="21">
        <v>40848</v>
      </c>
      <c r="C14" s="22" t="s">
        <v>338</v>
      </c>
      <c r="D14" s="23" t="s">
        <v>288</v>
      </c>
      <c r="E14" s="24" t="s">
        <v>288</v>
      </c>
      <c r="F14" s="25" t="s">
        <v>339</v>
      </c>
      <c r="G14" s="26" t="str">
        <f>IF([1]D!U12="","",[1]D!U12)</f>
        <v/>
      </c>
      <c r="H14" s="25" t="s">
        <v>290</v>
      </c>
      <c r="I14" s="27" t="s">
        <v>291</v>
      </c>
      <c r="J14" s="27" t="s">
        <v>292</v>
      </c>
      <c r="K14" s="27" t="s">
        <v>293</v>
      </c>
      <c r="L14" s="28" t="s">
        <v>327</v>
      </c>
      <c r="M14" s="24" t="s">
        <v>340</v>
      </c>
      <c r="N14" s="27" t="str">
        <f t="shared" si="0"/>
        <v>D</v>
      </c>
      <c r="O14" s="29">
        <v>1717747921</v>
      </c>
      <c r="P14" s="30" t="s">
        <v>341</v>
      </c>
      <c r="Q14" s="31" t="s">
        <v>342</v>
      </c>
      <c r="R14" s="32"/>
      <c r="S14" s="33">
        <v>2100</v>
      </c>
      <c r="T14" s="34">
        <v>900</v>
      </c>
      <c r="U14" s="28">
        <v>2021</v>
      </c>
      <c r="V14" s="35">
        <v>1</v>
      </c>
      <c r="W14" s="36" t="s">
        <v>288</v>
      </c>
      <c r="Y14" s="37">
        <f t="shared" si="1"/>
        <v>1890000</v>
      </c>
    </row>
    <row r="15" spans="1:25" ht="17.100000000000001" customHeight="1">
      <c r="A15" s="38">
        <v>11</v>
      </c>
      <c r="B15" s="21">
        <v>40858</v>
      </c>
      <c r="C15" s="22" t="s">
        <v>343</v>
      </c>
      <c r="D15" s="23" t="s">
        <v>288</v>
      </c>
      <c r="E15" s="24" t="s">
        <v>288</v>
      </c>
      <c r="F15" s="25" t="s">
        <v>344</v>
      </c>
      <c r="G15" s="26" t="str">
        <f>IF([1]D!U13="","",[1]D!U13)</f>
        <v/>
      </c>
      <c r="H15" s="25" t="s">
        <v>290</v>
      </c>
      <c r="I15" s="27" t="s">
        <v>291</v>
      </c>
      <c r="J15" s="27" t="s">
        <v>292</v>
      </c>
      <c r="K15" s="27" t="s">
        <v>293</v>
      </c>
      <c r="L15" s="28" t="s">
        <v>327</v>
      </c>
      <c r="M15" s="24" t="s">
        <v>340</v>
      </c>
      <c r="N15" s="27" t="str">
        <f t="shared" si="0"/>
        <v>D</v>
      </c>
      <c r="O15" s="29">
        <v>1717747921</v>
      </c>
      <c r="P15" s="30" t="s">
        <v>341</v>
      </c>
      <c r="Q15" s="31" t="s">
        <v>342</v>
      </c>
      <c r="R15" s="32"/>
      <c r="S15" s="33">
        <v>2100</v>
      </c>
      <c r="T15" s="34">
        <v>900</v>
      </c>
      <c r="U15" s="28">
        <v>2021</v>
      </c>
      <c r="V15" s="35">
        <v>1</v>
      </c>
      <c r="W15" s="36" t="s">
        <v>288</v>
      </c>
      <c r="Y15" s="37">
        <f t="shared" si="1"/>
        <v>1890000</v>
      </c>
    </row>
    <row r="16" spans="1:25" ht="17.100000000000001" customHeight="1">
      <c r="A16" s="38">
        <v>12</v>
      </c>
      <c r="B16" s="21">
        <v>41399</v>
      </c>
      <c r="C16" s="22" t="s">
        <v>345</v>
      </c>
      <c r="D16" s="23" t="s">
        <v>346</v>
      </c>
      <c r="E16" s="24">
        <v>503</v>
      </c>
      <c r="F16" s="25" t="s">
        <v>347</v>
      </c>
      <c r="G16" s="25" t="str">
        <f>IF([1]D!U14="","",[1]D!U14)</f>
        <v/>
      </c>
      <c r="H16" s="26" t="s">
        <v>348</v>
      </c>
      <c r="I16" s="28" t="s">
        <v>349</v>
      </c>
      <c r="J16" s="27" t="s">
        <v>315</v>
      </c>
      <c r="K16" s="27" t="s">
        <v>293</v>
      </c>
      <c r="L16" s="28" t="s">
        <v>350</v>
      </c>
      <c r="M16" s="24" t="s">
        <v>351</v>
      </c>
      <c r="N16" s="27" t="str">
        <f t="shared" si="0"/>
        <v>U</v>
      </c>
      <c r="O16" s="29" t="s">
        <v>352</v>
      </c>
      <c r="P16" s="30" t="s">
        <v>353</v>
      </c>
      <c r="Q16" s="28" t="s">
        <v>354</v>
      </c>
      <c r="R16" s="43"/>
      <c r="S16" s="40">
        <v>1100</v>
      </c>
      <c r="T16" s="41">
        <v>3600</v>
      </c>
      <c r="U16" s="28">
        <v>2022</v>
      </c>
      <c r="V16" s="35">
        <v>1</v>
      </c>
      <c r="W16" s="36">
        <v>41487</v>
      </c>
      <c r="Y16" s="37">
        <f t="shared" si="1"/>
        <v>3960000</v>
      </c>
    </row>
    <row r="17" spans="1:25" ht="17.100000000000001" customHeight="1">
      <c r="A17" s="38">
        <v>13</v>
      </c>
      <c r="B17" s="21"/>
      <c r="C17" s="22" t="s">
        <v>355</v>
      </c>
      <c r="D17" s="23"/>
      <c r="E17" s="24"/>
      <c r="F17" s="25"/>
      <c r="G17" s="25"/>
      <c r="H17" s="25"/>
      <c r="I17" s="28"/>
      <c r="J17" s="27"/>
      <c r="K17" s="27" t="s">
        <v>337</v>
      </c>
      <c r="L17" s="28"/>
      <c r="M17" s="24"/>
      <c r="N17" s="27" t="str">
        <f t="shared" si="0"/>
        <v/>
      </c>
      <c r="O17" s="29"/>
      <c r="P17" s="30"/>
      <c r="Q17" s="28"/>
      <c r="R17" s="32"/>
      <c r="S17" s="40"/>
      <c r="T17" s="41"/>
      <c r="U17" s="28"/>
      <c r="V17" s="35"/>
      <c r="W17" s="36"/>
    </row>
    <row r="18" spans="1:25" ht="17.100000000000001" customHeight="1">
      <c r="A18" s="38">
        <v>14</v>
      </c>
      <c r="B18" s="21">
        <v>40983</v>
      </c>
      <c r="C18" s="22" t="s">
        <v>356</v>
      </c>
      <c r="D18" s="23" t="s">
        <v>357</v>
      </c>
      <c r="E18" s="24">
        <v>201</v>
      </c>
      <c r="F18" s="25" t="s">
        <v>358</v>
      </c>
      <c r="G18" s="26" t="str">
        <f>IF([1]D!U16="","",[1]D!U16)</f>
        <v/>
      </c>
      <c r="H18" s="25" t="s">
        <v>290</v>
      </c>
      <c r="I18" s="27" t="s">
        <v>291</v>
      </c>
      <c r="J18" s="27" t="s">
        <v>315</v>
      </c>
      <c r="K18" s="27" t="s">
        <v>293</v>
      </c>
      <c r="L18" s="28" t="s">
        <v>327</v>
      </c>
      <c r="M18" s="24" t="s">
        <v>359</v>
      </c>
      <c r="N18" s="27" t="str">
        <f t="shared" si="0"/>
        <v>S</v>
      </c>
      <c r="O18" s="29">
        <v>1914861098</v>
      </c>
      <c r="P18" s="30" t="s">
        <v>360</v>
      </c>
      <c r="Q18" s="31" t="s">
        <v>361</v>
      </c>
      <c r="R18" s="32"/>
      <c r="S18" s="40">
        <v>1700</v>
      </c>
      <c r="T18" s="41">
        <v>1400</v>
      </c>
      <c r="U18" s="28">
        <v>2017</v>
      </c>
      <c r="V18" s="35">
        <v>1</v>
      </c>
      <c r="W18" s="36" t="s">
        <v>288</v>
      </c>
      <c r="Y18" s="37">
        <f t="shared" si="1"/>
        <v>2380000</v>
      </c>
    </row>
    <row r="19" spans="1:25" ht="17.100000000000001" customHeight="1">
      <c r="A19" s="38">
        <v>15</v>
      </c>
      <c r="B19" s="21">
        <v>40852</v>
      </c>
      <c r="C19" s="22" t="s">
        <v>362</v>
      </c>
      <c r="D19" s="23" t="s">
        <v>363</v>
      </c>
      <c r="E19" s="24">
        <v>403</v>
      </c>
      <c r="F19" s="25" t="s">
        <v>364</v>
      </c>
      <c r="G19" s="26" t="str">
        <f>IF([1]D!U17="","",[1]D!U17)</f>
        <v/>
      </c>
      <c r="H19" s="25" t="s">
        <v>290</v>
      </c>
      <c r="I19" s="27" t="s">
        <v>291</v>
      </c>
      <c r="J19" s="27" t="s">
        <v>315</v>
      </c>
      <c r="K19" s="27" t="s">
        <v>293</v>
      </c>
      <c r="L19" s="28" t="s">
        <v>327</v>
      </c>
      <c r="M19" s="24" t="s">
        <v>365</v>
      </c>
      <c r="N19" s="27" t="str">
        <f t="shared" si="0"/>
        <v>D</v>
      </c>
      <c r="O19" s="29">
        <v>1819407552</v>
      </c>
      <c r="P19" s="30" t="s">
        <v>366</v>
      </c>
      <c r="Q19" s="31" t="s">
        <v>367</v>
      </c>
      <c r="R19" s="32" t="s">
        <v>368</v>
      </c>
      <c r="S19" s="40">
        <v>1700</v>
      </c>
      <c r="T19" s="41">
        <v>1400</v>
      </c>
      <c r="U19" s="28">
        <v>2017</v>
      </c>
      <c r="V19" s="35">
        <v>1</v>
      </c>
      <c r="W19" s="36" t="s">
        <v>288</v>
      </c>
      <c r="Y19" s="37">
        <f t="shared" si="1"/>
        <v>2380000</v>
      </c>
    </row>
    <row r="20" spans="1:25" ht="17.100000000000001" customHeight="1">
      <c r="A20" s="38">
        <v>16</v>
      </c>
      <c r="B20" s="21">
        <v>40864</v>
      </c>
      <c r="C20" s="22" t="s">
        <v>369</v>
      </c>
      <c r="D20" s="23" t="s">
        <v>370</v>
      </c>
      <c r="E20" s="24">
        <v>602</v>
      </c>
      <c r="F20" s="25" t="s">
        <v>371</v>
      </c>
      <c r="G20" s="25" t="str">
        <f>IF([1]D!U18="","",[1]D!U18)</f>
        <v/>
      </c>
      <c r="H20" s="25" t="s">
        <v>290</v>
      </c>
      <c r="I20" s="27" t="s">
        <v>291</v>
      </c>
      <c r="J20" s="27" t="s">
        <v>315</v>
      </c>
      <c r="K20" s="27" t="s">
        <v>293</v>
      </c>
      <c r="L20" s="28" t="s">
        <v>294</v>
      </c>
      <c r="M20" s="24" t="s">
        <v>372</v>
      </c>
      <c r="N20" s="27" t="str">
        <f t="shared" si="0"/>
        <v>S</v>
      </c>
      <c r="O20" s="29">
        <v>1818190157</v>
      </c>
      <c r="P20" s="30" t="s">
        <v>373</v>
      </c>
      <c r="Q20" s="31" t="s">
        <v>374</v>
      </c>
      <c r="R20" s="32"/>
      <c r="S20" s="40">
        <v>1300</v>
      </c>
      <c r="T20" s="41">
        <v>2200</v>
      </c>
      <c r="U20" s="28">
        <v>2019</v>
      </c>
      <c r="V20" s="35">
        <v>1</v>
      </c>
      <c r="W20" s="36">
        <v>41091</v>
      </c>
      <c r="Y20" s="37">
        <f t="shared" si="1"/>
        <v>2860000</v>
      </c>
    </row>
    <row r="21" spans="1:25" ht="17.100000000000001" customHeight="1">
      <c r="A21" s="38">
        <v>17</v>
      </c>
      <c r="B21" s="21">
        <v>40864</v>
      </c>
      <c r="C21" s="22" t="s">
        <v>375</v>
      </c>
      <c r="D21" s="23" t="s">
        <v>288</v>
      </c>
      <c r="E21" s="24" t="s">
        <v>288</v>
      </c>
      <c r="F21" s="25" t="s">
        <v>376</v>
      </c>
      <c r="G21" s="26" t="str">
        <f>IF([1]D!U19="","",[1]D!U19)</f>
        <v>SIGNETURE GOING ON</v>
      </c>
      <c r="H21" s="25" t="s">
        <v>290</v>
      </c>
      <c r="I21" s="27" t="s">
        <v>291</v>
      </c>
      <c r="J21" s="27" t="s">
        <v>292</v>
      </c>
      <c r="K21" s="27" t="s">
        <v>293</v>
      </c>
      <c r="L21" s="28" t="s">
        <v>327</v>
      </c>
      <c r="M21" s="24" t="s">
        <v>377</v>
      </c>
      <c r="N21" s="27" t="str">
        <f t="shared" si="0"/>
        <v>D</v>
      </c>
      <c r="O21" s="29">
        <v>1711582759</v>
      </c>
      <c r="P21" s="30" t="s">
        <v>378</v>
      </c>
      <c r="Q21" s="31" t="s">
        <v>379</v>
      </c>
      <c r="R21" s="32" t="s">
        <v>380</v>
      </c>
      <c r="S21" s="33">
        <v>2100</v>
      </c>
      <c r="T21" s="34">
        <v>900</v>
      </c>
      <c r="U21" s="28">
        <v>2021</v>
      </c>
      <c r="V21" s="35">
        <v>1</v>
      </c>
      <c r="W21" s="36" t="s">
        <v>288</v>
      </c>
      <c r="Y21" s="37">
        <f t="shared" si="1"/>
        <v>1890000</v>
      </c>
    </row>
    <row r="22" spans="1:25" ht="17.100000000000001" customHeight="1">
      <c r="A22" s="38">
        <v>18</v>
      </c>
      <c r="B22" s="21">
        <v>40869</v>
      </c>
      <c r="C22" s="22" t="s">
        <v>381</v>
      </c>
      <c r="D22" s="23" t="s">
        <v>382</v>
      </c>
      <c r="E22" s="24">
        <v>301</v>
      </c>
      <c r="F22" s="25" t="s">
        <v>383</v>
      </c>
      <c r="G22" s="26" t="str">
        <f>IF([1]D!U20="","",[1]D!U20)</f>
        <v/>
      </c>
      <c r="H22" s="25" t="s">
        <v>290</v>
      </c>
      <c r="I22" s="27" t="s">
        <v>291</v>
      </c>
      <c r="J22" s="27" t="s">
        <v>315</v>
      </c>
      <c r="K22" s="27" t="s">
        <v>293</v>
      </c>
      <c r="L22" s="28" t="s">
        <v>327</v>
      </c>
      <c r="M22" s="24" t="s">
        <v>384</v>
      </c>
      <c r="N22" s="27" t="str">
        <f t="shared" si="0"/>
        <v>D</v>
      </c>
      <c r="O22" s="29">
        <v>1710926609</v>
      </c>
      <c r="P22" s="30" t="s">
        <v>385</v>
      </c>
      <c r="Q22" s="31" t="s">
        <v>386</v>
      </c>
      <c r="R22" s="32" t="s">
        <v>387</v>
      </c>
      <c r="S22" s="40">
        <v>2100</v>
      </c>
      <c r="T22" s="41">
        <v>1400</v>
      </c>
      <c r="U22" s="28">
        <v>2017</v>
      </c>
      <c r="V22" s="35">
        <v>1</v>
      </c>
      <c r="W22" s="36" t="s">
        <v>288</v>
      </c>
      <c r="Y22" s="37">
        <f t="shared" si="1"/>
        <v>2940000</v>
      </c>
    </row>
    <row r="23" spans="1:25" ht="17.100000000000001" customHeight="1">
      <c r="A23" s="38">
        <v>19</v>
      </c>
      <c r="B23" s="21">
        <v>40867</v>
      </c>
      <c r="C23" s="22" t="s">
        <v>388</v>
      </c>
      <c r="D23" s="23" t="s">
        <v>389</v>
      </c>
      <c r="E23" s="24">
        <v>501</v>
      </c>
      <c r="F23" s="25" t="s">
        <v>390</v>
      </c>
      <c r="G23" s="26" t="str">
        <f>IF([1]D!U21="","",[1]D!U21)</f>
        <v/>
      </c>
      <c r="H23" s="25" t="s">
        <v>290</v>
      </c>
      <c r="I23" s="27" t="s">
        <v>291</v>
      </c>
      <c r="J23" s="27" t="s">
        <v>315</v>
      </c>
      <c r="K23" s="27" t="s">
        <v>293</v>
      </c>
      <c r="L23" s="28" t="s">
        <v>327</v>
      </c>
      <c r="M23" s="24" t="s">
        <v>384</v>
      </c>
      <c r="N23" s="27" t="str">
        <f t="shared" si="0"/>
        <v>D</v>
      </c>
      <c r="O23" s="29">
        <v>1710926609</v>
      </c>
      <c r="P23" s="30" t="s">
        <v>385</v>
      </c>
      <c r="Q23" s="31" t="s">
        <v>386</v>
      </c>
      <c r="R23" s="32" t="s">
        <v>387</v>
      </c>
      <c r="S23" s="40">
        <v>1300</v>
      </c>
      <c r="T23" s="41">
        <v>1400</v>
      </c>
      <c r="U23" s="28">
        <v>2017</v>
      </c>
      <c r="V23" s="35">
        <v>1</v>
      </c>
      <c r="W23" s="36" t="s">
        <v>288</v>
      </c>
      <c r="Y23" s="37">
        <f t="shared" si="1"/>
        <v>1820000</v>
      </c>
    </row>
    <row r="24" spans="1:25" ht="17.100000000000001" customHeight="1">
      <c r="A24" s="38">
        <v>20</v>
      </c>
      <c r="B24" s="21">
        <v>40870</v>
      </c>
      <c r="C24" s="22" t="s">
        <v>391</v>
      </c>
      <c r="D24" s="23" t="s">
        <v>392</v>
      </c>
      <c r="E24" s="24">
        <v>201</v>
      </c>
      <c r="F24" s="25" t="s">
        <v>393</v>
      </c>
      <c r="G24" s="26" t="str">
        <f>IF([1]D!U22="","",[1]D!U22)</f>
        <v/>
      </c>
      <c r="H24" s="25" t="s">
        <v>290</v>
      </c>
      <c r="I24" s="27" t="s">
        <v>394</v>
      </c>
      <c r="J24" s="27" t="s">
        <v>315</v>
      </c>
      <c r="K24" s="27" t="s">
        <v>293</v>
      </c>
      <c r="L24" s="28" t="s">
        <v>316</v>
      </c>
      <c r="M24" s="24" t="s">
        <v>309</v>
      </c>
      <c r="N24" s="27" t="str">
        <f t="shared" si="0"/>
        <v>D</v>
      </c>
      <c r="O24" s="29">
        <v>1731938646</v>
      </c>
      <c r="P24" s="30"/>
      <c r="Q24" s="31" t="s">
        <v>395</v>
      </c>
      <c r="R24" s="32"/>
      <c r="S24" s="40">
        <v>2100</v>
      </c>
      <c r="T24" s="41">
        <v>2525</v>
      </c>
      <c r="U24" s="28">
        <v>2019</v>
      </c>
      <c r="V24" s="35">
        <v>1</v>
      </c>
      <c r="W24" s="44">
        <v>40909</v>
      </c>
      <c r="Y24" s="37">
        <f t="shared" si="1"/>
        <v>5302500</v>
      </c>
    </row>
    <row r="25" spans="1:25" ht="17.100000000000001" customHeight="1">
      <c r="A25" s="38">
        <v>21</v>
      </c>
      <c r="B25" s="21">
        <v>40901</v>
      </c>
      <c r="C25" s="22" t="s">
        <v>396</v>
      </c>
      <c r="D25" s="23" t="s">
        <v>397</v>
      </c>
      <c r="E25" s="24">
        <v>204</v>
      </c>
      <c r="F25" s="25" t="s">
        <v>398</v>
      </c>
      <c r="G25" s="26" t="str">
        <f>IF([1]D!U23="","",[1]D!U23)</f>
        <v/>
      </c>
      <c r="H25" s="25" t="s">
        <v>290</v>
      </c>
      <c r="I25" s="27" t="s">
        <v>399</v>
      </c>
      <c r="J25" s="27" t="s">
        <v>315</v>
      </c>
      <c r="K25" s="27" t="s">
        <v>337</v>
      </c>
      <c r="L25" s="28" t="s">
        <v>400</v>
      </c>
      <c r="M25" s="24" t="s">
        <v>401</v>
      </c>
      <c r="N25" s="27" t="str">
        <f t="shared" si="0"/>
        <v>D</v>
      </c>
      <c r="O25" s="29">
        <v>1718402233</v>
      </c>
      <c r="P25" s="30" t="s">
        <v>402</v>
      </c>
      <c r="Q25" s="31" t="s">
        <v>403</v>
      </c>
      <c r="R25" s="32"/>
      <c r="S25" s="40">
        <v>1100</v>
      </c>
      <c r="T25" s="41">
        <v>2200</v>
      </c>
      <c r="U25" s="28">
        <v>2019</v>
      </c>
      <c r="V25" s="35">
        <v>1</v>
      </c>
      <c r="W25" s="36">
        <v>40940</v>
      </c>
      <c r="Y25" s="37">
        <f t="shared" si="1"/>
        <v>2420000</v>
      </c>
    </row>
    <row r="26" spans="1:25" ht="17.100000000000001" customHeight="1">
      <c r="A26" s="38">
        <v>22</v>
      </c>
      <c r="B26" s="21">
        <v>41599</v>
      </c>
      <c r="C26" s="22" t="s">
        <v>404</v>
      </c>
      <c r="D26" s="23" t="s">
        <v>305</v>
      </c>
      <c r="E26" s="45">
        <v>201</v>
      </c>
      <c r="F26" s="25" t="s">
        <v>405</v>
      </c>
      <c r="G26" s="26" t="str">
        <f>IF([1]D!U24="","",[1]D!U24)</f>
        <v/>
      </c>
      <c r="H26" s="25" t="s">
        <v>290</v>
      </c>
      <c r="I26" s="27" t="s">
        <v>406</v>
      </c>
      <c r="J26" s="27" t="s">
        <v>315</v>
      </c>
      <c r="K26" s="27" t="s">
        <v>293</v>
      </c>
      <c r="L26" s="28" t="s">
        <v>316</v>
      </c>
      <c r="M26" s="24" t="s">
        <v>328</v>
      </c>
      <c r="N26" s="27" t="str">
        <f t="shared" si="0"/>
        <v>D</v>
      </c>
      <c r="O26" s="29">
        <v>1711909673</v>
      </c>
      <c r="P26" s="30" t="s">
        <v>407</v>
      </c>
      <c r="Q26" s="46" t="s">
        <v>408</v>
      </c>
      <c r="R26" s="32"/>
      <c r="S26" s="40">
        <v>1700</v>
      </c>
      <c r="T26" s="41">
        <v>4000</v>
      </c>
      <c r="U26" s="28">
        <v>2019</v>
      </c>
      <c r="V26" s="35">
        <v>1</v>
      </c>
      <c r="W26" s="36">
        <v>41640</v>
      </c>
      <c r="Y26" s="37">
        <f t="shared" si="1"/>
        <v>6800000</v>
      </c>
    </row>
    <row r="27" spans="1:25" ht="17.100000000000001" customHeight="1">
      <c r="A27" s="38">
        <v>23</v>
      </c>
      <c r="B27" s="21">
        <v>40897</v>
      </c>
      <c r="C27" s="22" t="s">
        <v>409</v>
      </c>
      <c r="D27" s="23" t="s">
        <v>288</v>
      </c>
      <c r="E27" s="24" t="s">
        <v>288</v>
      </c>
      <c r="F27" s="25" t="s">
        <v>410</v>
      </c>
      <c r="G27" s="26" t="str">
        <f>IF([1]D!U25="","",[1]D!U25)</f>
        <v/>
      </c>
      <c r="H27" s="25" t="s">
        <v>290</v>
      </c>
      <c r="I27" s="27" t="s">
        <v>291</v>
      </c>
      <c r="J27" s="27" t="s">
        <v>292</v>
      </c>
      <c r="K27" s="27" t="s">
        <v>293</v>
      </c>
      <c r="L27" s="28" t="s">
        <v>327</v>
      </c>
      <c r="M27" s="24" t="s">
        <v>411</v>
      </c>
      <c r="N27" s="27" t="str">
        <f t="shared" si="0"/>
        <v>S</v>
      </c>
      <c r="O27" s="29">
        <v>1736933149</v>
      </c>
      <c r="P27" s="30" t="s">
        <v>412</v>
      </c>
      <c r="Q27" s="31" t="s">
        <v>413</v>
      </c>
      <c r="R27" s="32"/>
      <c r="S27" s="33">
        <v>2100</v>
      </c>
      <c r="T27" s="34">
        <v>900</v>
      </c>
      <c r="U27" s="28">
        <v>2021</v>
      </c>
      <c r="V27" s="35">
        <v>1</v>
      </c>
      <c r="W27" s="36" t="s">
        <v>288</v>
      </c>
      <c r="Y27" s="37">
        <f t="shared" si="1"/>
        <v>1890000</v>
      </c>
    </row>
    <row r="28" spans="1:25" ht="17.100000000000001" customHeight="1">
      <c r="A28" s="38">
        <v>24</v>
      </c>
      <c r="B28" s="21">
        <v>40871</v>
      </c>
      <c r="C28" s="22" t="s">
        <v>414</v>
      </c>
      <c r="D28" s="23" t="s">
        <v>415</v>
      </c>
      <c r="E28" s="24">
        <v>303</v>
      </c>
      <c r="F28" s="25" t="s">
        <v>416</v>
      </c>
      <c r="G28" s="25" t="str">
        <f>IF([1]D!U26="","",[1]D!U26)</f>
        <v/>
      </c>
      <c r="H28" s="25" t="s">
        <v>290</v>
      </c>
      <c r="I28" s="27" t="s">
        <v>291</v>
      </c>
      <c r="J28" s="27" t="s">
        <v>315</v>
      </c>
      <c r="K28" s="27" t="s">
        <v>293</v>
      </c>
      <c r="L28" s="28" t="s">
        <v>294</v>
      </c>
      <c r="M28" s="24" t="s">
        <v>417</v>
      </c>
      <c r="N28" s="27" t="str">
        <f t="shared" si="0"/>
        <v>D</v>
      </c>
      <c r="O28" s="29">
        <v>1819617626</v>
      </c>
      <c r="P28" s="30" t="s">
        <v>418</v>
      </c>
      <c r="Q28" s="28" t="s">
        <v>419</v>
      </c>
      <c r="R28" s="32"/>
      <c r="S28" s="40">
        <v>1300</v>
      </c>
      <c r="T28" s="41">
        <v>2800</v>
      </c>
      <c r="U28" s="28">
        <v>2017</v>
      </c>
      <c r="V28" s="35">
        <v>1</v>
      </c>
      <c r="W28" s="36">
        <v>41091</v>
      </c>
      <c r="Y28" s="37">
        <f t="shared" si="1"/>
        <v>3640000</v>
      </c>
    </row>
    <row r="29" spans="1:25" ht="17.100000000000001" customHeight="1">
      <c r="A29" s="38">
        <v>25</v>
      </c>
      <c r="B29" s="21">
        <v>40876</v>
      </c>
      <c r="C29" s="22" t="s">
        <v>420</v>
      </c>
      <c r="D29" s="23" t="s">
        <v>421</v>
      </c>
      <c r="E29" s="24">
        <v>301</v>
      </c>
      <c r="F29" s="25" t="s">
        <v>422</v>
      </c>
      <c r="G29" s="25" t="str">
        <f>IF([1]D!U27="","",[1]D!U27)</f>
        <v/>
      </c>
      <c r="H29" s="25" t="s">
        <v>290</v>
      </c>
      <c r="I29" s="27" t="s">
        <v>423</v>
      </c>
      <c r="J29" s="27" t="s">
        <v>315</v>
      </c>
      <c r="K29" s="27" t="s">
        <v>293</v>
      </c>
      <c r="L29" s="28" t="s">
        <v>294</v>
      </c>
      <c r="M29" s="24" t="s">
        <v>417</v>
      </c>
      <c r="N29" s="27" t="str">
        <f t="shared" si="0"/>
        <v>D</v>
      </c>
      <c r="O29" s="29">
        <v>1819617626</v>
      </c>
      <c r="P29" s="30" t="s">
        <v>418</v>
      </c>
      <c r="Q29" s="28" t="s">
        <v>419</v>
      </c>
      <c r="R29" s="43"/>
      <c r="S29" s="40">
        <v>2100</v>
      </c>
      <c r="T29" s="41">
        <v>1400</v>
      </c>
      <c r="U29" s="28">
        <v>2017</v>
      </c>
      <c r="V29" s="35">
        <v>1</v>
      </c>
      <c r="W29" s="36" t="s">
        <v>288</v>
      </c>
      <c r="Y29" s="37">
        <f t="shared" si="1"/>
        <v>2940000</v>
      </c>
    </row>
    <row r="30" spans="1:25" ht="17.100000000000001" customHeight="1">
      <c r="A30" s="38">
        <v>26</v>
      </c>
      <c r="B30" s="21">
        <v>40876</v>
      </c>
      <c r="C30" s="22" t="s">
        <v>424</v>
      </c>
      <c r="D30" s="23" t="s">
        <v>421</v>
      </c>
      <c r="E30" s="24">
        <v>201</v>
      </c>
      <c r="F30" s="25" t="s">
        <v>425</v>
      </c>
      <c r="G30" s="25" t="str">
        <f>IF([1]D!U28="","",[1]D!U28)</f>
        <v/>
      </c>
      <c r="H30" s="25" t="s">
        <v>290</v>
      </c>
      <c r="I30" s="27" t="s">
        <v>423</v>
      </c>
      <c r="J30" s="27" t="s">
        <v>315</v>
      </c>
      <c r="K30" s="27" t="s">
        <v>293</v>
      </c>
      <c r="L30" s="28" t="s">
        <v>294</v>
      </c>
      <c r="M30" s="24" t="s">
        <v>417</v>
      </c>
      <c r="N30" s="27" t="str">
        <f t="shared" si="0"/>
        <v>D</v>
      </c>
      <c r="O30" s="29">
        <v>1819617626</v>
      </c>
      <c r="P30" s="30" t="s">
        <v>426</v>
      </c>
      <c r="Q30" s="28" t="s">
        <v>419</v>
      </c>
      <c r="R30" s="32"/>
      <c r="S30" s="40">
        <v>2100</v>
      </c>
      <c r="T30" s="41">
        <v>1400</v>
      </c>
      <c r="U30" s="28">
        <v>2017</v>
      </c>
      <c r="V30" s="35">
        <v>1</v>
      </c>
      <c r="W30" s="36" t="s">
        <v>288</v>
      </c>
      <c r="Y30" s="37">
        <f t="shared" si="1"/>
        <v>2940000</v>
      </c>
    </row>
    <row r="31" spans="1:25" ht="17.100000000000001" customHeight="1">
      <c r="A31" s="38">
        <v>27</v>
      </c>
      <c r="B31" s="21">
        <v>40876</v>
      </c>
      <c r="C31" s="22" t="s">
        <v>427</v>
      </c>
      <c r="D31" s="23" t="s">
        <v>428</v>
      </c>
      <c r="E31" s="24">
        <v>404</v>
      </c>
      <c r="F31" s="25" t="s">
        <v>429</v>
      </c>
      <c r="G31" s="26" t="str">
        <f>IF([1]D!U29="","",[1]D!U29)</f>
        <v>READY TO PRINT</v>
      </c>
      <c r="H31" s="25" t="s">
        <v>290</v>
      </c>
      <c r="I31" s="27" t="s">
        <v>430</v>
      </c>
      <c r="J31" s="27" t="s">
        <v>315</v>
      </c>
      <c r="K31" s="27" t="s">
        <v>293</v>
      </c>
      <c r="L31" s="28" t="s">
        <v>327</v>
      </c>
      <c r="M31" s="24" t="s">
        <v>431</v>
      </c>
      <c r="N31" s="27" t="str">
        <f t="shared" si="0"/>
        <v>D</v>
      </c>
      <c r="O31" s="29">
        <v>1819478939</v>
      </c>
      <c r="P31" s="30" t="s">
        <v>432</v>
      </c>
      <c r="Q31" s="31" t="s">
        <v>433</v>
      </c>
      <c r="R31" s="32"/>
      <c r="S31" s="40">
        <v>1100</v>
      </c>
      <c r="T31" s="41">
        <v>1400</v>
      </c>
      <c r="U31" s="28">
        <v>2017</v>
      </c>
      <c r="V31" s="35">
        <v>1</v>
      </c>
      <c r="W31" s="36" t="s">
        <v>288</v>
      </c>
      <c r="Y31" s="37">
        <f t="shared" si="1"/>
        <v>1540000</v>
      </c>
    </row>
    <row r="32" spans="1:25" ht="17.100000000000001" customHeight="1">
      <c r="A32" s="38">
        <v>28</v>
      </c>
      <c r="B32" s="21">
        <v>40908</v>
      </c>
      <c r="C32" s="22" t="s">
        <v>434</v>
      </c>
      <c r="D32" s="47" t="s">
        <v>288</v>
      </c>
      <c r="E32" s="48" t="s">
        <v>288</v>
      </c>
      <c r="F32" s="25" t="s">
        <v>435</v>
      </c>
      <c r="G32" s="26" t="str">
        <f>IF([1]D!U30="","",[1]D!U30)</f>
        <v/>
      </c>
      <c r="H32" s="25" t="s">
        <v>290</v>
      </c>
      <c r="I32" s="27" t="s">
        <v>291</v>
      </c>
      <c r="J32" s="27" t="s">
        <v>292</v>
      </c>
      <c r="K32" s="27" t="s">
        <v>293</v>
      </c>
      <c r="L32" s="28" t="s">
        <v>327</v>
      </c>
      <c r="M32" s="24" t="s">
        <v>436</v>
      </c>
      <c r="N32" s="27" t="str">
        <f t="shared" si="0"/>
        <v>D</v>
      </c>
      <c r="O32" s="29">
        <v>1816226077</v>
      </c>
      <c r="P32" s="30" t="s">
        <v>437</v>
      </c>
      <c r="Q32" s="31" t="s">
        <v>438</v>
      </c>
      <c r="R32" s="32"/>
      <c r="S32" s="33">
        <v>1700</v>
      </c>
      <c r="T32" s="34">
        <v>900</v>
      </c>
      <c r="U32" s="28">
        <v>2021</v>
      </c>
      <c r="V32" s="35">
        <v>1</v>
      </c>
      <c r="W32" s="36" t="s">
        <v>288</v>
      </c>
      <c r="Y32" s="37">
        <f t="shared" si="1"/>
        <v>1530000</v>
      </c>
    </row>
    <row r="33" spans="1:25" ht="17.100000000000001" customHeight="1">
      <c r="A33" s="38">
        <v>29</v>
      </c>
      <c r="B33" s="21">
        <v>41071</v>
      </c>
      <c r="C33" s="22" t="s">
        <v>439</v>
      </c>
      <c r="D33" s="23" t="s">
        <v>392</v>
      </c>
      <c r="E33" s="24">
        <v>302</v>
      </c>
      <c r="F33" s="25" t="s">
        <v>440</v>
      </c>
      <c r="G33" s="26" t="str">
        <f>IF([1]D!U31="","",[1]D!U31)</f>
        <v>HANDED-OVER</v>
      </c>
      <c r="H33" s="25" t="s">
        <v>290</v>
      </c>
      <c r="I33" s="27" t="s">
        <v>406</v>
      </c>
      <c r="J33" s="27" t="s">
        <v>315</v>
      </c>
      <c r="K33" s="27" t="s">
        <v>293</v>
      </c>
      <c r="L33" s="28" t="s">
        <v>316</v>
      </c>
      <c r="M33" s="24" t="s">
        <v>328</v>
      </c>
      <c r="N33" s="27" t="str">
        <f t="shared" si="0"/>
        <v>D</v>
      </c>
      <c r="O33" s="29">
        <v>1713201955</v>
      </c>
      <c r="P33" s="30" t="s">
        <v>441</v>
      </c>
      <c r="Q33" s="31" t="s">
        <v>442</v>
      </c>
      <c r="R33" s="32"/>
      <c r="S33" s="40">
        <v>2100</v>
      </c>
      <c r="T33" s="41">
        <v>2700</v>
      </c>
      <c r="U33" s="28">
        <v>2019</v>
      </c>
      <c r="V33" s="35">
        <v>1</v>
      </c>
      <c r="W33" s="36">
        <v>41091</v>
      </c>
      <c r="Y33" s="37">
        <f t="shared" si="1"/>
        <v>5670000</v>
      </c>
    </row>
    <row r="34" spans="1:25" ht="17.100000000000001" customHeight="1">
      <c r="A34" s="38">
        <v>30</v>
      </c>
      <c r="B34" s="21">
        <v>40908</v>
      </c>
      <c r="C34" s="22" t="s">
        <v>443</v>
      </c>
      <c r="D34" s="47" t="s">
        <v>288</v>
      </c>
      <c r="E34" s="48" t="s">
        <v>288</v>
      </c>
      <c r="F34" s="25" t="s">
        <v>289</v>
      </c>
      <c r="G34" s="26" t="str">
        <f>IF([1]D!U32="","",[1]D!U32)</f>
        <v/>
      </c>
      <c r="H34" s="25" t="s">
        <v>290</v>
      </c>
      <c r="I34" s="27" t="s">
        <v>291</v>
      </c>
      <c r="J34" s="27" t="s">
        <v>292</v>
      </c>
      <c r="K34" s="27" t="s">
        <v>293</v>
      </c>
      <c r="L34" s="28" t="s">
        <v>327</v>
      </c>
      <c r="M34" s="24" t="s">
        <v>295</v>
      </c>
      <c r="N34" s="27" t="str">
        <f t="shared" si="0"/>
        <v>D</v>
      </c>
      <c r="O34" s="29">
        <v>1713171653</v>
      </c>
      <c r="P34" s="30" t="s">
        <v>296</v>
      </c>
      <c r="Q34" s="31" t="s">
        <v>297</v>
      </c>
      <c r="R34" s="32"/>
      <c r="S34" s="33">
        <v>1700</v>
      </c>
      <c r="T34" s="34">
        <v>900</v>
      </c>
      <c r="U34" s="28">
        <v>2021</v>
      </c>
      <c r="V34" s="35">
        <v>1</v>
      </c>
      <c r="W34" s="36" t="s">
        <v>288</v>
      </c>
      <c r="Y34" s="37">
        <f t="shared" si="1"/>
        <v>1530000</v>
      </c>
    </row>
    <row r="35" spans="1:25" ht="17.100000000000001" customHeight="1">
      <c r="A35" s="38">
        <v>31</v>
      </c>
      <c r="B35" s="21">
        <v>40877</v>
      </c>
      <c r="C35" s="22" t="s">
        <v>444</v>
      </c>
      <c r="D35" s="23" t="s">
        <v>445</v>
      </c>
      <c r="E35" s="24">
        <v>402</v>
      </c>
      <c r="F35" s="25" t="s">
        <v>446</v>
      </c>
      <c r="G35" s="25" t="str">
        <f>IF([1]D!U33="","",[1]D!U33)</f>
        <v/>
      </c>
      <c r="H35" s="25" t="s">
        <v>290</v>
      </c>
      <c r="I35" s="27" t="s">
        <v>291</v>
      </c>
      <c r="J35" s="27" t="s">
        <v>315</v>
      </c>
      <c r="K35" s="27" t="s">
        <v>337</v>
      </c>
      <c r="L35" s="28" t="s">
        <v>400</v>
      </c>
      <c r="M35" s="24" t="s">
        <v>447</v>
      </c>
      <c r="N35" s="27" t="str">
        <f t="shared" si="0"/>
        <v>S</v>
      </c>
      <c r="O35" s="29">
        <v>1911045653</v>
      </c>
      <c r="P35" s="30" t="s">
        <v>448</v>
      </c>
      <c r="Q35" s="31" t="s">
        <v>449</v>
      </c>
      <c r="R35" s="32"/>
      <c r="S35" s="40">
        <v>1700</v>
      </c>
      <c r="T35" s="41">
        <v>2200</v>
      </c>
      <c r="U35" s="28">
        <v>2019</v>
      </c>
      <c r="V35" s="35">
        <v>1</v>
      </c>
      <c r="W35" s="36">
        <v>40940</v>
      </c>
      <c r="Y35" s="37">
        <f t="shared" si="1"/>
        <v>3740000</v>
      </c>
    </row>
    <row r="36" spans="1:25" ht="17.100000000000001" customHeight="1">
      <c r="A36" s="38">
        <v>32</v>
      </c>
      <c r="B36" s="21">
        <v>40877</v>
      </c>
      <c r="C36" s="22" t="s">
        <v>450</v>
      </c>
      <c r="D36" s="23" t="s">
        <v>288</v>
      </c>
      <c r="E36" s="24" t="s">
        <v>288</v>
      </c>
      <c r="F36" s="25" t="s">
        <v>451</v>
      </c>
      <c r="G36" s="26" t="str">
        <f>IF([1]D!U34="","",[1]D!U34)</f>
        <v/>
      </c>
      <c r="H36" s="25" t="s">
        <v>290</v>
      </c>
      <c r="I36" s="27" t="s">
        <v>291</v>
      </c>
      <c r="J36" s="27" t="s">
        <v>292</v>
      </c>
      <c r="K36" s="27" t="s">
        <v>293</v>
      </c>
      <c r="L36" s="28" t="s">
        <v>294</v>
      </c>
      <c r="M36" s="24" t="s">
        <v>452</v>
      </c>
      <c r="N36" s="27" t="str">
        <f t="shared" si="0"/>
        <v>D</v>
      </c>
      <c r="O36" s="29">
        <v>1716003142</v>
      </c>
      <c r="P36" s="30" t="s">
        <v>453</v>
      </c>
      <c r="Q36" s="31" t="s">
        <v>454</v>
      </c>
      <c r="R36" s="32"/>
      <c r="S36" s="33">
        <v>1700</v>
      </c>
      <c r="T36" s="34">
        <v>1465</v>
      </c>
      <c r="U36" s="28">
        <v>2021</v>
      </c>
      <c r="V36" s="35">
        <v>1</v>
      </c>
      <c r="W36" s="36">
        <v>41821</v>
      </c>
      <c r="Y36" s="37">
        <f t="shared" si="1"/>
        <v>2490500</v>
      </c>
    </row>
    <row r="37" spans="1:25" ht="17.100000000000001" customHeight="1">
      <c r="A37" s="38">
        <v>33</v>
      </c>
      <c r="B37" s="21">
        <v>40878</v>
      </c>
      <c r="C37" s="22" t="s">
        <v>455</v>
      </c>
      <c r="D37" s="23" t="s">
        <v>415</v>
      </c>
      <c r="E37" s="24">
        <v>304</v>
      </c>
      <c r="F37" s="25" t="s">
        <v>456</v>
      </c>
      <c r="G37" s="26" t="str">
        <f>IF([1]D!U35="","",[1]D!U35)</f>
        <v/>
      </c>
      <c r="H37" s="25" t="s">
        <v>457</v>
      </c>
      <c r="I37" s="27" t="s">
        <v>291</v>
      </c>
      <c r="J37" s="27" t="s">
        <v>315</v>
      </c>
      <c r="K37" s="27" t="s">
        <v>293</v>
      </c>
      <c r="L37" s="28" t="s">
        <v>458</v>
      </c>
      <c r="M37" s="24" t="s">
        <v>459</v>
      </c>
      <c r="N37" s="27" t="str">
        <f t="shared" si="0"/>
        <v>D</v>
      </c>
      <c r="O37" s="29">
        <v>1711505833</v>
      </c>
      <c r="P37" s="30" t="s">
        <v>460</v>
      </c>
      <c r="Q37" s="31" t="s">
        <v>461</v>
      </c>
      <c r="R37" s="43"/>
      <c r="S37" s="40">
        <v>1300</v>
      </c>
      <c r="T37" s="41">
        <v>1400</v>
      </c>
      <c r="U37" s="28">
        <v>2017</v>
      </c>
      <c r="V37" s="35">
        <v>1</v>
      </c>
      <c r="W37" s="36" t="s">
        <v>288</v>
      </c>
      <c r="Y37" s="37">
        <f t="shared" si="1"/>
        <v>1820000</v>
      </c>
    </row>
    <row r="38" spans="1:25" ht="17.100000000000001" customHeight="1">
      <c r="A38" s="38">
        <v>34</v>
      </c>
      <c r="B38" s="21"/>
      <c r="C38" s="22" t="s">
        <v>462</v>
      </c>
      <c r="D38" s="23"/>
      <c r="E38" s="24"/>
      <c r="F38" s="25"/>
      <c r="G38" s="25"/>
      <c r="H38" s="25"/>
      <c r="I38" s="27"/>
      <c r="J38" s="27"/>
      <c r="K38" s="27" t="s">
        <v>337</v>
      </c>
      <c r="L38" s="28"/>
      <c r="M38" s="24"/>
      <c r="N38" s="27" t="str">
        <f t="shared" si="0"/>
        <v/>
      </c>
      <c r="O38" s="29"/>
      <c r="P38" s="30"/>
      <c r="Q38" s="31"/>
      <c r="R38" s="43"/>
      <c r="S38" s="40"/>
      <c r="T38" s="41"/>
      <c r="U38" s="28"/>
      <c r="V38" s="35"/>
      <c r="W38" s="36"/>
    </row>
    <row r="39" spans="1:25" ht="17.100000000000001" customHeight="1">
      <c r="A39" s="38">
        <v>35</v>
      </c>
      <c r="B39" s="21">
        <v>40880</v>
      </c>
      <c r="C39" s="22" t="s">
        <v>463</v>
      </c>
      <c r="D39" s="23" t="s">
        <v>382</v>
      </c>
      <c r="E39" s="24">
        <v>302</v>
      </c>
      <c r="F39" s="25" t="s">
        <v>464</v>
      </c>
      <c r="G39" s="25" t="str">
        <f>IF([1]D!U37="","",[1]D!U37)</f>
        <v/>
      </c>
      <c r="H39" s="25" t="s">
        <v>290</v>
      </c>
      <c r="I39" s="27" t="s">
        <v>394</v>
      </c>
      <c r="J39" s="27" t="s">
        <v>315</v>
      </c>
      <c r="K39" s="27" t="s">
        <v>337</v>
      </c>
      <c r="L39" s="28" t="s">
        <v>400</v>
      </c>
      <c r="M39" s="24" t="s">
        <v>309</v>
      </c>
      <c r="N39" s="27" t="str">
        <f t="shared" si="0"/>
        <v>D</v>
      </c>
      <c r="O39" s="29">
        <v>1747175558</v>
      </c>
      <c r="P39" s="30" t="s">
        <v>465</v>
      </c>
      <c r="Q39" s="31" t="s">
        <v>466</v>
      </c>
      <c r="R39" s="32" t="s">
        <v>467</v>
      </c>
      <c r="S39" s="40">
        <v>2100</v>
      </c>
      <c r="T39" s="41">
        <v>1800</v>
      </c>
      <c r="U39" s="28">
        <v>2017</v>
      </c>
      <c r="V39" s="35">
        <v>1</v>
      </c>
      <c r="W39" s="36" t="s">
        <v>288</v>
      </c>
      <c r="Y39" s="37">
        <f t="shared" si="1"/>
        <v>3780000</v>
      </c>
    </row>
    <row r="40" spans="1:25" ht="17.100000000000001" customHeight="1">
      <c r="A40" s="38">
        <v>36</v>
      </c>
      <c r="B40" s="21">
        <v>40880</v>
      </c>
      <c r="C40" s="22" t="s">
        <v>468</v>
      </c>
      <c r="D40" s="23" t="s">
        <v>346</v>
      </c>
      <c r="E40" s="24">
        <v>301</v>
      </c>
      <c r="F40" s="25" t="s">
        <v>469</v>
      </c>
      <c r="G40" s="25" t="str">
        <f>IF([1]D!U38="","",[1]D!U38)</f>
        <v>Handed Over</v>
      </c>
      <c r="H40" s="25" t="s">
        <v>290</v>
      </c>
      <c r="I40" s="27" t="s">
        <v>406</v>
      </c>
      <c r="J40" s="27" t="s">
        <v>315</v>
      </c>
      <c r="K40" s="27" t="s">
        <v>293</v>
      </c>
      <c r="L40" s="28" t="s">
        <v>327</v>
      </c>
      <c r="M40" s="24" t="s">
        <v>328</v>
      </c>
      <c r="N40" s="27" t="str">
        <f t="shared" si="0"/>
        <v>D</v>
      </c>
      <c r="O40" s="29">
        <v>1815555944</v>
      </c>
      <c r="P40" s="30" t="s">
        <v>470</v>
      </c>
      <c r="Q40" s="31" t="s">
        <v>471</v>
      </c>
      <c r="R40" s="32" t="s">
        <v>472</v>
      </c>
      <c r="S40" s="40">
        <v>1100</v>
      </c>
      <c r="T40" s="41">
        <v>1300</v>
      </c>
      <c r="U40" s="28">
        <v>2022</v>
      </c>
      <c r="V40" s="35">
        <v>1</v>
      </c>
      <c r="W40" s="36" t="s">
        <v>288</v>
      </c>
      <c r="Y40" s="37">
        <f t="shared" si="1"/>
        <v>1430000</v>
      </c>
    </row>
    <row r="41" spans="1:25" ht="17.100000000000001" customHeight="1">
      <c r="A41" s="38">
        <v>37</v>
      </c>
      <c r="B41" s="21">
        <v>40885</v>
      </c>
      <c r="C41" s="22" t="s">
        <v>473</v>
      </c>
      <c r="D41" s="23" t="s">
        <v>346</v>
      </c>
      <c r="E41" s="24">
        <v>202</v>
      </c>
      <c r="F41" s="25" t="s">
        <v>474</v>
      </c>
      <c r="G41" s="25" t="str">
        <f>IF([1]D!U39="","",[1]D!U39)</f>
        <v>Handed Over</v>
      </c>
      <c r="H41" s="25" t="s">
        <v>290</v>
      </c>
      <c r="I41" s="27" t="s">
        <v>406</v>
      </c>
      <c r="J41" s="27" t="s">
        <v>315</v>
      </c>
      <c r="K41" s="27" t="s">
        <v>293</v>
      </c>
      <c r="L41" s="28" t="s">
        <v>327</v>
      </c>
      <c r="M41" s="24" t="s">
        <v>328</v>
      </c>
      <c r="N41" s="27" t="str">
        <f t="shared" si="0"/>
        <v>D</v>
      </c>
      <c r="O41" s="29">
        <v>1756408501</v>
      </c>
      <c r="P41" s="30" t="s">
        <v>475</v>
      </c>
      <c r="Q41" s="31" t="s">
        <v>476</v>
      </c>
      <c r="R41" s="32"/>
      <c r="S41" s="40">
        <v>1100</v>
      </c>
      <c r="T41" s="41">
        <v>1300</v>
      </c>
      <c r="U41" s="28">
        <v>2022</v>
      </c>
      <c r="V41" s="35">
        <v>1</v>
      </c>
      <c r="W41" s="36" t="s">
        <v>288</v>
      </c>
      <c r="Y41" s="37">
        <f t="shared" si="1"/>
        <v>1430000</v>
      </c>
    </row>
    <row r="42" spans="1:25" ht="17.100000000000001" customHeight="1">
      <c r="A42" s="38">
        <v>38</v>
      </c>
      <c r="B42" s="21">
        <v>40883</v>
      </c>
      <c r="C42" s="22" t="s">
        <v>477</v>
      </c>
      <c r="D42" s="23" t="s">
        <v>288</v>
      </c>
      <c r="E42" s="24" t="s">
        <v>288</v>
      </c>
      <c r="F42" s="25" t="s">
        <v>478</v>
      </c>
      <c r="G42" s="26" t="str">
        <f>IF([1]D!U40="","",[1]D!U40)</f>
        <v/>
      </c>
      <c r="H42" s="25" t="s">
        <v>290</v>
      </c>
      <c r="I42" s="27" t="s">
        <v>291</v>
      </c>
      <c r="J42" s="27" t="s">
        <v>292</v>
      </c>
      <c r="K42" s="27" t="s">
        <v>479</v>
      </c>
      <c r="L42" s="28" t="s">
        <v>294</v>
      </c>
      <c r="M42" s="24" t="s">
        <v>480</v>
      </c>
      <c r="N42" s="27" t="str">
        <f t="shared" si="0"/>
        <v>D</v>
      </c>
      <c r="O42" s="29">
        <v>1726310709</v>
      </c>
      <c r="P42" s="30" t="s">
        <v>481</v>
      </c>
      <c r="Q42" s="31" t="s">
        <v>482</v>
      </c>
      <c r="R42" s="32" t="s">
        <v>483</v>
      </c>
      <c r="S42" s="33">
        <v>1700</v>
      </c>
      <c r="T42" s="34">
        <v>900</v>
      </c>
      <c r="U42" s="28">
        <v>2021</v>
      </c>
      <c r="V42" s="35">
        <v>1</v>
      </c>
      <c r="W42" s="36" t="s">
        <v>288</v>
      </c>
      <c r="Y42" s="37">
        <f t="shared" si="1"/>
        <v>1530000</v>
      </c>
    </row>
    <row r="43" spans="1:25" ht="17.100000000000001" customHeight="1">
      <c r="A43" s="38">
        <v>39</v>
      </c>
      <c r="B43" s="21">
        <v>40882</v>
      </c>
      <c r="C43" s="22" t="s">
        <v>484</v>
      </c>
      <c r="D43" s="23" t="s">
        <v>485</v>
      </c>
      <c r="E43" s="24">
        <v>203</v>
      </c>
      <c r="F43" s="25" t="s">
        <v>486</v>
      </c>
      <c r="G43" s="25" t="str">
        <f>IF([1]D!U41="","",[1]D!U41)</f>
        <v/>
      </c>
      <c r="H43" s="25" t="s">
        <v>290</v>
      </c>
      <c r="I43" s="27" t="s">
        <v>487</v>
      </c>
      <c r="J43" s="27" t="s">
        <v>315</v>
      </c>
      <c r="K43" s="27" t="s">
        <v>293</v>
      </c>
      <c r="L43" s="28" t="s">
        <v>294</v>
      </c>
      <c r="M43" s="24" t="s">
        <v>322</v>
      </c>
      <c r="N43" s="27" t="str">
        <f t="shared" si="0"/>
        <v>D</v>
      </c>
      <c r="O43" s="29">
        <v>1198173715</v>
      </c>
      <c r="P43" s="30"/>
      <c r="Q43" s="28" t="s">
        <v>488</v>
      </c>
      <c r="R43" s="43">
        <v>1198173715</v>
      </c>
      <c r="S43" s="40">
        <v>1700</v>
      </c>
      <c r="T43" s="41">
        <v>2600</v>
      </c>
      <c r="U43" s="28">
        <v>2019</v>
      </c>
      <c r="V43" s="35">
        <v>1</v>
      </c>
      <c r="W43" s="36">
        <v>40940</v>
      </c>
      <c r="Y43" s="37">
        <f t="shared" si="1"/>
        <v>4420000</v>
      </c>
    </row>
    <row r="44" spans="1:25" ht="17.100000000000001" customHeight="1">
      <c r="A44" s="38">
        <v>40</v>
      </c>
      <c r="B44" s="21">
        <v>40875</v>
      </c>
      <c r="C44" s="22" t="s">
        <v>489</v>
      </c>
      <c r="D44" s="23" t="s">
        <v>490</v>
      </c>
      <c r="E44" s="24">
        <v>301</v>
      </c>
      <c r="F44" s="25" t="s">
        <v>491</v>
      </c>
      <c r="G44" s="26" t="str">
        <f>IF([1]D!U42="","",[1]D!U42)</f>
        <v/>
      </c>
      <c r="H44" s="25" t="s">
        <v>290</v>
      </c>
      <c r="I44" s="27" t="s">
        <v>487</v>
      </c>
      <c r="J44" s="27" t="s">
        <v>315</v>
      </c>
      <c r="K44" s="27" t="s">
        <v>293</v>
      </c>
      <c r="L44" s="28" t="s">
        <v>458</v>
      </c>
      <c r="M44" s="24" t="s">
        <v>322</v>
      </c>
      <c r="N44" s="27" t="str">
        <f t="shared" si="0"/>
        <v>D</v>
      </c>
      <c r="O44" s="29">
        <v>1817181183</v>
      </c>
      <c r="P44" s="30" t="s">
        <v>492</v>
      </c>
      <c r="Q44" s="31" t="s">
        <v>493</v>
      </c>
      <c r="R44" s="32"/>
      <c r="S44" s="40">
        <v>1700</v>
      </c>
      <c r="T44" s="41">
        <v>2800</v>
      </c>
      <c r="U44" s="28">
        <v>2022</v>
      </c>
      <c r="V44" s="35">
        <v>1</v>
      </c>
      <c r="W44" s="36">
        <v>40969</v>
      </c>
      <c r="Y44" s="37">
        <f t="shared" si="1"/>
        <v>4760000</v>
      </c>
    </row>
    <row r="45" spans="1:25" s="49" customFormat="1" ht="17.100000000000001" customHeight="1">
      <c r="A45" s="38">
        <v>41</v>
      </c>
      <c r="B45" s="21">
        <v>40884</v>
      </c>
      <c r="C45" s="22" t="s">
        <v>494</v>
      </c>
      <c r="D45" s="23" t="s">
        <v>445</v>
      </c>
      <c r="E45" s="24">
        <v>301</v>
      </c>
      <c r="F45" s="25" t="s">
        <v>495</v>
      </c>
      <c r="G45" s="26" t="str">
        <f>IF([1]D!U43="","",[1]D!U43)</f>
        <v/>
      </c>
      <c r="H45" s="25" t="s">
        <v>290</v>
      </c>
      <c r="I45" s="27" t="s">
        <v>487</v>
      </c>
      <c r="J45" s="27" t="s">
        <v>315</v>
      </c>
      <c r="K45" s="27" t="s">
        <v>293</v>
      </c>
      <c r="L45" s="28" t="s">
        <v>316</v>
      </c>
      <c r="M45" s="24" t="s">
        <v>322</v>
      </c>
      <c r="N45" s="27" t="str">
        <f t="shared" si="0"/>
        <v>D</v>
      </c>
      <c r="O45" s="29">
        <v>1716584405</v>
      </c>
      <c r="P45" s="30"/>
      <c r="Q45" s="31" t="s">
        <v>496</v>
      </c>
      <c r="R45" s="32"/>
      <c r="S45" s="40">
        <v>1700</v>
      </c>
      <c r="T45" s="41">
        <v>2600</v>
      </c>
      <c r="U45" s="28">
        <v>2019</v>
      </c>
      <c r="V45" s="35">
        <v>1</v>
      </c>
      <c r="W45" s="36">
        <v>40969</v>
      </c>
      <c r="Y45" s="37">
        <f t="shared" si="1"/>
        <v>4420000</v>
      </c>
    </row>
    <row r="46" spans="1:25" ht="17.100000000000001" customHeight="1">
      <c r="A46" s="38">
        <v>42</v>
      </c>
      <c r="B46" s="21">
        <v>40884</v>
      </c>
      <c r="C46" s="22" t="s">
        <v>497</v>
      </c>
      <c r="D46" s="23" t="s">
        <v>363</v>
      </c>
      <c r="E46" s="24">
        <v>302</v>
      </c>
      <c r="F46" s="25" t="s">
        <v>498</v>
      </c>
      <c r="G46" s="26" t="str">
        <f>IF([1]D!U44="","",[1]D!U44)</f>
        <v/>
      </c>
      <c r="H46" s="25" t="s">
        <v>290</v>
      </c>
      <c r="I46" s="27" t="s">
        <v>499</v>
      </c>
      <c r="J46" s="27" t="s">
        <v>315</v>
      </c>
      <c r="K46" s="27" t="s">
        <v>293</v>
      </c>
      <c r="L46" s="28" t="s">
        <v>327</v>
      </c>
      <c r="M46" s="24" t="s">
        <v>500</v>
      </c>
      <c r="N46" s="27" t="str">
        <f t="shared" si="0"/>
        <v>D</v>
      </c>
      <c r="O46" s="29">
        <v>1911356906</v>
      </c>
      <c r="P46" s="30" t="s">
        <v>501</v>
      </c>
      <c r="Q46" s="31" t="s">
        <v>502</v>
      </c>
      <c r="R46" s="50"/>
      <c r="S46" s="40">
        <v>1700</v>
      </c>
      <c r="T46" s="41">
        <v>1800</v>
      </c>
      <c r="U46" s="28">
        <v>2017</v>
      </c>
      <c r="V46" s="35">
        <v>1</v>
      </c>
      <c r="W46" s="36" t="s">
        <v>288</v>
      </c>
      <c r="Y46" s="37">
        <f t="shared" si="1"/>
        <v>3060000</v>
      </c>
    </row>
    <row r="47" spans="1:25" ht="17.100000000000001" customHeight="1">
      <c r="A47" s="38">
        <v>43</v>
      </c>
      <c r="B47" s="21">
        <v>40885</v>
      </c>
      <c r="C47" s="22" t="s">
        <v>503</v>
      </c>
      <c r="D47" s="23" t="s">
        <v>392</v>
      </c>
      <c r="E47" s="24">
        <v>602</v>
      </c>
      <c r="F47" s="25" t="s">
        <v>504</v>
      </c>
      <c r="G47" s="25" t="str">
        <f>IF([1]D!U45="","",[1]D!U45)</f>
        <v/>
      </c>
      <c r="H47" s="25" t="s">
        <v>290</v>
      </c>
      <c r="I47" s="27" t="s">
        <v>291</v>
      </c>
      <c r="J47" s="27" t="s">
        <v>315</v>
      </c>
      <c r="K47" s="27" t="s">
        <v>293</v>
      </c>
      <c r="L47" s="28" t="s">
        <v>294</v>
      </c>
      <c r="M47" s="24" t="s">
        <v>505</v>
      </c>
      <c r="N47" s="27" t="str">
        <f t="shared" si="0"/>
        <v>D</v>
      </c>
      <c r="O47" s="29">
        <v>1552379400</v>
      </c>
      <c r="P47" s="30"/>
      <c r="Q47" s="31" t="s">
        <v>506</v>
      </c>
      <c r="R47" s="32" t="s">
        <v>507</v>
      </c>
      <c r="S47" s="40">
        <v>2100</v>
      </c>
      <c r="T47" s="41">
        <v>2200</v>
      </c>
      <c r="U47" s="28">
        <v>2019</v>
      </c>
      <c r="V47" s="35">
        <v>1</v>
      </c>
      <c r="W47" s="36">
        <v>40969</v>
      </c>
      <c r="Y47" s="37">
        <f t="shared" si="1"/>
        <v>4620000</v>
      </c>
    </row>
    <row r="48" spans="1:25" ht="17.100000000000001" customHeight="1">
      <c r="A48" s="38">
        <v>44</v>
      </c>
      <c r="B48" s="21">
        <v>40891</v>
      </c>
      <c r="C48" s="22" t="s">
        <v>508</v>
      </c>
      <c r="D48" s="23" t="s">
        <v>509</v>
      </c>
      <c r="E48" s="24">
        <v>203</v>
      </c>
      <c r="F48" s="25" t="s">
        <v>510</v>
      </c>
      <c r="G48" s="26" t="str">
        <f>IF([1]D!U46="","",[1]D!U46)</f>
        <v/>
      </c>
      <c r="H48" s="25" t="s">
        <v>290</v>
      </c>
      <c r="I48" s="27" t="s">
        <v>511</v>
      </c>
      <c r="J48" s="27" t="s">
        <v>315</v>
      </c>
      <c r="K48" s="27" t="s">
        <v>293</v>
      </c>
      <c r="L48" s="28" t="s">
        <v>294</v>
      </c>
      <c r="M48" s="24" t="s">
        <v>512</v>
      </c>
      <c r="N48" s="27" t="str">
        <f t="shared" si="0"/>
        <v>D</v>
      </c>
      <c r="O48" s="29">
        <v>1716166555</v>
      </c>
      <c r="P48" s="30" t="s">
        <v>513</v>
      </c>
      <c r="Q48" s="31" t="s">
        <v>514</v>
      </c>
      <c r="R48" s="32" t="s">
        <v>515</v>
      </c>
      <c r="S48" s="40">
        <v>1300</v>
      </c>
      <c r="T48" s="41">
        <v>2800</v>
      </c>
      <c r="U48" s="28">
        <v>2022</v>
      </c>
      <c r="V48" s="35">
        <v>1</v>
      </c>
      <c r="W48" s="36">
        <v>40969</v>
      </c>
      <c r="Y48" s="37">
        <f t="shared" si="1"/>
        <v>3640000</v>
      </c>
    </row>
    <row r="49" spans="1:25" ht="17.100000000000001" customHeight="1">
      <c r="A49" s="38">
        <v>45</v>
      </c>
      <c r="B49" s="21">
        <v>40893</v>
      </c>
      <c r="C49" s="22" t="s">
        <v>516</v>
      </c>
      <c r="D49" s="23" t="s">
        <v>445</v>
      </c>
      <c r="E49" s="24">
        <v>102</v>
      </c>
      <c r="F49" s="25" t="s">
        <v>517</v>
      </c>
      <c r="G49" s="25" t="str">
        <f>IF([1]D!U47="","",[1]D!U47)</f>
        <v/>
      </c>
      <c r="H49" s="25" t="s">
        <v>290</v>
      </c>
      <c r="I49" s="27" t="s">
        <v>406</v>
      </c>
      <c r="J49" s="27" t="s">
        <v>315</v>
      </c>
      <c r="K49" s="27" t="s">
        <v>293</v>
      </c>
      <c r="L49" s="28" t="s">
        <v>294</v>
      </c>
      <c r="M49" s="24" t="s">
        <v>328</v>
      </c>
      <c r="N49" s="27" t="str">
        <f t="shared" si="0"/>
        <v>D</v>
      </c>
      <c r="O49" s="29">
        <v>1199020257</v>
      </c>
      <c r="P49" s="30" t="s">
        <v>518</v>
      </c>
      <c r="Q49" s="31" t="s">
        <v>519</v>
      </c>
      <c r="R49" s="32"/>
      <c r="S49" s="40">
        <v>1700</v>
      </c>
      <c r="T49" s="41">
        <v>2700</v>
      </c>
      <c r="U49" s="28">
        <v>2019</v>
      </c>
      <c r="V49" s="35">
        <v>1</v>
      </c>
      <c r="W49" s="36">
        <v>40969</v>
      </c>
      <c r="Y49" s="37">
        <f t="shared" si="1"/>
        <v>4590000</v>
      </c>
    </row>
    <row r="50" spans="1:25" ht="17.100000000000001" customHeight="1">
      <c r="A50" s="38">
        <v>46</v>
      </c>
      <c r="B50" s="21">
        <v>40898</v>
      </c>
      <c r="C50" s="22" t="s">
        <v>520</v>
      </c>
      <c r="D50" s="23" t="s">
        <v>288</v>
      </c>
      <c r="E50" s="24" t="s">
        <v>288</v>
      </c>
      <c r="F50" s="25" t="s">
        <v>521</v>
      </c>
      <c r="G50" s="26" t="str">
        <f>IF([1]D!U48="","",[1]D!U48)</f>
        <v/>
      </c>
      <c r="H50" s="25" t="s">
        <v>290</v>
      </c>
      <c r="I50" s="27" t="s">
        <v>291</v>
      </c>
      <c r="J50" s="27" t="s">
        <v>292</v>
      </c>
      <c r="K50" s="27" t="s">
        <v>293</v>
      </c>
      <c r="L50" s="28" t="s">
        <v>327</v>
      </c>
      <c r="M50" s="24" t="s">
        <v>522</v>
      </c>
      <c r="N50" s="27" t="str">
        <f t="shared" si="0"/>
        <v>D</v>
      </c>
      <c r="O50" s="29">
        <v>447872053339</v>
      </c>
      <c r="P50" s="30" t="s">
        <v>523</v>
      </c>
      <c r="Q50" s="31" t="s">
        <v>524</v>
      </c>
      <c r="R50" s="32"/>
      <c r="S50" s="33">
        <v>1300</v>
      </c>
      <c r="T50" s="34">
        <v>900</v>
      </c>
      <c r="U50" s="28">
        <v>2021</v>
      </c>
      <c r="V50" s="35">
        <v>1</v>
      </c>
      <c r="W50" s="36" t="s">
        <v>288</v>
      </c>
      <c r="Y50" s="37">
        <f t="shared" si="1"/>
        <v>1170000</v>
      </c>
    </row>
    <row r="51" spans="1:25" s="49" customFormat="1" ht="17.100000000000001" customHeight="1">
      <c r="A51" s="38">
        <v>47</v>
      </c>
      <c r="B51" s="21">
        <v>40897</v>
      </c>
      <c r="C51" s="22" t="s">
        <v>525</v>
      </c>
      <c r="D51" s="23" t="s">
        <v>509</v>
      </c>
      <c r="E51" s="24">
        <v>302</v>
      </c>
      <c r="F51" s="25" t="s">
        <v>526</v>
      </c>
      <c r="G51" s="26" t="str">
        <f>IF([1]D!U49="","",[1]D!U49)</f>
        <v/>
      </c>
      <c r="H51" s="25" t="s">
        <v>290</v>
      </c>
      <c r="I51" s="27" t="s">
        <v>511</v>
      </c>
      <c r="J51" s="27" t="s">
        <v>315</v>
      </c>
      <c r="K51" s="27" t="s">
        <v>293</v>
      </c>
      <c r="L51" s="28" t="s">
        <v>316</v>
      </c>
      <c r="M51" s="24" t="s">
        <v>512</v>
      </c>
      <c r="N51" s="27" t="str">
        <f t="shared" si="0"/>
        <v>D</v>
      </c>
      <c r="O51" s="29">
        <v>1715063170</v>
      </c>
      <c r="P51" s="30" t="s">
        <v>527</v>
      </c>
      <c r="Q51" s="31" t="s">
        <v>528</v>
      </c>
      <c r="R51" s="32"/>
      <c r="S51" s="40">
        <v>1300</v>
      </c>
      <c r="T51" s="41">
        <v>2800</v>
      </c>
      <c r="U51" s="28">
        <v>2022</v>
      </c>
      <c r="V51" s="35">
        <v>1</v>
      </c>
      <c r="W51" s="36">
        <v>40969</v>
      </c>
      <c r="Y51" s="37">
        <f t="shared" si="1"/>
        <v>3640000</v>
      </c>
    </row>
    <row r="52" spans="1:25" ht="17.100000000000001" customHeight="1">
      <c r="A52" s="38">
        <v>48</v>
      </c>
      <c r="B52" s="21">
        <v>40903</v>
      </c>
      <c r="C52" s="22" t="s">
        <v>529</v>
      </c>
      <c r="D52" s="23" t="s">
        <v>288</v>
      </c>
      <c r="E52" s="24" t="s">
        <v>288</v>
      </c>
      <c r="F52" s="25" t="s">
        <v>530</v>
      </c>
      <c r="G52" s="26" t="str">
        <f>IF([1]D!U50="","",[1]D!U50)</f>
        <v/>
      </c>
      <c r="H52" s="25" t="s">
        <v>290</v>
      </c>
      <c r="I52" s="27" t="s">
        <v>291</v>
      </c>
      <c r="J52" s="27" t="s">
        <v>292</v>
      </c>
      <c r="K52" s="27" t="s">
        <v>293</v>
      </c>
      <c r="L52" s="28" t="s">
        <v>327</v>
      </c>
      <c r="M52" s="24" t="s">
        <v>531</v>
      </c>
      <c r="N52" s="27" t="str">
        <f t="shared" si="0"/>
        <v>S</v>
      </c>
      <c r="O52" s="29">
        <v>1817721649</v>
      </c>
      <c r="P52" s="30" t="s">
        <v>296</v>
      </c>
      <c r="Q52" s="31" t="s">
        <v>532</v>
      </c>
      <c r="R52" s="32"/>
      <c r="S52" s="33">
        <v>1700</v>
      </c>
      <c r="T52" s="34">
        <v>900</v>
      </c>
      <c r="U52" s="28">
        <v>2021</v>
      </c>
      <c r="V52" s="35">
        <v>1</v>
      </c>
      <c r="W52" s="36" t="s">
        <v>288</v>
      </c>
      <c r="Y52" s="37">
        <f t="shared" si="1"/>
        <v>1530000</v>
      </c>
    </row>
    <row r="53" spans="1:25" ht="17.100000000000001" customHeight="1">
      <c r="A53" s="38">
        <v>49</v>
      </c>
      <c r="B53" s="21">
        <v>40904</v>
      </c>
      <c r="C53" s="22" t="s">
        <v>533</v>
      </c>
      <c r="D53" s="23" t="s">
        <v>357</v>
      </c>
      <c r="E53" s="24">
        <v>403</v>
      </c>
      <c r="F53" s="25" t="s">
        <v>534</v>
      </c>
      <c r="G53" s="25" t="str">
        <f>IF([1]D!U51="","",[1]D!U51)</f>
        <v>Handed Over</v>
      </c>
      <c r="H53" s="25" t="s">
        <v>290</v>
      </c>
      <c r="I53" s="27" t="s">
        <v>535</v>
      </c>
      <c r="J53" s="27" t="s">
        <v>315</v>
      </c>
      <c r="K53" s="27" t="s">
        <v>293</v>
      </c>
      <c r="L53" s="28" t="s">
        <v>327</v>
      </c>
      <c r="M53" s="24" t="s">
        <v>536</v>
      </c>
      <c r="N53" s="27" t="str">
        <f t="shared" si="0"/>
        <v>D</v>
      </c>
      <c r="O53" s="29">
        <v>1726419436</v>
      </c>
      <c r="P53" s="30" t="s">
        <v>537</v>
      </c>
      <c r="Q53" s="31" t="s">
        <v>538</v>
      </c>
      <c r="R53" s="32"/>
      <c r="S53" s="40">
        <v>1700</v>
      </c>
      <c r="T53" s="41">
        <v>1400</v>
      </c>
      <c r="U53" s="28">
        <v>2017</v>
      </c>
      <c r="V53" s="35">
        <v>1</v>
      </c>
      <c r="W53" s="36" t="s">
        <v>288</v>
      </c>
      <c r="Y53" s="37">
        <f t="shared" si="1"/>
        <v>2380000</v>
      </c>
    </row>
    <row r="54" spans="1:25" ht="17.100000000000001" customHeight="1">
      <c r="A54" s="38">
        <v>50</v>
      </c>
      <c r="B54" s="21">
        <v>40904</v>
      </c>
      <c r="C54" s="22" t="s">
        <v>539</v>
      </c>
      <c r="D54" s="23" t="s">
        <v>357</v>
      </c>
      <c r="E54" s="24">
        <v>203</v>
      </c>
      <c r="F54" s="25" t="s">
        <v>540</v>
      </c>
      <c r="G54" s="25" t="str">
        <f>IF([1]D!U52="","",[1]D!U52)</f>
        <v>Handed Over</v>
      </c>
      <c r="H54" s="25" t="s">
        <v>290</v>
      </c>
      <c r="I54" s="27" t="s">
        <v>535</v>
      </c>
      <c r="J54" s="27" t="s">
        <v>315</v>
      </c>
      <c r="K54" s="27" t="s">
        <v>293</v>
      </c>
      <c r="L54" s="28" t="s">
        <v>327</v>
      </c>
      <c r="M54" s="24" t="s">
        <v>536</v>
      </c>
      <c r="N54" s="27" t="str">
        <f t="shared" si="0"/>
        <v>D</v>
      </c>
      <c r="O54" s="29">
        <v>1726419436</v>
      </c>
      <c r="P54" s="30" t="s">
        <v>541</v>
      </c>
      <c r="Q54" s="31" t="s">
        <v>542</v>
      </c>
      <c r="R54" s="32" t="s">
        <v>543</v>
      </c>
      <c r="S54" s="40">
        <v>1700</v>
      </c>
      <c r="T54" s="41">
        <v>1400</v>
      </c>
      <c r="U54" s="28">
        <v>2017</v>
      </c>
      <c r="V54" s="35">
        <v>1</v>
      </c>
      <c r="W54" s="36" t="s">
        <v>288</v>
      </c>
      <c r="Y54" s="37">
        <f t="shared" si="1"/>
        <v>2380000</v>
      </c>
    </row>
    <row r="55" spans="1:25" ht="17.100000000000001" customHeight="1">
      <c r="A55" s="38">
        <v>51</v>
      </c>
      <c r="B55" s="21">
        <v>40904</v>
      </c>
      <c r="C55" s="22" t="s">
        <v>544</v>
      </c>
      <c r="D55" s="23" t="s">
        <v>288</v>
      </c>
      <c r="E55" s="24" t="s">
        <v>288</v>
      </c>
      <c r="F55" s="25" t="s">
        <v>545</v>
      </c>
      <c r="G55" s="26" t="str">
        <f>IF([1]D!U53="","",[1]D!U53)</f>
        <v>READY TO PRINT</v>
      </c>
      <c r="H55" s="25" t="s">
        <v>290</v>
      </c>
      <c r="I55" s="27" t="s">
        <v>291</v>
      </c>
      <c r="J55" s="27" t="s">
        <v>292</v>
      </c>
      <c r="K55" s="27" t="s">
        <v>293</v>
      </c>
      <c r="L55" s="28" t="s">
        <v>327</v>
      </c>
      <c r="M55" s="24" t="s">
        <v>536</v>
      </c>
      <c r="N55" s="27" t="str">
        <f t="shared" si="0"/>
        <v>D</v>
      </c>
      <c r="O55" s="29">
        <v>1726419436</v>
      </c>
      <c r="P55" s="30" t="s">
        <v>537</v>
      </c>
      <c r="Q55" s="31" t="s">
        <v>546</v>
      </c>
      <c r="R55" s="32" t="s">
        <v>543</v>
      </c>
      <c r="S55" s="33">
        <v>2100</v>
      </c>
      <c r="T55" s="34">
        <v>900</v>
      </c>
      <c r="U55" s="28">
        <v>2021</v>
      </c>
      <c r="V55" s="35">
        <v>1</v>
      </c>
      <c r="W55" s="36" t="s">
        <v>288</v>
      </c>
      <c r="Y55" s="37">
        <f t="shared" si="1"/>
        <v>1890000</v>
      </c>
    </row>
    <row r="56" spans="1:25" ht="17.100000000000001" customHeight="1">
      <c r="A56" s="38">
        <v>52</v>
      </c>
      <c r="B56" s="21">
        <v>40908</v>
      </c>
      <c r="C56" s="22" t="s">
        <v>547</v>
      </c>
      <c r="D56" s="23" t="s">
        <v>357</v>
      </c>
      <c r="E56" s="24">
        <v>501</v>
      </c>
      <c r="F56" s="25" t="s">
        <v>548</v>
      </c>
      <c r="G56" s="26" t="str">
        <f>IF([1]D!U54="","",[1]D!U54)</f>
        <v/>
      </c>
      <c r="H56" s="25" t="s">
        <v>290</v>
      </c>
      <c r="I56" s="27" t="s">
        <v>549</v>
      </c>
      <c r="J56" s="27" t="s">
        <v>315</v>
      </c>
      <c r="K56" s="27" t="s">
        <v>293</v>
      </c>
      <c r="L56" s="28" t="s">
        <v>294</v>
      </c>
      <c r="M56" s="24" t="s">
        <v>384</v>
      </c>
      <c r="N56" s="27" t="str">
        <f t="shared" si="0"/>
        <v>D</v>
      </c>
      <c r="O56" s="29">
        <v>1819201521</v>
      </c>
      <c r="P56" s="30" t="s">
        <v>550</v>
      </c>
      <c r="Q56" s="31" t="s">
        <v>551</v>
      </c>
      <c r="R56" s="32" t="s">
        <v>552</v>
      </c>
      <c r="S56" s="40">
        <v>1700</v>
      </c>
      <c r="T56" s="41">
        <v>1800</v>
      </c>
      <c r="U56" s="28">
        <v>2017</v>
      </c>
      <c r="V56" s="35">
        <v>1</v>
      </c>
      <c r="W56" s="36" t="s">
        <v>288</v>
      </c>
      <c r="Y56" s="37">
        <f t="shared" si="1"/>
        <v>3060000</v>
      </c>
    </row>
    <row r="57" spans="1:25" ht="17.100000000000001" customHeight="1">
      <c r="A57" s="38">
        <v>53</v>
      </c>
      <c r="B57" s="21">
        <v>41333</v>
      </c>
      <c r="C57" s="22" t="s">
        <v>553</v>
      </c>
      <c r="D57" s="23" t="s">
        <v>346</v>
      </c>
      <c r="E57" s="24">
        <v>204</v>
      </c>
      <c r="F57" s="25" t="s">
        <v>554</v>
      </c>
      <c r="G57" s="25" t="str">
        <f>IF([1]D!U55="","",[1]D!U55)</f>
        <v>HANDED-OVER</v>
      </c>
      <c r="H57" s="25" t="s">
        <v>290</v>
      </c>
      <c r="I57" s="27" t="s">
        <v>555</v>
      </c>
      <c r="J57" s="27" t="s">
        <v>315</v>
      </c>
      <c r="K57" s="27" t="s">
        <v>293</v>
      </c>
      <c r="L57" s="28" t="s">
        <v>556</v>
      </c>
      <c r="M57" s="24" t="s">
        <v>557</v>
      </c>
      <c r="N57" s="27" t="str">
        <f t="shared" si="0"/>
        <v>M</v>
      </c>
      <c r="O57" s="29" t="s">
        <v>558</v>
      </c>
      <c r="P57" s="30" t="s">
        <v>559</v>
      </c>
      <c r="Q57" s="31" t="s">
        <v>560</v>
      </c>
      <c r="R57" s="32"/>
      <c r="S57" s="40">
        <v>1100</v>
      </c>
      <c r="T57" s="41">
        <v>3360</v>
      </c>
      <c r="U57" s="28">
        <v>2022</v>
      </c>
      <c r="V57" s="35">
        <v>1</v>
      </c>
      <c r="W57" s="36">
        <v>41275</v>
      </c>
      <c r="Y57" s="37">
        <f t="shared" si="1"/>
        <v>3696000</v>
      </c>
    </row>
    <row r="58" spans="1:25" ht="17.100000000000001" customHeight="1">
      <c r="A58" s="38">
        <v>54</v>
      </c>
      <c r="B58" s="21"/>
      <c r="C58" s="22" t="s">
        <v>561</v>
      </c>
      <c r="D58" s="23"/>
      <c r="E58" s="24"/>
      <c r="F58" s="25"/>
      <c r="G58" s="25"/>
      <c r="H58" s="25"/>
      <c r="I58" s="27"/>
      <c r="J58" s="27"/>
      <c r="K58" s="27" t="s">
        <v>337</v>
      </c>
      <c r="L58" s="28"/>
      <c r="M58" s="24"/>
      <c r="N58" s="27" t="str">
        <f t="shared" si="0"/>
        <v/>
      </c>
      <c r="O58" s="29"/>
      <c r="P58" s="30"/>
      <c r="Q58" s="31"/>
      <c r="R58" s="32"/>
      <c r="S58" s="40"/>
      <c r="T58" s="41"/>
      <c r="U58" s="28"/>
      <c r="V58" s="35"/>
      <c r="W58" s="36"/>
      <c r="Y58" s="37">
        <f t="shared" si="1"/>
        <v>0</v>
      </c>
    </row>
    <row r="59" spans="1:25" ht="17.100000000000001" customHeight="1">
      <c r="A59" s="38">
        <v>55</v>
      </c>
      <c r="B59" s="21">
        <v>40934</v>
      </c>
      <c r="C59" s="22" t="s">
        <v>562</v>
      </c>
      <c r="D59" s="23" t="s">
        <v>363</v>
      </c>
      <c r="E59" s="24">
        <v>402</v>
      </c>
      <c r="F59" s="25" t="s">
        <v>563</v>
      </c>
      <c r="G59" s="26" t="str">
        <f>IF([1]D!U57="","",[1]D!U57)</f>
        <v/>
      </c>
      <c r="H59" s="25" t="s">
        <v>290</v>
      </c>
      <c r="I59" s="28" t="s">
        <v>349</v>
      </c>
      <c r="J59" s="27" t="s">
        <v>315</v>
      </c>
      <c r="K59" s="27" t="s">
        <v>293</v>
      </c>
      <c r="L59" s="28" t="s">
        <v>294</v>
      </c>
      <c r="M59" s="24" t="s">
        <v>300</v>
      </c>
      <c r="N59" s="27" t="str">
        <f t="shared" si="0"/>
        <v>D</v>
      </c>
      <c r="O59" s="29">
        <v>1819380941</v>
      </c>
      <c r="P59" s="30" t="s">
        <v>564</v>
      </c>
      <c r="Q59" s="31" t="s">
        <v>565</v>
      </c>
      <c r="R59" s="51" t="s">
        <v>566</v>
      </c>
      <c r="S59" s="40">
        <v>1700</v>
      </c>
      <c r="T59" s="41">
        <v>2200</v>
      </c>
      <c r="U59" s="28">
        <v>2017</v>
      </c>
      <c r="V59" s="35">
        <v>1</v>
      </c>
      <c r="W59" s="36">
        <v>41000</v>
      </c>
      <c r="Y59" s="37">
        <f t="shared" si="1"/>
        <v>3740000</v>
      </c>
    </row>
    <row r="60" spans="1:25" ht="17.100000000000001" customHeight="1">
      <c r="A60" s="38">
        <v>56</v>
      </c>
      <c r="B60" s="21">
        <v>41082</v>
      </c>
      <c r="C60" s="22" t="s">
        <v>567</v>
      </c>
      <c r="D60" s="23" t="s">
        <v>288</v>
      </c>
      <c r="E60" s="24" t="s">
        <v>288</v>
      </c>
      <c r="F60" s="25" t="s">
        <v>568</v>
      </c>
      <c r="G60" s="26" t="str">
        <f>IF([1]D!U58="","",[1]D!U58)</f>
        <v/>
      </c>
      <c r="H60" s="25" t="s">
        <v>290</v>
      </c>
      <c r="I60" s="27" t="s">
        <v>291</v>
      </c>
      <c r="J60" s="27" t="s">
        <v>292</v>
      </c>
      <c r="K60" s="27" t="s">
        <v>293</v>
      </c>
      <c r="L60" s="28" t="s">
        <v>294</v>
      </c>
      <c r="M60" s="24" t="s">
        <v>569</v>
      </c>
      <c r="N60" s="27" t="str">
        <f t="shared" si="0"/>
        <v>D</v>
      </c>
      <c r="O60" s="29">
        <v>1938852210</v>
      </c>
      <c r="P60" s="30" t="s">
        <v>570</v>
      </c>
      <c r="Q60" s="31" t="s">
        <v>571</v>
      </c>
      <c r="R60" s="32"/>
      <c r="S60" s="33">
        <v>1300</v>
      </c>
      <c r="T60" s="34">
        <v>1465</v>
      </c>
      <c r="U60" s="28">
        <v>2021</v>
      </c>
      <c r="V60" s="35">
        <v>1</v>
      </c>
      <c r="W60" s="36">
        <v>41821</v>
      </c>
      <c r="Y60" s="37">
        <f t="shared" si="1"/>
        <v>1904500</v>
      </c>
    </row>
    <row r="61" spans="1:25" ht="17.100000000000001" customHeight="1">
      <c r="A61" s="38">
        <v>57</v>
      </c>
      <c r="B61" s="21">
        <v>41075</v>
      </c>
      <c r="C61" s="22" t="s">
        <v>572</v>
      </c>
      <c r="D61" s="23" t="s">
        <v>288</v>
      </c>
      <c r="E61" s="24" t="s">
        <v>288</v>
      </c>
      <c r="F61" s="25" t="s">
        <v>573</v>
      </c>
      <c r="G61" s="26" t="str">
        <f>IF([1]D!U59="","",[1]D!U59)</f>
        <v/>
      </c>
      <c r="H61" s="25" t="s">
        <v>290</v>
      </c>
      <c r="I61" s="28" t="s">
        <v>291</v>
      </c>
      <c r="J61" s="27" t="s">
        <v>292</v>
      </c>
      <c r="K61" s="27" t="s">
        <v>293</v>
      </c>
      <c r="L61" s="28" t="s">
        <v>327</v>
      </c>
      <c r="M61" s="24" t="s">
        <v>574</v>
      </c>
      <c r="N61" s="27" t="str">
        <f t="shared" si="0"/>
        <v>S</v>
      </c>
      <c r="O61" s="29">
        <v>1674785103</v>
      </c>
      <c r="P61" s="30" t="s">
        <v>575</v>
      </c>
      <c r="Q61" s="31" t="s">
        <v>576</v>
      </c>
      <c r="R61" s="32"/>
      <c r="S61" s="33">
        <v>1700</v>
      </c>
      <c r="T61" s="34">
        <v>900</v>
      </c>
      <c r="U61" s="28">
        <v>2021</v>
      </c>
      <c r="V61" s="35">
        <v>1</v>
      </c>
      <c r="W61" s="36" t="s">
        <v>288</v>
      </c>
      <c r="Y61" s="37">
        <f t="shared" si="1"/>
        <v>1530000</v>
      </c>
    </row>
    <row r="62" spans="1:25" ht="17.100000000000001" customHeight="1">
      <c r="A62" s="38">
        <v>58</v>
      </c>
      <c r="B62" s="21">
        <v>41107</v>
      </c>
      <c r="C62" s="22" t="s">
        <v>577</v>
      </c>
      <c r="D62" s="23"/>
      <c r="E62" s="24"/>
      <c r="F62" s="25" t="s">
        <v>578</v>
      </c>
      <c r="G62" s="25" t="str">
        <f>IF([1]D!U60="","",[1]D!U60)</f>
        <v>HANDED-OVER</v>
      </c>
      <c r="H62" s="25" t="s">
        <v>579</v>
      </c>
      <c r="I62" s="28" t="s">
        <v>349</v>
      </c>
      <c r="J62" s="27" t="s">
        <v>315</v>
      </c>
      <c r="K62" s="27" t="s">
        <v>337</v>
      </c>
      <c r="L62" s="28" t="s">
        <v>400</v>
      </c>
      <c r="M62" s="24" t="s">
        <v>300</v>
      </c>
      <c r="N62" s="27" t="str">
        <f t="shared" si="0"/>
        <v>D</v>
      </c>
      <c r="O62" s="29">
        <v>96892865317</v>
      </c>
      <c r="P62" s="30" t="s">
        <v>580</v>
      </c>
      <c r="Q62" s="31" t="s">
        <v>581</v>
      </c>
      <c r="R62" s="32"/>
      <c r="S62" s="40">
        <v>1700</v>
      </c>
      <c r="T62" s="41">
        <v>3400</v>
      </c>
      <c r="U62" s="28">
        <v>2017</v>
      </c>
      <c r="V62" s="35">
        <v>1</v>
      </c>
      <c r="W62" s="36">
        <v>41122</v>
      </c>
      <c r="Y62" s="37">
        <f t="shared" si="1"/>
        <v>5780000</v>
      </c>
    </row>
    <row r="63" spans="1:25" ht="17.100000000000001" customHeight="1">
      <c r="A63" s="38">
        <v>59</v>
      </c>
      <c r="B63" s="21">
        <v>41399</v>
      </c>
      <c r="C63" s="22" t="s">
        <v>582</v>
      </c>
      <c r="D63" s="23" t="s">
        <v>370</v>
      </c>
      <c r="E63" s="24">
        <v>402</v>
      </c>
      <c r="F63" s="25" t="s">
        <v>583</v>
      </c>
      <c r="G63" s="25" t="str">
        <f>IF([1]D!U61="","",[1]D!U61)</f>
        <v/>
      </c>
      <c r="H63" s="26" t="s">
        <v>348</v>
      </c>
      <c r="I63" s="28" t="s">
        <v>349</v>
      </c>
      <c r="J63" s="27" t="s">
        <v>315</v>
      </c>
      <c r="K63" s="27" t="s">
        <v>293</v>
      </c>
      <c r="L63" s="28" t="s">
        <v>350</v>
      </c>
      <c r="M63" s="24" t="s">
        <v>351</v>
      </c>
      <c r="N63" s="27" t="str">
        <f t="shared" si="0"/>
        <v>U</v>
      </c>
      <c r="O63" s="29" t="s">
        <v>584</v>
      </c>
      <c r="P63" s="30" t="s">
        <v>585</v>
      </c>
      <c r="Q63" s="31" t="s">
        <v>586</v>
      </c>
      <c r="R63" s="32" t="s">
        <v>587</v>
      </c>
      <c r="S63" s="40">
        <v>1300</v>
      </c>
      <c r="T63" s="41">
        <v>2100</v>
      </c>
      <c r="U63" s="28">
        <v>2019</v>
      </c>
      <c r="V63" s="35">
        <v>1</v>
      </c>
      <c r="W63" s="36" t="s">
        <v>288</v>
      </c>
      <c r="Y63" s="37">
        <f t="shared" si="1"/>
        <v>2730000</v>
      </c>
    </row>
    <row r="64" spans="1:25" ht="17.100000000000001" customHeight="1">
      <c r="A64" s="38">
        <v>60</v>
      </c>
      <c r="B64" s="21"/>
      <c r="C64" s="22" t="s">
        <v>588</v>
      </c>
      <c r="D64" s="23"/>
      <c r="E64" s="24"/>
      <c r="F64" s="25"/>
      <c r="G64" s="25"/>
      <c r="H64" s="25"/>
      <c r="I64" s="28"/>
      <c r="J64" s="27"/>
      <c r="K64" s="27" t="s">
        <v>337</v>
      </c>
      <c r="L64" s="28"/>
      <c r="M64" s="24"/>
      <c r="N64" s="27" t="str">
        <f t="shared" si="0"/>
        <v/>
      </c>
      <c r="O64" s="29"/>
      <c r="P64" s="30"/>
      <c r="Q64" s="31"/>
      <c r="R64" s="43"/>
      <c r="S64" s="40"/>
      <c r="T64" s="41"/>
      <c r="U64" s="28"/>
      <c r="V64" s="35"/>
      <c r="W64" s="36"/>
    </row>
    <row r="65" spans="1:25" ht="17.100000000000001" customHeight="1">
      <c r="A65" s="38">
        <v>61</v>
      </c>
      <c r="B65" s="21">
        <v>40955</v>
      </c>
      <c r="C65" s="22" t="s">
        <v>589</v>
      </c>
      <c r="D65" s="23" t="s">
        <v>445</v>
      </c>
      <c r="E65" s="24">
        <v>401</v>
      </c>
      <c r="F65" s="25" t="s">
        <v>590</v>
      </c>
      <c r="G65" s="25" t="str">
        <f>IF([1]D!U63="","",[1]D!U63)</f>
        <v>Handed Over</v>
      </c>
      <c r="H65" s="25" t="s">
        <v>290</v>
      </c>
      <c r="I65" s="27" t="s">
        <v>406</v>
      </c>
      <c r="J65" s="27" t="s">
        <v>315</v>
      </c>
      <c r="K65" s="27" t="s">
        <v>293</v>
      </c>
      <c r="L65" s="28" t="s">
        <v>316</v>
      </c>
      <c r="M65" s="24" t="s">
        <v>328</v>
      </c>
      <c r="N65" s="27" t="str">
        <f t="shared" si="0"/>
        <v>D</v>
      </c>
      <c r="O65" s="29">
        <v>1552394088</v>
      </c>
      <c r="P65" s="30" t="s">
        <v>591</v>
      </c>
      <c r="Q65" s="31" t="s">
        <v>592</v>
      </c>
      <c r="R65" s="43" t="s">
        <v>593</v>
      </c>
      <c r="S65" s="40">
        <v>1700</v>
      </c>
      <c r="T65" s="41">
        <v>2700</v>
      </c>
      <c r="U65" s="28">
        <v>2019</v>
      </c>
      <c r="V65" s="35">
        <v>3</v>
      </c>
      <c r="W65" s="36">
        <v>41153</v>
      </c>
      <c r="Y65" s="37">
        <f t="shared" si="1"/>
        <v>4590000</v>
      </c>
    </row>
    <row r="66" spans="1:25" ht="17.100000000000001" customHeight="1">
      <c r="A66" s="38">
        <v>62</v>
      </c>
      <c r="B66" s="21">
        <v>40962</v>
      </c>
      <c r="C66" s="22" t="s">
        <v>594</v>
      </c>
      <c r="D66" s="23" t="s">
        <v>382</v>
      </c>
      <c r="E66" s="24">
        <v>402</v>
      </c>
      <c r="F66" s="25" t="s">
        <v>595</v>
      </c>
      <c r="G66" s="25" t="str">
        <f>IF([1]D!U64="","",[1]D!U64)</f>
        <v/>
      </c>
      <c r="H66" s="25" t="s">
        <v>290</v>
      </c>
      <c r="I66" s="28" t="s">
        <v>596</v>
      </c>
      <c r="J66" s="27" t="s">
        <v>315</v>
      </c>
      <c r="K66" s="27" t="s">
        <v>293</v>
      </c>
      <c r="L66" s="28" t="s">
        <v>294</v>
      </c>
      <c r="M66" s="24" t="s">
        <v>597</v>
      </c>
      <c r="N66" s="27" t="str">
        <f t="shared" si="0"/>
        <v>M</v>
      </c>
      <c r="O66" s="29">
        <v>1715012039</v>
      </c>
      <c r="P66" s="30"/>
      <c r="Q66" s="31" t="s">
        <v>598</v>
      </c>
      <c r="R66" s="32"/>
      <c r="S66" s="40">
        <v>2100</v>
      </c>
      <c r="T66" s="41">
        <v>3400</v>
      </c>
      <c r="U66" s="28">
        <v>2017</v>
      </c>
      <c r="V66" s="35">
        <v>1</v>
      </c>
      <c r="W66" s="36">
        <v>41030</v>
      </c>
      <c r="Y66" s="37">
        <f t="shared" si="1"/>
        <v>7140000</v>
      </c>
    </row>
    <row r="67" spans="1:25" ht="17.100000000000001" customHeight="1">
      <c r="A67" s="38">
        <v>63</v>
      </c>
      <c r="B67" s="21">
        <v>40962</v>
      </c>
      <c r="C67" s="22" t="s">
        <v>599</v>
      </c>
      <c r="D67" s="23" t="s">
        <v>382</v>
      </c>
      <c r="E67" s="24">
        <v>502</v>
      </c>
      <c r="F67" s="25" t="s">
        <v>595</v>
      </c>
      <c r="G67" s="25" t="str">
        <f>IF([1]D!U65="","",[1]D!U65)</f>
        <v/>
      </c>
      <c r="H67" s="25" t="s">
        <v>290</v>
      </c>
      <c r="I67" s="28" t="s">
        <v>596</v>
      </c>
      <c r="J67" s="27" t="s">
        <v>315</v>
      </c>
      <c r="K67" s="27" t="s">
        <v>293</v>
      </c>
      <c r="L67" s="28" t="s">
        <v>294</v>
      </c>
      <c r="M67" s="24" t="s">
        <v>597</v>
      </c>
      <c r="N67" s="27" t="str">
        <f t="shared" si="0"/>
        <v>M</v>
      </c>
      <c r="O67" s="29">
        <v>1715012039</v>
      </c>
      <c r="P67" s="30"/>
      <c r="Q67" s="31" t="s">
        <v>598</v>
      </c>
      <c r="R67" s="32"/>
      <c r="S67" s="40">
        <v>2100</v>
      </c>
      <c r="T67" s="41">
        <v>3400</v>
      </c>
      <c r="U67" s="28">
        <v>2017</v>
      </c>
      <c r="V67" s="35">
        <v>1</v>
      </c>
      <c r="W67" s="36">
        <v>41030</v>
      </c>
      <c r="Y67" s="37">
        <f t="shared" si="1"/>
        <v>7140000</v>
      </c>
    </row>
    <row r="68" spans="1:25" ht="17.100000000000001" customHeight="1">
      <c r="A68" s="38">
        <v>64</v>
      </c>
      <c r="B68" s="21">
        <v>40965</v>
      </c>
      <c r="C68" s="22" t="s">
        <v>600</v>
      </c>
      <c r="D68" s="23" t="s">
        <v>485</v>
      </c>
      <c r="E68" s="24">
        <v>701</v>
      </c>
      <c r="F68" s="25" t="s">
        <v>601</v>
      </c>
      <c r="G68" s="25" t="str">
        <f>IF([1]D!U66="","",[1]D!U66)</f>
        <v/>
      </c>
      <c r="H68" s="25" t="s">
        <v>290</v>
      </c>
      <c r="I68" s="27" t="s">
        <v>406</v>
      </c>
      <c r="J68" s="27" t="s">
        <v>315</v>
      </c>
      <c r="K68" s="27" t="s">
        <v>293</v>
      </c>
      <c r="L68" s="28" t="s">
        <v>294</v>
      </c>
      <c r="M68" s="24" t="s">
        <v>328</v>
      </c>
      <c r="N68" s="27" t="str">
        <f t="shared" si="0"/>
        <v>D</v>
      </c>
      <c r="O68" s="29" t="s">
        <v>602</v>
      </c>
      <c r="P68" s="30" t="s">
        <v>603</v>
      </c>
      <c r="Q68" s="31" t="s">
        <v>602</v>
      </c>
      <c r="R68" s="32"/>
      <c r="S68" s="40">
        <v>1700</v>
      </c>
      <c r="T68" s="41">
        <v>2700</v>
      </c>
      <c r="U68" s="28">
        <v>2019</v>
      </c>
      <c r="V68" s="35">
        <v>1</v>
      </c>
      <c r="W68" s="36">
        <v>41030</v>
      </c>
      <c r="Y68" s="37">
        <f t="shared" si="1"/>
        <v>4590000</v>
      </c>
    </row>
    <row r="69" spans="1:25" ht="17.100000000000001" customHeight="1">
      <c r="A69" s="38">
        <v>65</v>
      </c>
      <c r="B69" s="21">
        <v>40966</v>
      </c>
      <c r="C69" s="22" t="s">
        <v>604</v>
      </c>
      <c r="D69" s="23" t="s">
        <v>392</v>
      </c>
      <c r="E69" s="24">
        <v>401</v>
      </c>
      <c r="F69" s="25" t="s">
        <v>605</v>
      </c>
      <c r="G69" s="26" t="str">
        <f>IF([1]D!U67="","",[1]D!U67)</f>
        <v/>
      </c>
      <c r="H69" s="25" t="s">
        <v>290</v>
      </c>
      <c r="I69" s="28" t="s">
        <v>606</v>
      </c>
      <c r="J69" s="27" t="s">
        <v>315</v>
      </c>
      <c r="K69" s="27" t="s">
        <v>293</v>
      </c>
      <c r="L69" s="28" t="s">
        <v>316</v>
      </c>
      <c r="M69" s="24" t="s">
        <v>459</v>
      </c>
      <c r="N69" s="27" t="str">
        <f t="shared" si="0"/>
        <v>D</v>
      </c>
      <c r="O69" s="29">
        <v>1911194574</v>
      </c>
      <c r="P69" s="30" t="s">
        <v>607</v>
      </c>
      <c r="Q69" s="28" t="s">
        <v>608</v>
      </c>
      <c r="R69" s="32"/>
      <c r="S69" s="40">
        <v>2100</v>
      </c>
      <c r="T69" s="41">
        <v>2700</v>
      </c>
      <c r="U69" s="28">
        <v>2019</v>
      </c>
      <c r="V69" s="35">
        <v>1</v>
      </c>
      <c r="W69" s="36">
        <v>41030</v>
      </c>
      <c r="Y69" s="37">
        <f t="shared" si="1"/>
        <v>5670000</v>
      </c>
    </row>
    <row r="70" spans="1:25" ht="17.100000000000001" customHeight="1">
      <c r="A70" s="38">
        <v>66</v>
      </c>
      <c r="B70" s="21">
        <v>40966</v>
      </c>
      <c r="C70" s="22" t="s">
        <v>609</v>
      </c>
      <c r="D70" s="23" t="s">
        <v>346</v>
      </c>
      <c r="E70" s="24">
        <v>501</v>
      </c>
      <c r="F70" s="25" t="s">
        <v>610</v>
      </c>
      <c r="G70" s="26" t="str">
        <f>IF([1]D!U68="","",[1]D!U68)</f>
        <v>First Party OK</v>
      </c>
      <c r="H70" s="25" t="s">
        <v>290</v>
      </c>
      <c r="I70" s="28" t="s">
        <v>611</v>
      </c>
      <c r="J70" s="27" t="s">
        <v>315</v>
      </c>
      <c r="K70" s="27" t="s">
        <v>293</v>
      </c>
      <c r="L70" s="28" t="s">
        <v>327</v>
      </c>
      <c r="M70" s="24" t="s">
        <v>612</v>
      </c>
      <c r="N70" s="27" t="str">
        <f t="shared" ref="N70:N133" si="2">IF(LEFT(M70,1)="D","D",IF(LEFT(M70,1)="M","M",IF(LEFT(M70,1)="S","S",IF(LEFT(M70,1)="U","U",IF(LEFT(M70,1)="F","F","")))))</f>
        <v>M</v>
      </c>
      <c r="O70" s="29">
        <v>1817095507</v>
      </c>
      <c r="P70" s="30" t="s">
        <v>613</v>
      </c>
      <c r="Q70" s="31" t="s">
        <v>614</v>
      </c>
      <c r="R70" s="32"/>
      <c r="S70" s="40">
        <v>1100</v>
      </c>
      <c r="T70" s="41">
        <v>1300</v>
      </c>
      <c r="U70" s="28">
        <v>2022</v>
      </c>
      <c r="V70" s="35">
        <v>1</v>
      </c>
      <c r="W70" s="36" t="s">
        <v>288</v>
      </c>
      <c r="Y70" s="37">
        <f t="shared" ref="Y70:Y133" si="3">T70*S70</f>
        <v>1430000</v>
      </c>
    </row>
    <row r="71" spans="1:25" ht="17.100000000000001" customHeight="1">
      <c r="A71" s="38">
        <v>67</v>
      </c>
      <c r="B71" s="21">
        <v>41399</v>
      </c>
      <c r="C71" s="22" t="s">
        <v>615</v>
      </c>
      <c r="D71" s="23" t="s">
        <v>313</v>
      </c>
      <c r="E71" s="24">
        <v>102</v>
      </c>
      <c r="F71" s="25" t="s">
        <v>616</v>
      </c>
      <c r="G71" s="25" t="str">
        <f>IF([1]D!U69="","",[1]D!U69)</f>
        <v/>
      </c>
      <c r="H71" s="26" t="s">
        <v>348</v>
      </c>
      <c r="I71" s="28" t="s">
        <v>349</v>
      </c>
      <c r="J71" s="27" t="s">
        <v>315</v>
      </c>
      <c r="K71" s="27" t="s">
        <v>293</v>
      </c>
      <c r="L71" s="28" t="s">
        <v>350</v>
      </c>
      <c r="M71" s="24" t="s">
        <v>351</v>
      </c>
      <c r="N71" s="27" t="str">
        <f t="shared" si="2"/>
        <v>U</v>
      </c>
      <c r="O71" s="29" t="s">
        <v>617</v>
      </c>
      <c r="P71" s="52" t="s">
        <v>618</v>
      </c>
      <c r="Q71" s="29" t="s">
        <v>619</v>
      </c>
      <c r="R71" s="32" t="s">
        <v>620</v>
      </c>
      <c r="S71" s="40">
        <v>2100</v>
      </c>
      <c r="T71" s="41">
        <v>3870</v>
      </c>
      <c r="U71" s="28">
        <v>2019</v>
      </c>
      <c r="V71" s="35">
        <v>1</v>
      </c>
      <c r="W71" s="36">
        <v>41456</v>
      </c>
      <c r="Y71" s="37">
        <f t="shared" si="3"/>
        <v>8127000</v>
      </c>
    </row>
    <row r="72" spans="1:25" ht="17.100000000000001" customHeight="1">
      <c r="A72" s="38">
        <v>68</v>
      </c>
      <c r="B72" s="21">
        <v>41261</v>
      </c>
      <c r="C72" s="22" t="s">
        <v>621</v>
      </c>
      <c r="D72" s="23" t="s">
        <v>485</v>
      </c>
      <c r="E72" s="24">
        <v>301</v>
      </c>
      <c r="F72" s="25" t="s">
        <v>622</v>
      </c>
      <c r="G72" s="25" t="str">
        <f>IF([1]D!U70="","",[1]D!U70)</f>
        <v/>
      </c>
      <c r="H72" s="53" t="s">
        <v>290</v>
      </c>
      <c r="I72" s="27" t="s">
        <v>406</v>
      </c>
      <c r="J72" s="27" t="s">
        <v>315</v>
      </c>
      <c r="K72" s="27" t="s">
        <v>293</v>
      </c>
      <c r="L72" s="28" t="s">
        <v>316</v>
      </c>
      <c r="M72" s="24" t="s">
        <v>328</v>
      </c>
      <c r="N72" s="27" t="str">
        <f t="shared" si="2"/>
        <v>D</v>
      </c>
      <c r="O72" s="29">
        <v>1711458871</v>
      </c>
      <c r="P72" s="30" t="s">
        <v>623</v>
      </c>
      <c r="Q72" s="28" t="s">
        <v>624</v>
      </c>
      <c r="R72" s="32" t="s">
        <v>625</v>
      </c>
      <c r="S72" s="40">
        <v>1700</v>
      </c>
      <c r="T72" s="41">
        <v>3528</v>
      </c>
      <c r="U72" s="28">
        <v>2019</v>
      </c>
      <c r="V72" s="35">
        <v>1</v>
      </c>
      <c r="W72" s="36">
        <v>41426</v>
      </c>
      <c r="Y72" s="37">
        <f t="shared" si="3"/>
        <v>5997600</v>
      </c>
    </row>
    <row r="73" spans="1:25" ht="17.100000000000001" customHeight="1">
      <c r="A73" s="38">
        <v>69</v>
      </c>
      <c r="B73" s="21">
        <v>40968</v>
      </c>
      <c r="C73" s="22" t="s">
        <v>626</v>
      </c>
      <c r="D73" s="23" t="s">
        <v>509</v>
      </c>
      <c r="E73" s="24">
        <v>402</v>
      </c>
      <c r="F73" s="25" t="s">
        <v>627</v>
      </c>
      <c r="G73" s="25" t="str">
        <f>IF([1]D!U71="","",[1]D!U71)</f>
        <v/>
      </c>
      <c r="H73" s="25" t="s">
        <v>290</v>
      </c>
      <c r="I73" s="28" t="s">
        <v>611</v>
      </c>
      <c r="J73" s="27" t="s">
        <v>315</v>
      </c>
      <c r="K73" s="27" t="s">
        <v>337</v>
      </c>
      <c r="L73" s="28" t="s">
        <v>400</v>
      </c>
      <c r="M73" s="24" t="s">
        <v>612</v>
      </c>
      <c r="N73" s="27" t="str">
        <f t="shared" si="2"/>
        <v>M</v>
      </c>
      <c r="O73" s="29">
        <v>1716913548</v>
      </c>
      <c r="P73" s="30" t="s">
        <v>628</v>
      </c>
      <c r="Q73" s="31" t="s">
        <v>629</v>
      </c>
      <c r="R73" s="32"/>
      <c r="S73" s="40">
        <v>1300</v>
      </c>
      <c r="T73" s="41">
        <v>2900</v>
      </c>
      <c r="U73" s="28">
        <v>2022</v>
      </c>
      <c r="V73" s="35">
        <v>1</v>
      </c>
      <c r="W73" s="36">
        <v>41030</v>
      </c>
      <c r="Y73" s="37">
        <f t="shared" si="3"/>
        <v>3770000</v>
      </c>
    </row>
    <row r="74" spans="1:25" ht="17.100000000000001" customHeight="1">
      <c r="A74" s="38">
        <v>70</v>
      </c>
      <c r="B74" s="21">
        <v>40968</v>
      </c>
      <c r="C74" s="22" t="s">
        <v>630</v>
      </c>
      <c r="D74" s="23" t="s">
        <v>509</v>
      </c>
      <c r="E74" s="54">
        <v>403</v>
      </c>
      <c r="F74" s="25" t="s">
        <v>631</v>
      </c>
      <c r="G74" s="25" t="str">
        <f>IF([1]D!U72="","",[1]D!U72)</f>
        <v/>
      </c>
      <c r="H74" s="25" t="s">
        <v>290</v>
      </c>
      <c r="I74" s="28" t="s">
        <v>611</v>
      </c>
      <c r="J74" s="27" t="s">
        <v>315</v>
      </c>
      <c r="K74" s="27" t="s">
        <v>337</v>
      </c>
      <c r="L74" s="28" t="s">
        <v>400</v>
      </c>
      <c r="M74" s="24" t="s">
        <v>612</v>
      </c>
      <c r="N74" s="27" t="str">
        <f t="shared" si="2"/>
        <v>M</v>
      </c>
      <c r="O74" s="29">
        <v>1716913548</v>
      </c>
      <c r="P74" s="30"/>
      <c r="Q74" s="31" t="s">
        <v>632</v>
      </c>
      <c r="R74" s="32"/>
      <c r="S74" s="40">
        <v>1300</v>
      </c>
      <c r="T74" s="41">
        <v>1300</v>
      </c>
      <c r="U74" s="28">
        <v>2022</v>
      </c>
      <c r="V74" s="35">
        <v>1</v>
      </c>
      <c r="W74" s="36" t="s">
        <v>288</v>
      </c>
      <c r="Y74" s="37">
        <f t="shared" si="3"/>
        <v>1690000</v>
      </c>
    </row>
    <row r="75" spans="1:25" ht="17.100000000000001" customHeight="1">
      <c r="A75" s="38">
        <v>71</v>
      </c>
      <c r="B75" s="21">
        <v>40968</v>
      </c>
      <c r="C75" s="22" t="s">
        <v>633</v>
      </c>
      <c r="D75" s="23" t="s">
        <v>392</v>
      </c>
      <c r="E75" s="24">
        <v>601</v>
      </c>
      <c r="F75" s="25" t="s">
        <v>634</v>
      </c>
      <c r="G75" s="26" t="str">
        <f>IF([1]D!U73="","",[1]D!U73)</f>
        <v/>
      </c>
      <c r="H75" s="25" t="s">
        <v>290</v>
      </c>
      <c r="I75" s="28" t="s">
        <v>606</v>
      </c>
      <c r="J75" s="27" t="s">
        <v>315</v>
      </c>
      <c r="K75" s="27" t="s">
        <v>293</v>
      </c>
      <c r="L75" s="28" t="s">
        <v>316</v>
      </c>
      <c r="M75" s="24" t="s">
        <v>459</v>
      </c>
      <c r="N75" s="27" t="str">
        <f t="shared" si="2"/>
        <v>D</v>
      </c>
      <c r="O75" s="29">
        <v>1731156261</v>
      </c>
      <c r="P75" s="30" t="s">
        <v>635</v>
      </c>
      <c r="Q75" s="31" t="s">
        <v>636</v>
      </c>
      <c r="R75" s="32"/>
      <c r="S75" s="40">
        <v>2100</v>
      </c>
      <c r="T75" s="41">
        <v>2700</v>
      </c>
      <c r="U75" s="28">
        <v>2019</v>
      </c>
      <c r="V75" s="35">
        <v>1</v>
      </c>
      <c r="W75" s="36" t="s">
        <v>288</v>
      </c>
      <c r="Y75" s="37">
        <f t="shared" si="3"/>
        <v>5670000</v>
      </c>
    </row>
    <row r="76" spans="1:25" ht="17.100000000000001" customHeight="1">
      <c r="A76" s="38">
        <v>72</v>
      </c>
      <c r="B76" s="21">
        <v>40968</v>
      </c>
      <c r="C76" s="22" t="s">
        <v>637</v>
      </c>
      <c r="D76" s="23" t="s">
        <v>288</v>
      </c>
      <c r="E76" s="24" t="s">
        <v>288</v>
      </c>
      <c r="F76" s="25" t="s">
        <v>638</v>
      </c>
      <c r="G76" s="26" t="str">
        <f>IF([1]D!U74="","",[1]D!U74)</f>
        <v/>
      </c>
      <c r="H76" s="25" t="s">
        <v>348</v>
      </c>
      <c r="I76" s="28" t="s">
        <v>291</v>
      </c>
      <c r="J76" s="27" t="s">
        <v>292</v>
      </c>
      <c r="K76" s="27" t="s">
        <v>293</v>
      </c>
      <c r="L76" s="28" t="s">
        <v>327</v>
      </c>
      <c r="M76" s="24" t="s">
        <v>639</v>
      </c>
      <c r="N76" s="27" t="str">
        <f t="shared" si="2"/>
        <v>D</v>
      </c>
      <c r="O76" s="29" t="s">
        <v>640</v>
      </c>
      <c r="P76" s="30" t="s">
        <v>641</v>
      </c>
      <c r="Q76" s="27" t="s">
        <v>642</v>
      </c>
      <c r="R76" s="32"/>
      <c r="S76" s="33">
        <v>1700</v>
      </c>
      <c r="T76" s="34">
        <v>900</v>
      </c>
      <c r="U76" s="28">
        <v>2021</v>
      </c>
      <c r="V76" s="35">
        <v>1</v>
      </c>
      <c r="W76" s="36" t="s">
        <v>288</v>
      </c>
      <c r="Y76" s="37">
        <f t="shared" si="3"/>
        <v>1530000</v>
      </c>
    </row>
    <row r="77" spans="1:25" ht="17.100000000000001" customHeight="1">
      <c r="A77" s="38">
        <v>73</v>
      </c>
      <c r="B77" s="21">
        <v>40968</v>
      </c>
      <c r="C77" s="22" t="s">
        <v>643</v>
      </c>
      <c r="D77" s="23" t="s">
        <v>288</v>
      </c>
      <c r="E77" s="24" t="s">
        <v>288</v>
      </c>
      <c r="F77" s="25" t="s">
        <v>644</v>
      </c>
      <c r="G77" s="25" t="str">
        <f>IF([1]D!U75="","",[1]D!U75)</f>
        <v/>
      </c>
      <c r="H77" s="25" t="s">
        <v>290</v>
      </c>
      <c r="I77" s="28" t="s">
        <v>291</v>
      </c>
      <c r="J77" s="27" t="s">
        <v>292</v>
      </c>
      <c r="K77" s="27" t="s">
        <v>479</v>
      </c>
      <c r="L77" s="28" t="s">
        <v>294</v>
      </c>
      <c r="M77" s="24" t="s">
        <v>512</v>
      </c>
      <c r="N77" s="27" t="str">
        <f t="shared" si="2"/>
        <v>D</v>
      </c>
      <c r="O77" s="29" t="s">
        <v>645</v>
      </c>
      <c r="P77" s="30"/>
      <c r="Q77" s="31" t="s">
        <v>646</v>
      </c>
      <c r="R77" s="32"/>
      <c r="S77" s="33">
        <v>1700</v>
      </c>
      <c r="T77" s="34">
        <v>1465</v>
      </c>
      <c r="U77" s="28">
        <v>2021</v>
      </c>
      <c r="V77" s="35">
        <v>1</v>
      </c>
      <c r="W77" s="36">
        <v>41821</v>
      </c>
      <c r="Y77" s="37">
        <f t="shared" si="3"/>
        <v>2490500</v>
      </c>
    </row>
    <row r="78" spans="1:25" ht="17.100000000000001" customHeight="1">
      <c r="A78" s="38">
        <v>74</v>
      </c>
      <c r="B78" s="21">
        <v>40983</v>
      </c>
      <c r="C78" s="22" t="s">
        <v>647</v>
      </c>
      <c r="D78" s="23" t="s">
        <v>370</v>
      </c>
      <c r="E78" s="24">
        <v>703</v>
      </c>
      <c r="F78" s="25" t="s">
        <v>648</v>
      </c>
      <c r="G78" s="25" t="str">
        <f>IF([1]D!U76="","",[1]D!U76)</f>
        <v/>
      </c>
      <c r="H78" s="25" t="s">
        <v>290</v>
      </c>
      <c r="I78" s="28" t="s">
        <v>649</v>
      </c>
      <c r="J78" s="27" t="s">
        <v>315</v>
      </c>
      <c r="K78" s="27" t="s">
        <v>293</v>
      </c>
      <c r="L78" s="28" t="s">
        <v>294</v>
      </c>
      <c r="M78" s="24" t="s">
        <v>650</v>
      </c>
      <c r="N78" s="27" t="str">
        <f t="shared" si="2"/>
        <v>D</v>
      </c>
      <c r="O78" s="29">
        <v>1552600275</v>
      </c>
      <c r="P78" s="30"/>
      <c r="Q78" s="31" t="s">
        <v>651</v>
      </c>
      <c r="R78" s="32"/>
      <c r="S78" s="40">
        <v>1300</v>
      </c>
      <c r="T78" s="41">
        <v>2700</v>
      </c>
      <c r="U78" s="28">
        <v>2019</v>
      </c>
      <c r="V78" s="35">
        <v>1</v>
      </c>
      <c r="W78" s="36">
        <v>41061</v>
      </c>
      <c r="Y78" s="37">
        <f t="shared" si="3"/>
        <v>3510000</v>
      </c>
    </row>
    <row r="79" spans="1:25" ht="17.100000000000001" customHeight="1">
      <c r="A79" s="38">
        <v>75</v>
      </c>
      <c r="B79" s="21">
        <v>41455</v>
      </c>
      <c r="C79" s="22" t="s">
        <v>652</v>
      </c>
      <c r="D79" s="23" t="s">
        <v>445</v>
      </c>
      <c r="E79" s="45">
        <v>801</v>
      </c>
      <c r="F79" s="25" t="s">
        <v>653</v>
      </c>
      <c r="G79" s="26" t="str">
        <f>IF([1]D!U77="","",[1]D!U77)</f>
        <v/>
      </c>
      <c r="H79" s="25" t="s">
        <v>290</v>
      </c>
      <c r="I79" s="28" t="s">
        <v>649</v>
      </c>
      <c r="J79" s="27" t="s">
        <v>315</v>
      </c>
      <c r="K79" s="27" t="s">
        <v>293</v>
      </c>
      <c r="L79" s="55" t="s">
        <v>458</v>
      </c>
      <c r="M79" s="24" t="s">
        <v>650</v>
      </c>
      <c r="N79" s="27" t="str">
        <f t="shared" si="2"/>
        <v>D</v>
      </c>
      <c r="O79" s="29">
        <v>1817126338</v>
      </c>
      <c r="P79" s="30" t="s">
        <v>654</v>
      </c>
      <c r="Q79" s="31"/>
      <c r="R79" s="32"/>
      <c r="S79" s="40">
        <v>1700</v>
      </c>
      <c r="T79" s="41">
        <v>3100</v>
      </c>
      <c r="U79" s="28">
        <v>2019</v>
      </c>
      <c r="V79" s="35">
        <v>1</v>
      </c>
      <c r="W79" s="36">
        <v>41487</v>
      </c>
      <c r="Y79" s="37">
        <f t="shared" si="3"/>
        <v>5270000</v>
      </c>
    </row>
    <row r="80" spans="1:25" ht="17.100000000000001" customHeight="1">
      <c r="A80" s="38">
        <v>76</v>
      </c>
      <c r="B80" s="21">
        <v>41119</v>
      </c>
      <c r="C80" s="22" t="s">
        <v>655</v>
      </c>
      <c r="D80" s="23" t="s">
        <v>392</v>
      </c>
      <c r="E80" s="24">
        <v>501</v>
      </c>
      <c r="F80" s="25" t="s">
        <v>656</v>
      </c>
      <c r="G80" s="25" t="str">
        <f>IF([1]D!U78="","",[1]D!U78)</f>
        <v>HANDED-OVER</v>
      </c>
      <c r="H80" s="25" t="s">
        <v>290</v>
      </c>
      <c r="I80" s="27" t="s">
        <v>657</v>
      </c>
      <c r="J80" s="27" t="s">
        <v>315</v>
      </c>
      <c r="K80" s="27" t="s">
        <v>293</v>
      </c>
      <c r="L80" s="28" t="s">
        <v>316</v>
      </c>
      <c r="M80" s="24" t="s">
        <v>569</v>
      </c>
      <c r="N80" s="27" t="str">
        <f t="shared" si="2"/>
        <v>D</v>
      </c>
      <c r="O80" s="29" t="s">
        <v>658</v>
      </c>
      <c r="P80" s="30" t="s">
        <v>659</v>
      </c>
      <c r="Q80" s="31" t="s">
        <v>660</v>
      </c>
      <c r="R80" s="32"/>
      <c r="S80" s="40">
        <v>2100</v>
      </c>
      <c r="T80" s="41">
        <v>2700</v>
      </c>
      <c r="U80" s="28">
        <v>2019</v>
      </c>
      <c r="V80" s="35">
        <v>1</v>
      </c>
      <c r="W80" s="36">
        <v>41122</v>
      </c>
      <c r="Y80" s="37">
        <f t="shared" si="3"/>
        <v>5670000</v>
      </c>
    </row>
    <row r="81" spans="1:25" ht="17.100000000000001" customHeight="1">
      <c r="A81" s="38">
        <v>77</v>
      </c>
      <c r="B81" s="21">
        <v>40966</v>
      </c>
      <c r="C81" s="22" t="s">
        <v>661</v>
      </c>
      <c r="D81" s="23" t="s">
        <v>389</v>
      </c>
      <c r="E81" s="24">
        <v>201</v>
      </c>
      <c r="F81" s="25" t="s">
        <v>662</v>
      </c>
      <c r="G81" s="25" t="str">
        <f>IF([1]D!U79="","",[1]D!U79)</f>
        <v/>
      </c>
      <c r="H81" s="25" t="s">
        <v>290</v>
      </c>
      <c r="I81" s="28" t="s">
        <v>291</v>
      </c>
      <c r="J81" s="27" t="s">
        <v>315</v>
      </c>
      <c r="K81" s="27" t="s">
        <v>293</v>
      </c>
      <c r="L81" s="28" t="s">
        <v>663</v>
      </c>
      <c r="M81" s="24" t="s">
        <v>664</v>
      </c>
      <c r="N81" s="27" t="str">
        <f t="shared" si="2"/>
        <v>S</v>
      </c>
      <c r="O81" s="29" t="s">
        <v>665</v>
      </c>
      <c r="P81" s="30" t="s">
        <v>666</v>
      </c>
      <c r="Q81" s="31" t="s">
        <v>667</v>
      </c>
      <c r="R81" s="32"/>
      <c r="S81" s="40">
        <v>1300</v>
      </c>
      <c r="T81" s="41">
        <v>3060</v>
      </c>
      <c r="U81" s="28">
        <v>2017</v>
      </c>
      <c r="V81" s="35">
        <v>1</v>
      </c>
      <c r="W81" s="36">
        <v>41030</v>
      </c>
      <c r="Y81" s="37">
        <f t="shared" si="3"/>
        <v>3978000</v>
      </c>
    </row>
    <row r="82" spans="1:25" ht="17.100000000000001" customHeight="1">
      <c r="A82" s="38">
        <v>78</v>
      </c>
      <c r="B82" s="56">
        <v>40968</v>
      </c>
      <c r="C82" s="22" t="s">
        <v>668</v>
      </c>
      <c r="D82" s="23" t="s">
        <v>288</v>
      </c>
      <c r="E82" s="24" t="s">
        <v>288</v>
      </c>
      <c r="F82" s="25" t="s">
        <v>669</v>
      </c>
      <c r="G82" s="26" t="str">
        <f>IF([1]D!U80="","",[1]D!U80)</f>
        <v>SIGNETURE GOING</v>
      </c>
      <c r="H82" s="25" t="s">
        <v>290</v>
      </c>
      <c r="I82" s="28" t="s">
        <v>291</v>
      </c>
      <c r="J82" s="27" t="s">
        <v>292</v>
      </c>
      <c r="K82" s="27" t="s">
        <v>293</v>
      </c>
      <c r="L82" s="28" t="s">
        <v>327</v>
      </c>
      <c r="M82" s="24" t="s">
        <v>670</v>
      </c>
      <c r="N82" s="27" t="str">
        <f t="shared" si="2"/>
        <v>D</v>
      </c>
      <c r="O82" s="29" t="s">
        <v>671</v>
      </c>
      <c r="P82" s="30" t="s">
        <v>672</v>
      </c>
      <c r="Q82" s="28" t="s">
        <v>673</v>
      </c>
      <c r="R82" s="32"/>
      <c r="S82" s="33">
        <v>1700</v>
      </c>
      <c r="T82" s="34">
        <v>900</v>
      </c>
      <c r="U82" s="28">
        <v>2021</v>
      </c>
      <c r="V82" s="35">
        <v>1</v>
      </c>
      <c r="W82" s="36" t="s">
        <v>288</v>
      </c>
      <c r="Y82" s="37">
        <f t="shared" si="3"/>
        <v>1530000</v>
      </c>
    </row>
    <row r="83" spans="1:25" ht="17.100000000000001" customHeight="1">
      <c r="A83" s="38">
        <v>79</v>
      </c>
      <c r="B83" s="21">
        <v>40968</v>
      </c>
      <c r="C83" s="22" t="s">
        <v>674</v>
      </c>
      <c r="D83" s="23" t="s">
        <v>288</v>
      </c>
      <c r="E83" s="24" t="s">
        <v>288</v>
      </c>
      <c r="F83" s="25" t="s">
        <v>675</v>
      </c>
      <c r="G83" s="25" t="str">
        <f>IF([1]D!U81="","",[1]D!U81)</f>
        <v>READY TO PRINT</v>
      </c>
      <c r="H83" s="25" t="s">
        <v>290</v>
      </c>
      <c r="I83" s="28" t="s">
        <v>291</v>
      </c>
      <c r="J83" s="27" t="s">
        <v>292</v>
      </c>
      <c r="K83" s="27" t="s">
        <v>293</v>
      </c>
      <c r="L83" s="28" t="s">
        <v>327</v>
      </c>
      <c r="M83" s="24" t="s">
        <v>676</v>
      </c>
      <c r="N83" s="27" t="str">
        <f t="shared" si="2"/>
        <v>D</v>
      </c>
      <c r="O83" s="29" t="s">
        <v>677</v>
      </c>
      <c r="P83" s="30" t="s">
        <v>678</v>
      </c>
      <c r="Q83" s="28" t="s">
        <v>679</v>
      </c>
      <c r="R83" s="32"/>
      <c r="S83" s="33">
        <v>1700</v>
      </c>
      <c r="T83" s="34">
        <v>900</v>
      </c>
      <c r="U83" s="28">
        <v>2021</v>
      </c>
      <c r="V83" s="35">
        <v>1</v>
      </c>
      <c r="W83" s="36" t="s">
        <v>288</v>
      </c>
      <c r="Y83" s="37">
        <f t="shared" si="3"/>
        <v>1530000</v>
      </c>
    </row>
    <row r="84" spans="1:25" ht="17.100000000000001" customHeight="1">
      <c r="A84" s="38">
        <v>80</v>
      </c>
      <c r="B84" s="21">
        <v>40983</v>
      </c>
      <c r="C84" s="22" t="s">
        <v>680</v>
      </c>
      <c r="D84" s="23" t="s">
        <v>370</v>
      </c>
      <c r="E84" s="24">
        <v>603</v>
      </c>
      <c r="F84" s="25" t="s">
        <v>681</v>
      </c>
      <c r="G84" s="25" t="str">
        <f>IF([1]D!U82="","",[1]D!U82)</f>
        <v/>
      </c>
      <c r="H84" s="25" t="s">
        <v>290</v>
      </c>
      <c r="I84" s="28" t="s">
        <v>649</v>
      </c>
      <c r="J84" s="27" t="s">
        <v>315</v>
      </c>
      <c r="K84" s="27" t="s">
        <v>293</v>
      </c>
      <c r="L84" s="28" t="s">
        <v>663</v>
      </c>
      <c r="M84" s="24" t="s">
        <v>650</v>
      </c>
      <c r="N84" s="27" t="str">
        <f t="shared" si="2"/>
        <v>D</v>
      </c>
      <c r="O84" s="29" t="s">
        <v>682</v>
      </c>
      <c r="P84" s="30"/>
      <c r="Q84" s="31" t="s">
        <v>683</v>
      </c>
      <c r="R84" s="32"/>
      <c r="S84" s="40">
        <v>1300</v>
      </c>
      <c r="T84" s="41">
        <v>2700</v>
      </c>
      <c r="U84" s="28">
        <v>2019</v>
      </c>
      <c r="V84" s="35">
        <v>1</v>
      </c>
      <c r="W84" s="36">
        <v>41061</v>
      </c>
      <c r="Y84" s="37">
        <f t="shared" si="3"/>
        <v>3510000</v>
      </c>
    </row>
    <row r="85" spans="1:25" ht="17.100000000000001" customHeight="1">
      <c r="A85" s="38">
        <v>81</v>
      </c>
      <c r="B85" s="21">
        <v>40983</v>
      </c>
      <c r="C85" s="22" t="s">
        <v>684</v>
      </c>
      <c r="D85" s="23" t="s">
        <v>509</v>
      </c>
      <c r="E85" s="24">
        <v>204</v>
      </c>
      <c r="F85" s="25" t="s">
        <v>685</v>
      </c>
      <c r="G85" s="25" t="str">
        <f>IF([1]D!U83="","",[1]D!U83)</f>
        <v>HANDED-OVER</v>
      </c>
      <c r="H85" s="25" t="s">
        <v>290</v>
      </c>
      <c r="I85" s="28" t="s">
        <v>686</v>
      </c>
      <c r="J85" s="27" t="s">
        <v>315</v>
      </c>
      <c r="K85" s="27" t="s">
        <v>293</v>
      </c>
      <c r="L85" s="28" t="s">
        <v>316</v>
      </c>
      <c r="M85" s="24" t="s">
        <v>687</v>
      </c>
      <c r="N85" s="27" t="str">
        <f t="shared" si="2"/>
        <v>M</v>
      </c>
      <c r="O85" s="29" t="s">
        <v>688</v>
      </c>
      <c r="P85" s="30" t="s">
        <v>689</v>
      </c>
      <c r="Q85" s="31" t="s">
        <v>690</v>
      </c>
      <c r="R85" s="32"/>
      <c r="S85" s="40">
        <v>1300</v>
      </c>
      <c r="T85" s="41">
        <v>2900</v>
      </c>
      <c r="U85" s="28">
        <v>2022</v>
      </c>
      <c r="V85" s="35">
        <v>1</v>
      </c>
      <c r="W85" s="36">
        <v>41061</v>
      </c>
      <c r="Y85" s="37">
        <f t="shared" si="3"/>
        <v>3770000</v>
      </c>
    </row>
    <row r="86" spans="1:25" ht="17.100000000000001" customHeight="1">
      <c r="A86" s="38">
        <v>82</v>
      </c>
      <c r="B86" s="21">
        <v>41399</v>
      </c>
      <c r="C86" s="22" t="s">
        <v>691</v>
      </c>
      <c r="D86" s="23" t="s">
        <v>389</v>
      </c>
      <c r="E86" s="24">
        <v>103</v>
      </c>
      <c r="F86" s="25" t="s">
        <v>692</v>
      </c>
      <c r="G86" s="25" t="str">
        <f>IF([1]D!U84="","",[1]D!U84)</f>
        <v/>
      </c>
      <c r="H86" s="26" t="s">
        <v>348</v>
      </c>
      <c r="I86" s="28" t="s">
        <v>349</v>
      </c>
      <c r="J86" s="27" t="s">
        <v>315</v>
      </c>
      <c r="K86" s="27" t="s">
        <v>479</v>
      </c>
      <c r="L86" s="28" t="s">
        <v>350</v>
      </c>
      <c r="M86" s="24" t="s">
        <v>351</v>
      </c>
      <c r="N86" s="27" t="str">
        <f t="shared" si="2"/>
        <v>U</v>
      </c>
      <c r="O86" s="29" t="s">
        <v>693</v>
      </c>
      <c r="P86" s="30" t="s">
        <v>641</v>
      </c>
      <c r="Q86" s="31" t="s">
        <v>694</v>
      </c>
      <c r="R86" s="57">
        <v>1817026179</v>
      </c>
      <c r="S86" s="40">
        <v>1300</v>
      </c>
      <c r="T86" s="41">
        <v>4500</v>
      </c>
      <c r="U86" s="28">
        <v>2017</v>
      </c>
      <c r="V86" s="35">
        <v>1</v>
      </c>
      <c r="W86" s="36">
        <v>41456</v>
      </c>
      <c r="Y86" s="37">
        <f t="shared" si="3"/>
        <v>5850000</v>
      </c>
    </row>
    <row r="87" spans="1:25" ht="17.100000000000001" customHeight="1">
      <c r="A87" s="38">
        <v>83</v>
      </c>
      <c r="B87" s="21">
        <v>40973</v>
      </c>
      <c r="C87" s="22" t="s">
        <v>695</v>
      </c>
      <c r="D87" s="23" t="s">
        <v>397</v>
      </c>
      <c r="E87" s="24">
        <v>404</v>
      </c>
      <c r="F87" s="25" t="s">
        <v>696</v>
      </c>
      <c r="G87" s="25" t="str">
        <f>IF([1]D!U85="","",[1]D!U85)</f>
        <v>HANDED-OVER</v>
      </c>
      <c r="H87" s="25" t="s">
        <v>348</v>
      </c>
      <c r="I87" s="28" t="s">
        <v>349</v>
      </c>
      <c r="J87" s="27" t="s">
        <v>292</v>
      </c>
      <c r="K87" s="27" t="s">
        <v>479</v>
      </c>
      <c r="L87" s="28" t="s">
        <v>458</v>
      </c>
      <c r="M87" s="24" t="s">
        <v>300</v>
      </c>
      <c r="N87" s="27" t="str">
        <f t="shared" si="2"/>
        <v>D</v>
      </c>
      <c r="O87" s="29" t="s">
        <v>697</v>
      </c>
      <c r="P87" s="30" t="s">
        <v>698</v>
      </c>
      <c r="Q87" s="31" t="s">
        <v>699</v>
      </c>
      <c r="R87" s="43"/>
      <c r="S87" s="33">
        <v>2100</v>
      </c>
      <c r="T87" s="34">
        <v>1465</v>
      </c>
      <c r="U87" s="28">
        <v>2021</v>
      </c>
      <c r="V87" s="35">
        <v>1</v>
      </c>
      <c r="W87" s="36">
        <v>41030</v>
      </c>
      <c r="Y87" s="37">
        <f t="shared" si="3"/>
        <v>3076500</v>
      </c>
    </row>
    <row r="88" spans="1:25" ht="17.100000000000001" customHeight="1">
      <c r="A88" s="38">
        <v>84</v>
      </c>
      <c r="B88" s="21">
        <v>41399</v>
      </c>
      <c r="C88" s="22" t="s">
        <v>700</v>
      </c>
      <c r="D88" s="23" t="s">
        <v>509</v>
      </c>
      <c r="E88" s="24">
        <v>304</v>
      </c>
      <c r="F88" s="25" t="s">
        <v>701</v>
      </c>
      <c r="G88" s="25" t="str">
        <f>IF([1]D!U86="","",[1]D!U86)</f>
        <v/>
      </c>
      <c r="H88" s="26" t="s">
        <v>348</v>
      </c>
      <c r="I88" s="28" t="s">
        <v>349</v>
      </c>
      <c r="J88" s="27" t="s">
        <v>315</v>
      </c>
      <c r="K88" s="27" t="s">
        <v>293</v>
      </c>
      <c r="L88" s="28" t="s">
        <v>350</v>
      </c>
      <c r="M88" s="24" t="s">
        <v>351</v>
      </c>
      <c r="N88" s="27" t="str">
        <f t="shared" si="2"/>
        <v>U</v>
      </c>
      <c r="O88" s="29" t="s">
        <v>702</v>
      </c>
      <c r="P88" s="52" t="s">
        <v>703</v>
      </c>
      <c r="Q88" s="46" t="s">
        <v>704</v>
      </c>
      <c r="R88" s="32" t="s">
        <v>705</v>
      </c>
      <c r="S88" s="40">
        <v>1300</v>
      </c>
      <c r="T88" s="41">
        <v>3600</v>
      </c>
      <c r="U88" s="28">
        <v>2022</v>
      </c>
      <c r="V88" s="35">
        <v>1</v>
      </c>
      <c r="W88" s="36">
        <v>41456</v>
      </c>
      <c r="Y88" s="37">
        <f t="shared" si="3"/>
        <v>4680000</v>
      </c>
    </row>
    <row r="89" spans="1:25" ht="17.100000000000001" customHeight="1">
      <c r="A89" s="38">
        <v>85</v>
      </c>
      <c r="B89" s="21">
        <v>40983</v>
      </c>
      <c r="C89" s="22" t="s">
        <v>706</v>
      </c>
      <c r="D89" s="23" t="s">
        <v>370</v>
      </c>
      <c r="E89" s="24">
        <v>604</v>
      </c>
      <c r="F89" s="25" t="s">
        <v>707</v>
      </c>
      <c r="G89" s="26" t="str">
        <f>IF([1]D!U87="","",[1]D!U87)</f>
        <v>First Party OK</v>
      </c>
      <c r="H89" s="25" t="s">
        <v>290</v>
      </c>
      <c r="I89" s="28" t="s">
        <v>611</v>
      </c>
      <c r="J89" s="27" t="s">
        <v>315</v>
      </c>
      <c r="K89" s="27" t="s">
        <v>293</v>
      </c>
      <c r="L89" s="28" t="s">
        <v>327</v>
      </c>
      <c r="M89" s="24" t="s">
        <v>612</v>
      </c>
      <c r="N89" s="27" t="str">
        <f t="shared" si="2"/>
        <v>M</v>
      </c>
      <c r="O89" s="29" t="s">
        <v>708</v>
      </c>
      <c r="P89" s="30" t="s">
        <v>709</v>
      </c>
      <c r="Q89" s="31" t="s">
        <v>710</v>
      </c>
      <c r="R89" s="32"/>
      <c r="S89" s="40">
        <v>1300</v>
      </c>
      <c r="T89" s="41">
        <v>2700</v>
      </c>
      <c r="U89" s="28">
        <v>2019</v>
      </c>
      <c r="V89" s="35">
        <v>1</v>
      </c>
      <c r="W89" s="36">
        <v>41061</v>
      </c>
      <c r="Y89" s="37">
        <f t="shared" si="3"/>
        <v>3510000</v>
      </c>
    </row>
    <row r="90" spans="1:25" ht="17.100000000000001" customHeight="1">
      <c r="A90" s="38">
        <v>86</v>
      </c>
      <c r="B90" s="56">
        <v>41399</v>
      </c>
      <c r="C90" s="22" t="s">
        <v>711</v>
      </c>
      <c r="D90" s="58" t="s">
        <v>509</v>
      </c>
      <c r="E90" s="24">
        <v>404</v>
      </c>
      <c r="F90" s="25" t="s">
        <v>712</v>
      </c>
      <c r="G90" s="25" t="str">
        <f>IF([1]D!U88="","",[1]D!U88)</f>
        <v/>
      </c>
      <c r="H90" s="26" t="s">
        <v>348</v>
      </c>
      <c r="I90" s="28" t="s">
        <v>349</v>
      </c>
      <c r="J90" s="27" t="s">
        <v>315</v>
      </c>
      <c r="K90" s="27" t="s">
        <v>293</v>
      </c>
      <c r="L90" s="28" t="s">
        <v>350</v>
      </c>
      <c r="M90" s="24" t="s">
        <v>351</v>
      </c>
      <c r="N90" s="27" t="str">
        <f t="shared" si="2"/>
        <v>U</v>
      </c>
      <c r="O90" s="29" t="s">
        <v>713</v>
      </c>
      <c r="P90" s="52" t="s">
        <v>714</v>
      </c>
      <c r="Q90" s="28" t="s">
        <v>715</v>
      </c>
      <c r="R90" s="32" t="s">
        <v>625</v>
      </c>
      <c r="S90" s="40">
        <v>1300</v>
      </c>
      <c r="T90" s="41">
        <v>4050</v>
      </c>
      <c r="U90" s="28">
        <v>2019</v>
      </c>
      <c r="V90" s="35">
        <v>1</v>
      </c>
      <c r="W90" s="36">
        <v>41456</v>
      </c>
      <c r="Y90" s="37">
        <f t="shared" si="3"/>
        <v>5265000</v>
      </c>
    </row>
    <row r="91" spans="1:25" ht="17.100000000000001" customHeight="1">
      <c r="A91" s="38">
        <v>87</v>
      </c>
      <c r="B91" s="21">
        <v>40985</v>
      </c>
      <c r="C91" s="22" t="s">
        <v>716</v>
      </c>
      <c r="D91" s="23" t="s">
        <v>313</v>
      </c>
      <c r="E91" s="24">
        <v>702</v>
      </c>
      <c r="F91" s="25" t="s">
        <v>717</v>
      </c>
      <c r="G91" s="25" t="str">
        <f>IF([1]D!U89="","",[1]D!U89)</f>
        <v/>
      </c>
      <c r="H91" s="25" t="s">
        <v>290</v>
      </c>
      <c r="I91" s="28" t="s">
        <v>718</v>
      </c>
      <c r="J91" s="27" t="s">
        <v>315</v>
      </c>
      <c r="K91" s="27" t="s">
        <v>293</v>
      </c>
      <c r="L91" s="28" t="s">
        <v>663</v>
      </c>
      <c r="M91" s="24" t="s">
        <v>719</v>
      </c>
      <c r="N91" s="27" t="str">
        <f t="shared" si="2"/>
        <v>S</v>
      </c>
      <c r="O91" s="29" t="s">
        <v>720</v>
      </c>
      <c r="P91" s="30" t="s">
        <v>721</v>
      </c>
      <c r="Q91" s="31" t="s">
        <v>722</v>
      </c>
      <c r="R91" s="32"/>
      <c r="S91" s="40">
        <v>2100</v>
      </c>
      <c r="T91" s="41">
        <v>2700</v>
      </c>
      <c r="U91" s="28">
        <v>2019</v>
      </c>
      <c r="V91" s="35">
        <v>1</v>
      </c>
      <c r="W91" s="36">
        <v>41061</v>
      </c>
      <c r="Y91" s="37">
        <f t="shared" si="3"/>
        <v>5670000</v>
      </c>
    </row>
    <row r="92" spans="1:25" ht="17.100000000000001" customHeight="1">
      <c r="A92" s="38">
        <v>88</v>
      </c>
      <c r="B92" s="21">
        <v>41399</v>
      </c>
      <c r="C92" s="22" t="s">
        <v>723</v>
      </c>
      <c r="D92" s="23" t="s">
        <v>346</v>
      </c>
      <c r="E92" s="24">
        <v>504</v>
      </c>
      <c r="F92" s="25" t="s">
        <v>724</v>
      </c>
      <c r="G92" s="25" t="str">
        <f>IF([1]D!U90="","",[1]D!U90)</f>
        <v/>
      </c>
      <c r="H92" s="26" t="s">
        <v>348</v>
      </c>
      <c r="I92" s="28" t="s">
        <v>349</v>
      </c>
      <c r="J92" s="27" t="s">
        <v>315</v>
      </c>
      <c r="K92" s="27" t="s">
        <v>293</v>
      </c>
      <c r="L92" s="28" t="s">
        <v>350</v>
      </c>
      <c r="M92" s="24" t="s">
        <v>351</v>
      </c>
      <c r="N92" s="27" t="str">
        <f t="shared" si="2"/>
        <v>U</v>
      </c>
      <c r="O92" s="29" t="s">
        <v>725</v>
      </c>
      <c r="P92" s="30" t="s">
        <v>726</v>
      </c>
      <c r="Q92" s="31" t="s">
        <v>727</v>
      </c>
      <c r="R92" s="32"/>
      <c r="S92" s="40">
        <v>1100</v>
      </c>
      <c r="T92" s="41">
        <v>3600</v>
      </c>
      <c r="U92" s="28">
        <v>2022</v>
      </c>
      <c r="V92" s="35">
        <v>1</v>
      </c>
      <c r="W92" s="36">
        <v>41487</v>
      </c>
      <c r="Y92" s="37">
        <f t="shared" si="3"/>
        <v>3960000</v>
      </c>
    </row>
    <row r="93" spans="1:25" ht="17.100000000000001" customHeight="1">
      <c r="A93" s="38">
        <v>89</v>
      </c>
      <c r="B93" s="56">
        <v>41399</v>
      </c>
      <c r="C93" s="22" t="s">
        <v>728</v>
      </c>
      <c r="D93" s="23" t="s">
        <v>346</v>
      </c>
      <c r="E93" s="45">
        <v>104</v>
      </c>
      <c r="F93" s="25" t="s">
        <v>729</v>
      </c>
      <c r="G93" s="26" t="str">
        <f>IF([1]D!U91="","",[1]D!U91)</f>
        <v/>
      </c>
      <c r="H93" s="26" t="s">
        <v>348</v>
      </c>
      <c r="I93" s="28" t="s">
        <v>730</v>
      </c>
      <c r="J93" s="27" t="s">
        <v>315</v>
      </c>
      <c r="K93" s="27" t="s">
        <v>293</v>
      </c>
      <c r="L93" s="28" t="s">
        <v>458</v>
      </c>
      <c r="M93" s="24" t="s">
        <v>731</v>
      </c>
      <c r="N93" s="27" t="str">
        <f t="shared" si="2"/>
        <v>D</v>
      </c>
      <c r="O93" s="31">
        <v>1716001816</v>
      </c>
      <c r="P93" s="30" t="s">
        <v>698</v>
      </c>
      <c r="Q93" s="31" t="s">
        <v>732</v>
      </c>
      <c r="R93" s="32"/>
      <c r="S93" s="40">
        <v>1100</v>
      </c>
      <c r="T93" s="41">
        <v>3509.09</v>
      </c>
      <c r="U93" s="28">
        <v>2022</v>
      </c>
      <c r="V93" s="35">
        <v>1</v>
      </c>
      <c r="W93" s="36">
        <v>41061</v>
      </c>
      <c r="Y93" s="37">
        <f t="shared" si="3"/>
        <v>3859999</v>
      </c>
    </row>
    <row r="94" spans="1:25" ht="17.100000000000001" customHeight="1">
      <c r="A94" s="38">
        <v>90</v>
      </c>
      <c r="B94" s="21">
        <v>40968</v>
      </c>
      <c r="C94" s="22" t="s">
        <v>733</v>
      </c>
      <c r="D94" s="23" t="s">
        <v>445</v>
      </c>
      <c r="E94" s="24">
        <v>302</v>
      </c>
      <c r="F94" s="25" t="s">
        <v>734</v>
      </c>
      <c r="G94" s="25" t="str">
        <f>IF([1]D!U92="","",[1]D!U92)</f>
        <v/>
      </c>
      <c r="H94" s="25" t="s">
        <v>290</v>
      </c>
      <c r="I94" s="28" t="s">
        <v>291</v>
      </c>
      <c r="J94" s="27" t="s">
        <v>315</v>
      </c>
      <c r="K94" s="27" t="s">
        <v>293</v>
      </c>
      <c r="L94" s="28" t="s">
        <v>294</v>
      </c>
      <c r="M94" s="24" t="s">
        <v>735</v>
      </c>
      <c r="N94" s="27" t="str">
        <f t="shared" si="2"/>
        <v>D</v>
      </c>
      <c r="O94" s="29" t="s">
        <v>736</v>
      </c>
      <c r="P94" s="30" t="s">
        <v>737</v>
      </c>
      <c r="Q94" s="31" t="s">
        <v>738</v>
      </c>
      <c r="R94" s="32"/>
      <c r="S94" s="40">
        <v>1700</v>
      </c>
      <c r="T94" s="41">
        <v>2430</v>
      </c>
      <c r="U94" s="28">
        <v>2019</v>
      </c>
      <c r="V94" s="35">
        <v>1</v>
      </c>
      <c r="W94" s="36">
        <v>41061</v>
      </c>
      <c r="Y94" s="37">
        <f t="shared" si="3"/>
        <v>4131000</v>
      </c>
    </row>
    <row r="95" spans="1:25" ht="17.100000000000001" customHeight="1">
      <c r="A95" s="38">
        <v>91</v>
      </c>
      <c r="B95" s="21">
        <v>41399</v>
      </c>
      <c r="C95" s="22" t="s">
        <v>739</v>
      </c>
      <c r="D95" s="23" t="s">
        <v>346</v>
      </c>
      <c r="E95" s="45">
        <v>303</v>
      </c>
      <c r="F95" s="25" t="s">
        <v>740</v>
      </c>
      <c r="G95" s="26" t="str">
        <f>IF([1]D!U93="","",[1]D!U93)</f>
        <v/>
      </c>
      <c r="H95" s="26" t="s">
        <v>348</v>
      </c>
      <c r="I95" s="28" t="s">
        <v>730</v>
      </c>
      <c r="J95" s="27" t="s">
        <v>315</v>
      </c>
      <c r="K95" s="27" t="s">
        <v>293</v>
      </c>
      <c r="L95" s="28" t="s">
        <v>316</v>
      </c>
      <c r="M95" s="24" t="s">
        <v>731</v>
      </c>
      <c r="N95" s="27" t="str">
        <f t="shared" si="2"/>
        <v>D</v>
      </c>
      <c r="O95" s="29">
        <v>1757759820</v>
      </c>
      <c r="P95" s="30" t="s">
        <v>698</v>
      </c>
      <c r="Q95" s="31" t="s">
        <v>741</v>
      </c>
      <c r="R95" s="32"/>
      <c r="S95" s="40">
        <v>1100</v>
      </c>
      <c r="T95" s="41">
        <v>3509.09</v>
      </c>
      <c r="U95" s="28">
        <v>2022</v>
      </c>
      <c r="V95" s="35">
        <v>1</v>
      </c>
      <c r="W95" s="36">
        <v>41426</v>
      </c>
      <c r="Y95" s="37">
        <f t="shared" si="3"/>
        <v>3859999</v>
      </c>
    </row>
    <row r="96" spans="1:25" ht="17.100000000000001" customHeight="1">
      <c r="A96" s="38">
        <v>92</v>
      </c>
      <c r="B96" s="21">
        <v>41399</v>
      </c>
      <c r="C96" s="22" t="s">
        <v>742</v>
      </c>
      <c r="D96" s="23" t="s">
        <v>428</v>
      </c>
      <c r="E96" s="24">
        <v>301</v>
      </c>
      <c r="F96" s="25" t="s">
        <v>743</v>
      </c>
      <c r="G96" s="25" t="str">
        <f>IF([1]D!U94="","",[1]D!U94)</f>
        <v/>
      </c>
      <c r="H96" s="26" t="s">
        <v>348</v>
      </c>
      <c r="I96" s="28" t="s">
        <v>349</v>
      </c>
      <c r="J96" s="27" t="s">
        <v>315</v>
      </c>
      <c r="K96" s="27" t="s">
        <v>293</v>
      </c>
      <c r="L96" s="28" t="s">
        <v>350</v>
      </c>
      <c r="M96" s="24" t="s">
        <v>351</v>
      </c>
      <c r="N96" s="27" t="str">
        <f t="shared" si="2"/>
        <v>U</v>
      </c>
      <c r="O96" s="29" t="s">
        <v>744</v>
      </c>
      <c r="P96" s="30" t="s">
        <v>745</v>
      </c>
      <c r="Q96" s="29" t="s">
        <v>746</v>
      </c>
      <c r="R96" s="32" t="s">
        <v>747</v>
      </c>
      <c r="S96" s="40">
        <v>1100</v>
      </c>
      <c r="T96" s="41">
        <v>4000</v>
      </c>
      <c r="U96" s="28">
        <v>2017</v>
      </c>
      <c r="V96" s="35">
        <v>1</v>
      </c>
      <c r="W96" s="36">
        <v>41456</v>
      </c>
      <c r="Y96" s="37">
        <f t="shared" si="3"/>
        <v>4400000</v>
      </c>
    </row>
    <row r="97" spans="1:25" ht="17.100000000000001" customHeight="1">
      <c r="A97" s="38">
        <v>93</v>
      </c>
      <c r="B97" s="21">
        <v>40968</v>
      </c>
      <c r="C97" s="22" t="s">
        <v>748</v>
      </c>
      <c r="D97" s="23" t="s">
        <v>370</v>
      </c>
      <c r="E97" s="24">
        <v>401</v>
      </c>
      <c r="F97" s="25" t="s">
        <v>749</v>
      </c>
      <c r="G97" s="25" t="str">
        <f>IF([1]D!U95="","",[1]D!U95)</f>
        <v/>
      </c>
      <c r="H97" s="25" t="s">
        <v>348</v>
      </c>
      <c r="I97" s="28" t="s">
        <v>750</v>
      </c>
      <c r="J97" s="27" t="s">
        <v>315</v>
      </c>
      <c r="K97" s="27" t="s">
        <v>293</v>
      </c>
      <c r="L97" s="28" t="s">
        <v>350</v>
      </c>
      <c r="M97" s="24" t="s">
        <v>750</v>
      </c>
      <c r="N97" s="27" t="str">
        <f t="shared" si="2"/>
        <v>F</v>
      </c>
      <c r="O97" s="29" t="s">
        <v>751</v>
      </c>
      <c r="P97" s="30" t="s">
        <v>752</v>
      </c>
      <c r="Q97" s="31" t="s">
        <v>753</v>
      </c>
      <c r="R97" s="32"/>
      <c r="S97" s="40">
        <v>1300</v>
      </c>
      <c r="T97" s="41">
        <v>2700</v>
      </c>
      <c r="U97" s="28">
        <v>2019</v>
      </c>
      <c r="V97" s="35">
        <v>1</v>
      </c>
      <c r="W97" s="36">
        <v>41030</v>
      </c>
      <c r="Y97" s="37">
        <f t="shared" si="3"/>
        <v>3510000</v>
      </c>
    </row>
    <row r="98" spans="1:25" ht="17.100000000000001" customHeight="1">
      <c r="A98" s="38">
        <v>94</v>
      </c>
      <c r="B98" s="21">
        <v>41399</v>
      </c>
      <c r="C98" s="22" t="s">
        <v>754</v>
      </c>
      <c r="D98" s="23" t="s">
        <v>509</v>
      </c>
      <c r="E98" s="45">
        <v>303</v>
      </c>
      <c r="F98" s="25" t="s">
        <v>755</v>
      </c>
      <c r="G98" s="26" t="str">
        <f>IF([1]D!U96="","",[1]D!U96)</f>
        <v/>
      </c>
      <c r="H98" s="26" t="s">
        <v>756</v>
      </c>
      <c r="I98" s="28" t="s">
        <v>757</v>
      </c>
      <c r="J98" s="27" t="s">
        <v>315</v>
      </c>
      <c r="K98" s="27" t="s">
        <v>293</v>
      </c>
      <c r="L98" s="28" t="s">
        <v>294</v>
      </c>
      <c r="M98" s="24" t="s">
        <v>333</v>
      </c>
      <c r="N98" s="27" t="str">
        <f t="shared" si="2"/>
        <v>D</v>
      </c>
      <c r="O98" s="29" t="s">
        <v>758</v>
      </c>
      <c r="P98" s="30" t="s">
        <v>759</v>
      </c>
      <c r="Q98" s="31" t="s">
        <v>760</v>
      </c>
      <c r="R98" s="32"/>
      <c r="S98" s="40">
        <v>1300</v>
      </c>
      <c r="T98" s="41">
        <v>3024</v>
      </c>
      <c r="U98" s="28">
        <v>2022</v>
      </c>
      <c r="V98" s="35">
        <v>1</v>
      </c>
      <c r="W98" s="36">
        <v>41275</v>
      </c>
      <c r="Y98" s="37">
        <f t="shared" si="3"/>
        <v>3931200</v>
      </c>
    </row>
    <row r="99" spans="1:25" ht="17.100000000000001" customHeight="1">
      <c r="A99" s="38">
        <v>95</v>
      </c>
      <c r="B99" s="21">
        <v>40963</v>
      </c>
      <c r="C99" s="22" t="s">
        <v>761</v>
      </c>
      <c r="D99" s="23" t="s">
        <v>382</v>
      </c>
      <c r="E99" s="24">
        <v>501</v>
      </c>
      <c r="F99" s="25" t="s">
        <v>762</v>
      </c>
      <c r="G99" s="25" t="str">
        <f>IF([1]D!U97="","",[1]D!U97)</f>
        <v/>
      </c>
      <c r="H99" s="25" t="s">
        <v>348</v>
      </c>
      <c r="I99" s="28" t="s">
        <v>750</v>
      </c>
      <c r="J99" s="27" t="s">
        <v>315</v>
      </c>
      <c r="K99" s="27" t="s">
        <v>293</v>
      </c>
      <c r="L99" s="28" t="s">
        <v>458</v>
      </c>
      <c r="M99" s="24" t="s">
        <v>750</v>
      </c>
      <c r="N99" s="27" t="str">
        <f t="shared" si="2"/>
        <v>F</v>
      </c>
      <c r="O99" s="29">
        <v>1670263886</v>
      </c>
      <c r="P99" s="30" t="s">
        <v>763</v>
      </c>
      <c r="Q99" s="31" t="s">
        <v>764</v>
      </c>
      <c r="R99" s="32"/>
      <c r="S99" s="40">
        <v>2100</v>
      </c>
      <c r="T99" s="41">
        <v>3400</v>
      </c>
      <c r="U99" s="28">
        <v>2017</v>
      </c>
      <c r="V99" s="35">
        <v>1</v>
      </c>
      <c r="W99" s="36">
        <v>41061</v>
      </c>
      <c r="Y99" s="37">
        <f t="shared" si="3"/>
        <v>7140000</v>
      </c>
    </row>
    <row r="100" spans="1:25" ht="17.100000000000001" customHeight="1">
      <c r="A100" s="38">
        <v>96</v>
      </c>
      <c r="B100" s="21">
        <v>41276</v>
      </c>
      <c r="C100" s="22" t="s">
        <v>765</v>
      </c>
      <c r="D100" s="23" t="s">
        <v>288</v>
      </c>
      <c r="E100" s="24" t="s">
        <v>288</v>
      </c>
      <c r="F100" s="28" t="s">
        <v>766</v>
      </c>
      <c r="G100" s="26" t="str">
        <f>IF([1]D!U98="","",[1]D!U98)</f>
        <v/>
      </c>
      <c r="H100" s="26" t="s">
        <v>290</v>
      </c>
      <c r="I100" s="27" t="s">
        <v>291</v>
      </c>
      <c r="J100" s="27" t="s">
        <v>292</v>
      </c>
      <c r="K100" s="27" t="s">
        <v>293</v>
      </c>
      <c r="L100" s="28" t="s">
        <v>327</v>
      </c>
      <c r="M100" s="24" t="s">
        <v>767</v>
      </c>
      <c r="N100" s="27" t="str">
        <f t="shared" si="2"/>
        <v>D</v>
      </c>
      <c r="O100" s="29" t="s">
        <v>768</v>
      </c>
      <c r="P100" s="30" t="s">
        <v>769</v>
      </c>
      <c r="Q100" s="31" t="s">
        <v>770</v>
      </c>
      <c r="R100" s="32"/>
      <c r="S100" s="33">
        <v>1300</v>
      </c>
      <c r="T100" s="34">
        <v>900</v>
      </c>
      <c r="U100" s="28">
        <v>2021</v>
      </c>
      <c r="V100" s="35">
        <v>1</v>
      </c>
      <c r="W100" s="36" t="s">
        <v>288</v>
      </c>
      <c r="Y100" s="37">
        <f t="shared" si="3"/>
        <v>1170000</v>
      </c>
    </row>
    <row r="101" spans="1:25" ht="17.100000000000001" customHeight="1">
      <c r="A101" s="38">
        <v>97</v>
      </c>
      <c r="B101" s="21">
        <v>41276</v>
      </c>
      <c r="C101" s="22" t="s">
        <v>771</v>
      </c>
      <c r="D101" s="23" t="s">
        <v>288</v>
      </c>
      <c r="E101" s="24" t="s">
        <v>288</v>
      </c>
      <c r="F101" s="28" t="s">
        <v>772</v>
      </c>
      <c r="G101" s="26" t="str">
        <f>IF([1]D!U99="","",[1]D!U99)</f>
        <v/>
      </c>
      <c r="H101" s="26" t="s">
        <v>290</v>
      </c>
      <c r="I101" s="27" t="s">
        <v>291</v>
      </c>
      <c r="J101" s="27" t="s">
        <v>292</v>
      </c>
      <c r="K101" s="27" t="s">
        <v>293</v>
      </c>
      <c r="L101" s="28" t="s">
        <v>294</v>
      </c>
      <c r="M101" s="24" t="s">
        <v>773</v>
      </c>
      <c r="N101" s="27" t="str">
        <f t="shared" si="2"/>
        <v>S</v>
      </c>
      <c r="O101" s="29" t="s">
        <v>768</v>
      </c>
      <c r="P101" s="30" t="s">
        <v>774</v>
      </c>
      <c r="Q101" s="31" t="s">
        <v>775</v>
      </c>
      <c r="R101" s="32"/>
      <c r="S101" s="33">
        <v>1100</v>
      </c>
      <c r="T101" s="34">
        <v>900</v>
      </c>
      <c r="U101" s="28">
        <v>2021</v>
      </c>
      <c r="V101" s="35">
        <v>1</v>
      </c>
      <c r="W101" s="36" t="s">
        <v>288</v>
      </c>
      <c r="Y101" s="37">
        <f t="shared" si="3"/>
        <v>990000</v>
      </c>
    </row>
    <row r="102" spans="1:25" ht="15.75" customHeight="1">
      <c r="A102" s="38">
        <v>98</v>
      </c>
      <c r="B102" s="21">
        <v>40968</v>
      </c>
      <c r="C102" s="22" t="s">
        <v>776</v>
      </c>
      <c r="D102" s="23" t="s">
        <v>509</v>
      </c>
      <c r="E102" s="24">
        <v>202</v>
      </c>
      <c r="F102" s="25" t="s">
        <v>777</v>
      </c>
      <c r="G102" s="25" t="str">
        <f>IF([1]D!U100="","",[1]D!U100)</f>
        <v/>
      </c>
      <c r="H102" s="25" t="s">
        <v>290</v>
      </c>
      <c r="I102" s="28" t="s">
        <v>778</v>
      </c>
      <c r="J102" s="27" t="s">
        <v>315</v>
      </c>
      <c r="K102" s="27" t="s">
        <v>337</v>
      </c>
      <c r="L102" s="28" t="s">
        <v>400</v>
      </c>
      <c r="M102" s="24" t="s">
        <v>452</v>
      </c>
      <c r="N102" s="27" t="str">
        <f t="shared" si="2"/>
        <v>D</v>
      </c>
      <c r="O102" s="29" t="s">
        <v>779</v>
      </c>
      <c r="P102" s="30" t="s">
        <v>780</v>
      </c>
      <c r="Q102" s="28" t="s">
        <v>781</v>
      </c>
      <c r="R102" s="32"/>
      <c r="S102" s="40">
        <v>1300</v>
      </c>
      <c r="T102" s="41">
        <v>2900</v>
      </c>
      <c r="U102" s="28">
        <v>2022</v>
      </c>
      <c r="V102" s="35">
        <v>1</v>
      </c>
      <c r="W102" s="36">
        <v>41030</v>
      </c>
      <c r="Y102" s="37">
        <f t="shared" si="3"/>
        <v>3770000</v>
      </c>
    </row>
    <row r="103" spans="1:25" ht="16.5" customHeight="1">
      <c r="A103" s="38">
        <v>99</v>
      </c>
      <c r="B103" s="21">
        <v>41490</v>
      </c>
      <c r="C103" s="22" t="s">
        <v>782</v>
      </c>
      <c r="D103" s="23" t="s">
        <v>783</v>
      </c>
      <c r="E103" s="45">
        <v>401</v>
      </c>
      <c r="F103" s="25" t="s">
        <v>784</v>
      </c>
      <c r="G103" s="25" t="str">
        <f>IF([1]D!U101="","",[1]D!U101)</f>
        <v>HANDED-OVER</v>
      </c>
      <c r="H103" s="25" t="s">
        <v>290</v>
      </c>
      <c r="I103" s="28" t="s">
        <v>785</v>
      </c>
      <c r="J103" s="27" t="s">
        <v>315</v>
      </c>
      <c r="K103" s="27" t="s">
        <v>293</v>
      </c>
      <c r="L103" s="28" t="s">
        <v>327</v>
      </c>
      <c r="M103" s="24" t="s">
        <v>322</v>
      </c>
      <c r="N103" s="27" t="str">
        <f t="shared" si="2"/>
        <v>D</v>
      </c>
      <c r="O103" s="29">
        <v>1554333208</v>
      </c>
      <c r="P103" s="30"/>
      <c r="Q103" s="29" t="s">
        <v>786</v>
      </c>
      <c r="R103" s="32" t="s">
        <v>787</v>
      </c>
      <c r="S103" s="40">
        <v>1300</v>
      </c>
      <c r="T103" s="41">
        <v>2500</v>
      </c>
      <c r="U103" s="28">
        <v>2019</v>
      </c>
      <c r="V103" s="35">
        <v>1</v>
      </c>
      <c r="W103" s="36" t="s">
        <v>288</v>
      </c>
      <c r="Y103" s="37">
        <f t="shared" si="3"/>
        <v>3250000</v>
      </c>
    </row>
    <row r="104" spans="1:25" ht="17.100000000000001" customHeight="1">
      <c r="A104" s="38">
        <v>100</v>
      </c>
      <c r="B104" s="21"/>
      <c r="C104" s="22" t="s">
        <v>788</v>
      </c>
      <c r="D104" s="23"/>
      <c r="E104" s="24"/>
      <c r="F104" s="25"/>
      <c r="G104" s="25"/>
      <c r="H104" s="25"/>
      <c r="I104" s="28"/>
      <c r="J104" s="27"/>
      <c r="K104" s="27" t="s">
        <v>337</v>
      </c>
      <c r="L104" s="28"/>
      <c r="M104" s="24"/>
      <c r="N104" s="27" t="str">
        <f t="shared" si="2"/>
        <v/>
      </c>
      <c r="O104" s="29"/>
      <c r="P104" s="30"/>
      <c r="Q104" s="28"/>
      <c r="R104" s="32"/>
      <c r="S104" s="40"/>
      <c r="T104" s="41"/>
      <c r="U104" s="28"/>
      <c r="V104" s="35"/>
      <c r="W104" s="36"/>
    </row>
    <row r="105" spans="1:25" ht="17.100000000000001" customHeight="1">
      <c r="A105" s="38">
        <v>101</v>
      </c>
      <c r="B105" s="56">
        <v>40983</v>
      </c>
      <c r="C105" s="22" t="s">
        <v>789</v>
      </c>
      <c r="D105" s="23" t="s">
        <v>397</v>
      </c>
      <c r="E105" s="24">
        <v>301</v>
      </c>
      <c r="F105" s="25" t="s">
        <v>790</v>
      </c>
      <c r="G105" s="25" t="str">
        <f>IF([1]D!U103="","",[1]D!U103)</f>
        <v>HANDED-OVER</v>
      </c>
      <c r="H105" s="25" t="s">
        <v>290</v>
      </c>
      <c r="I105" s="28" t="s">
        <v>686</v>
      </c>
      <c r="J105" s="27" t="s">
        <v>315</v>
      </c>
      <c r="K105" s="27" t="s">
        <v>293</v>
      </c>
      <c r="L105" s="28" t="s">
        <v>316</v>
      </c>
      <c r="M105" s="24" t="s">
        <v>687</v>
      </c>
      <c r="N105" s="27" t="str">
        <f t="shared" si="2"/>
        <v>M</v>
      </c>
      <c r="O105" s="29" t="s">
        <v>791</v>
      </c>
      <c r="P105" s="30"/>
      <c r="Q105" s="31" t="s">
        <v>792</v>
      </c>
      <c r="R105" s="32"/>
      <c r="S105" s="40">
        <v>1100</v>
      </c>
      <c r="T105" s="41">
        <v>2700</v>
      </c>
      <c r="U105" s="28">
        <v>2019</v>
      </c>
      <c r="V105" s="35">
        <v>1</v>
      </c>
      <c r="W105" s="36">
        <v>41091</v>
      </c>
      <c r="Y105" s="37">
        <f t="shared" si="3"/>
        <v>2970000</v>
      </c>
    </row>
    <row r="106" spans="1:25" ht="17.100000000000001" customHeight="1">
      <c r="A106" s="38">
        <v>102</v>
      </c>
      <c r="B106" s="21"/>
      <c r="C106" s="22" t="s">
        <v>793</v>
      </c>
      <c r="D106" s="23"/>
      <c r="E106" s="24"/>
      <c r="F106" s="25"/>
      <c r="G106" s="25"/>
      <c r="H106" s="25"/>
      <c r="I106" s="28"/>
      <c r="J106" s="27"/>
      <c r="K106" s="27" t="s">
        <v>337</v>
      </c>
      <c r="L106" s="28"/>
      <c r="M106" s="24"/>
      <c r="N106" s="27" t="str">
        <f t="shared" si="2"/>
        <v/>
      </c>
      <c r="O106" s="29"/>
      <c r="P106" s="30"/>
      <c r="Q106" s="31"/>
      <c r="R106" s="32"/>
      <c r="S106" s="40"/>
      <c r="T106" s="41"/>
      <c r="U106" s="28"/>
      <c r="V106" s="35"/>
      <c r="W106" s="36"/>
    </row>
    <row r="107" spans="1:25" ht="17.100000000000001" customHeight="1">
      <c r="A107" s="38">
        <v>103</v>
      </c>
      <c r="B107" s="21">
        <v>41488</v>
      </c>
      <c r="C107" s="22" t="s">
        <v>794</v>
      </c>
      <c r="D107" s="23" t="s">
        <v>370</v>
      </c>
      <c r="E107" s="24">
        <v>303</v>
      </c>
      <c r="F107" s="25" t="s">
        <v>795</v>
      </c>
      <c r="G107" s="25" t="str">
        <f>IF([1]D!U105="","",[1]D!U105)</f>
        <v>HANDED-OVER</v>
      </c>
      <c r="H107" s="25" t="s">
        <v>290</v>
      </c>
      <c r="I107" s="28" t="s">
        <v>291</v>
      </c>
      <c r="J107" s="27" t="s">
        <v>315</v>
      </c>
      <c r="K107" s="27" t="s">
        <v>293</v>
      </c>
      <c r="L107" s="28" t="s">
        <v>458</v>
      </c>
      <c r="M107" s="24" t="s">
        <v>796</v>
      </c>
      <c r="N107" s="27" t="str">
        <f t="shared" si="2"/>
        <v>S</v>
      </c>
      <c r="O107" s="29">
        <v>1715058181</v>
      </c>
      <c r="P107" s="30" t="s">
        <v>797</v>
      </c>
      <c r="Q107" s="31" t="s">
        <v>798</v>
      </c>
      <c r="R107" s="32"/>
      <c r="S107" s="40">
        <v>1300</v>
      </c>
      <c r="T107" s="41">
        <v>1890</v>
      </c>
      <c r="U107" s="28">
        <v>2019</v>
      </c>
      <c r="V107" s="35">
        <v>1</v>
      </c>
      <c r="W107" s="36" t="s">
        <v>288</v>
      </c>
      <c r="Y107" s="37">
        <f t="shared" si="3"/>
        <v>2457000</v>
      </c>
    </row>
    <row r="108" spans="1:25" ht="17.100000000000001" customHeight="1">
      <c r="A108" s="38">
        <v>104</v>
      </c>
      <c r="B108" s="21"/>
      <c r="C108" s="22" t="s">
        <v>799</v>
      </c>
      <c r="D108" s="23"/>
      <c r="E108" s="24"/>
      <c r="F108" s="25"/>
      <c r="G108" s="25"/>
      <c r="H108" s="25"/>
      <c r="I108" s="28"/>
      <c r="J108" s="27"/>
      <c r="K108" s="27" t="s">
        <v>337</v>
      </c>
      <c r="L108" s="28"/>
      <c r="M108" s="24"/>
      <c r="N108" s="27" t="str">
        <f t="shared" si="2"/>
        <v/>
      </c>
      <c r="O108" s="29"/>
      <c r="P108" s="30"/>
      <c r="Q108" s="31"/>
      <c r="R108" s="32"/>
      <c r="S108" s="40"/>
      <c r="T108" s="41"/>
      <c r="U108" s="28"/>
      <c r="V108" s="35"/>
      <c r="W108" s="36"/>
    </row>
    <row r="109" spans="1:25" ht="17.100000000000001" customHeight="1">
      <c r="A109" s="38">
        <v>105</v>
      </c>
      <c r="B109" s="21">
        <v>41491</v>
      </c>
      <c r="C109" s="22" t="s">
        <v>800</v>
      </c>
      <c r="D109" s="23" t="s">
        <v>415</v>
      </c>
      <c r="E109" s="24">
        <v>204</v>
      </c>
      <c r="F109" s="25" t="s">
        <v>801</v>
      </c>
      <c r="G109" s="25" t="str">
        <f>IF([1]D!U107="","",[1]D!U107)</f>
        <v/>
      </c>
      <c r="H109" s="26" t="s">
        <v>290</v>
      </c>
      <c r="I109" s="28" t="s">
        <v>778</v>
      </c>
      <c r="J109" s="27" t="s">
        <v>315</v>
      </c>
      <c r="K109" s="27" t="s">
        <v>337</v>
      </c>
      <c r="L109" s="28" t="s">
        <v>400</v>
      </c>
      <c r="M109" s="24" t="s">
        <v>452</v>
      </c>
      <c r="N109" s="27" t="str">
        <f t="shared" si="2"/>
        <v>D</v>
      </c>
      <c r="O109" s="29">
        <v>1911977973</v>
      </c>
      <c r="P109" s="30" t="s">
        <v>802</v>
      </c>
      <c r="Q109" s="31"/>
      <c r="R109" s="32"/>
      <c r="S109" s="40">
        <v>1300</v>
      </c>
      <c r="T109" s="59">
        <v>3750</v>
      </c>
      <c r="U109" s="28"/>
      <c r="V109" s="35"/>
      <c r="W109" s="36"/>
      <c r="Y109" s="37">
        <f t="shared" si="3"/>
        <v>4875000</v>
      </c>
    </row>
    <row r="110" spans="1:25" ht="17.100000000000001" customHeight="1">
      <c r="A110" s="38">
        <v>106</v>
      </c>
      <c r="B110" s="21">
        <v>40983</v>
      </c>
      <c r="C110" s="22" t="s">
        <v>803</v>
      </c>
      <c r="D110" s="23" t="s">
        <v>288</v>
      </c>
      <c r="E110" s="24" t="s">
        <v>288</v>
      </c>
      <c r="F110" s="25" t="s">
        <v>804</v>
      </c>
      <c r="G110" s="26" t="str">
        <f>IF([1]D!U108="","",[1]D!U108)</f>
        <v/>
      </c>
      <c r="H110" s="25" t="s">
        <v>290</v>
      </c>
      <c r="I110" s="28" t="s">
        <v>291</v>
      </c>
      <c r="J110" s="27" t="s">
        <v>292</v>
      </c>
      <c r="K110" s="27" t="s">
        <v>293</v>
      </c>
      <c r="L110" s="28" t="s">
        <v>327</v>
      </c>
      <c r="M110" s="24" t="s">
        <v>500</v>
      </c>
      <c r="N110" s="27" t="str">
        <f t="shared" si="2"/>
        <v>D</v>
      </c>
      <c r="O110" s="29" t="s">
        <v>805</v>
      </c>
      <c r="P110" s="30" t="s">
        <v>806</v>
      </c>
      <c r="Q110" s="31" t="s">
        <v>807</v>
      </c>
      <c r="R110" s="32" t="s">
        <v>808</v>
      </c>
      <c r="S110" s="33">
        <v>1700</v>
      </c>
      <c r="T110" s="34">
        <v>900</v>
      </c>
      <c r="U110" s="28">
        <v>2021</v>
      </c>
      <c r="V110" s="35">
        <v>1</v>
      </c>
      <c r="W110" s="36" t="s">
        <v>288</v>
      </c>
      <c r="Y110" s="37">
        <f t="shared" si="3"/>
        <v>1530000</v>
      </c>
    </row>
    <row r="111" spans="1:25" ht="17.100000000000001" customHeight="1">
      <c r="A111" s="38">
        <v>107</v>
      </c>
      <c r="B111" s="21"/>
      <c r="C111" s="22" t="s">
        <v>809</v>
      </c>
      <c r="D111" s="23"/>
      <c r="E111" s="24"/>
      <c r="F111" s="25"/>
      <c r="G111" s="25"/>
      <c r="H111" s="25"/>
      <c r="I111" s="28"/>
      <c r="J111" s="27"/>
      <c r="K111" s="27" t="s">
        <v>337</v>
      </c>
      <c r="L111" s="28"/>
      <c r="M111" s="24"/>
      <c r="N111" s="27" t="str">
        <f t="shared" si="2"/>
        <v/>
      </c>
      <c r="O111" s="29"/>
      <c r="P111" s="30"/>
      <c r="Q111" s="31"/>
      <c r="R111" s="32"/>
      <c r="S111" s="40"/>
      <c r="T111" s="41"/>
      <c r="U111" s="28"/>
      <c r="V111" s="35"/>
      <c r="W111" s="36"/>
    </row>
    <row r="112" spans="1:25" ht="17.100000000000001" customHeight="1">
      <c r="A112" s="38">
        <v>108</v>
      </c>
      <c r="B112" s="21">
        <v>40968</v>
      </c>
      <c r="C112" s="22" t="s">
        <v>810</v>
      </c>
      <c r="D112" s="23" t="s">
        <v>313</v>
      </c>
      <c r="E112" s="24">
        <v>401</v>
      </c>
      <c r="F112" s="25" t="s">
        <v>734</v>
      </c>
      <c r="G112" s="26" t="str">
        <f>IF([1]D!U110="","",[1]D!U110)</f>
        <v/>
      </c>
      <c r="H112" s="25" t="s">
        <v>290</v>
      </c>
      <c r="I112" s="28" t="s">
        <v>291</v>
      </c>
      <c r="J112" s="27" t="s">
        <v>315</v>
      </c>
      <c r="K112" s="27" t="s">
        <v>293</v>
      </c>
      <c r="L112" s="28" t="s">
        <v>294</v>
      </c>
      <c r="M112" s="24" t="s">
        <v>735</v>
      </c>
      <c r="N112" s="27" t="str">
        <f t="shared" si="2"/>
        <v>D</v>
      </c>
      <c r="O112" s="29" t="s">
        <v>736</v>
      </c>
      <c r="P112" s="30" t="s">
        <v>737</v>
      </c>
      <c r="Q112" s="31" t="s">
        <v>811</v>
      </c>
      <c r="R112" s="32"/>
      <c r="S112" s="40">
        <v>2100</v>
      </c>
      <c r="T112" s="41">
        <v>2430</v>
      </c>
      <c r="U112" s="28">
        <v>2019</v>
      </c>
      <c r="V112" s="35">
        <v>1</v>
      </c>
      <c r="W112" s="36">
        <v>41030</v>
      </c>
      <c r="Y112" s="37">
        <f t="shared" si="3"/>
        <v>5103000</v>
      </c>
    </row>
    <row r="113" spans="1:25" ht="17.100000000000001" customHeight="1">
      <c r="A113" s="38">
        <v>109</v>
      </c>
      <c r="B113" s="21">
        <v>40968</v>
      </c>
      <c r="C113" s="22" t="s">
        <v>812</v>
      </c>
      <c r="D113" s="23" t="s">
        <v>363</v>
      </c>
      <c r="E113" s="24">
        <v>301</v>
      </c>
      <c r="F113" s="25" t="s">
        <v>813</v>
      </c>
      <c r="G113" s="25" t="str">
        <f>IF([1]D!U111="","",[1]D!U111)</f>
        <v/>
      </c>
      <c r="H113" s="25" t="s">
        <v>290</v>
      </c>
      <c r="I113" s="28" t="s">
        <v>814</v>
      </c>
      <c r="J113" s="27" t="s">
        <v>315</v>
      </c>
      <c r="K113" s="27" t="s">
        <v>293</v>
      </c>
      <c r="L113" s="28" t="s">
        <v>663</v>
      </c>
      <c r="M113" s="24" t="s">
        <v>500</v>
      </c>
      <c r="N113" s="27" t="str">
        <f t="shared" si="2"/>
        <v>D</v>
      </c>
      <c r="O113" s="29" t="s">
        <v>815</v>
      </c>
      <c r="P113" s="30" t="s">
        <v>816</v>
      </c>
      <c r="Q113" s="31" t="s">
        <v>817</v>
      </c>
      <c r="R113" s="32"/>
      <c r="S113" s="40">
        <v>1700</v>
      </c>
      <c r="T113" s="41">
        <v>3060</v>
      </c>
      <c r="U113" s="28">
        <v>2017</v>
      </c>
      <c r="V113" s="35">
        <v>1</v>
      </c>
      <c r="W113" s="36">
        <v>41030</v>
      </c>
      <c r="Y113" s="37">
        <f t="shared" si="3"/>
        <v>5202000</v>
      </c>
    </row>
    <row r="114" spans="1:25" ht="17.100000000000001" customHeight="1">
      <c r="A114" s="38">
        <v>110</v>
      </c>
      <c r="B114" s="56">
        <v>40983</v>
      </c>
      <c r="C114" s="22" t="s">
        <v>818</v>
      </c>
      <c r="D114" s="23" t="s">
        <v>288</v>
      </c>
      <c r="E114" s="24" t="s">
        <v>288</v>
      </c>
      <c r="F114" s="25" t="s">
        <v>819</v>
      </c>
      <c r="G114" s="25" t="str">
        <f>IF([1]D!U112="","",[1]D!U112)</f>
        <v/>
      </c>
      <c r="H114" s="25" t="s">
        <v>290</v>
      </c>
      <c r="I114" s="28" t="s">
        <v>291</v>
      </c>
      <c r="J114" s="27" t="s">
        <v>292</v>
      </c>
      <c r="K114" s="27" t="s">
        <v>293</v>
      </c>
      <c r="L114" s="28" t="s">
        <v>316</v>
      </c>
      <c r="M114" s="24" t="s">
        <v>820</v>
      </c>
      <c r="N114" s="27" t="str">
        <f t="shared" si="2"/>
        <v>D</v>
      </c>
      <c r="O114" s="29" t="s">
        <v>821</v>
      </c>
      <c r="P114" s="30" t="s">
        <v>822</v>
      </c>
      <c r="Q114" s="31" t="s">
        <v>823</v>
      </c>
      <c r="R114" s="32"/>
      <c r="S114" s="33">
        <v>1100</v>
      </c>
      <c r="T114" s="34">
        <v>1465</v>
      </c>
      <c r="U114" s="28">
        <v>2021</v>
      </c>
      <c r="V114" s="35">
        <v>1</v>
      </c>
      <c r="W114" s="36">
        <v>41821</v>
      </c>
      <c r="Y114" s="37">
        <f t="shared" si="3"/>
        <v>1611500</v>
      </c>
    </row>
    <row r="115" spans="1:25" ht="17.100000000000001" customHeight="1">
      <c r="A115" s="38">
        <v>111</v>
      </c>
      <c r="B115" s="56"/>
      <c r="C115" s="22" t="s">
        <v>824</v>
      </c>
      <c r="D115" s="23"/>
      <c r="E115" s="24"/>
      <c r="F115" s="25"/>
      <c r="G115" s="25"/>
      <c r="H115" s="25"/>
      <c r="I115" s="28"/>
      <c r="J115" s="27"/>
      <c r="K115" s="27" t="s">
        <v>337</v>
      </c>
      <c r="L115" s="28"/>
      <c r="M115" s="24"/>
      <c r="N115" s="27" t="str">
        <f t="shared" si="2"/>
        <v/>
      </c>
      <c r="O115" s="29"/>
      <c r="P115" s="30"/>
      <c r="Q115" s="31"/>
      <c r="R115" s="32"/>
      <c r="S115" s="40"/>
      <c r="T115" s="41"/>
      <c r="U115" s="28"/>
      <c r="V115" s="35"/>
      <c r="W115" s="36"/>
    </row>
    <row r="116" spans="1:25" ht="17.100000000000001" customHeight="1">
      <c r="A116" s="38">
        <v>112</v>
      </c>
      <c r="B116" s="21">
        <v>40967</v>
      </c>
      <c r="C116" s="22" t="s">
        <v>825</v>
      </c>
      <c r="D116" s="23" t="s">
        <v>392</v>
      </c>
      <c r="E116" s="24">
        <v>502</v>
      </c>
      <c r="F116" s="25" t="s">
        <v>826</v>
      </c>
      <c r="G116" s="25" t="str">
        <f>IF([1]D!U114="","",[1]D!U114)</f>
        <v/>
      </c>
      <c r="H116" s="25" t="s">
        <v>290</v>
      </c>
      <c r="I116" s="28" t="s">
        <v>349</v>
      </c>
      <c r="J116" s="27" t="s">
        <v>315</v>
      </c>
      <c r="K116" s="27" t="s">
        <v>337</v>
      </c>
      <c r="L116" s="42" t="s">
        <v>400</v>
      </c>
      <c r="M116" s="24" t="s">
        <v>300</v>
      </c>
      <c r="N116" s="27" t="str">
        <f t="shared" si="2"/>
        <v>D</v>
      </c>
      <c r="O116" s="29" t="s">
        <v>827</v>
      </c>
      <c r="P116" s="30" t="s">
        <v>828</v>
      </c>
      <c r="Q116" s="31" t="s">
        <v>829</v>
      </c>
      <c r="R116" s="32"/>
      <c r="S116" s="40">
        <v>2100</v>
      </c>
      <c r="T116" s="41">
        <v>2700</v>
      </c>
      <c r="U116" s="28">
        <v>2019</v>
      </c>
      <c r="V116" s="35">
        <v>1</v>
      </c>
      <c r="W116" s="36">
        <v>41030</v>
      </c>
      <c r="Y116" s="37">
        <f t="shared" si="3"/>
        <v>5670000</v>
      </c>
    </row>
    <row r="117" spans="1:25" ht="17.100000000000001" customHeight="1">
      <c r="A117" s="38">
        <v>113</v>
      </c>
      <c r="B117" s="56">
        <v>40983</v>
      </c>
      <c r="C117" s="22" t="s">
        <v>830</v>
      </c>
      <c r="D117" s="23" t="s">
        <v>485</v>
      </c>
      <c r="E117" s="24">
        <v>401</v>
      </c>
      <c r="F117" s="25" t="s">
        <v>831</v>
      </c>
      <c r="G117" s="25" t="str">
        <f>IF([1]D!U115="","",[1]D!U115)</f>
        <v/>
      </c>
      <c r="H117" s="25" t="s">
        <v>290</v>
      </c>
      <c r="I117" s="28" t="s">
        <v>611</v>
      </c>
      <c r="J117" s="27" t="s">
        <v>315</v>
      </c>
      <c r="K117" s="27" t="s">
        <v>293</v>
      </c>
      <c r="L117" s="28" t="s">
        <v>294</v>
      </c>
      <c r="M117" s="24" t="s">
        <v>612</v>
      </c>
      <c r="N117" s="27" t="str">
        <f t="shared" si="2"/>
        <v>M</v>
      </c>
      <c r="O117" s="29" t="s">
        <v>832</v>
      </c>
      <c r="P117" s="30" t="s">
        <v>833</v>
      </c>
      <c r="Q117" s="31" t="s">
        <v>834</v>
      </c>
      <c r="R117" s="32"/>
      <c r="S117" s="40">
        <v>1700</v>
      </c>
      <c r="T117" s="41">
        <v>2700</v>
      </c>
      <c r="U117" s="28">
        <v>2019</v>
      </c>
      <c r="V117" s="35">
        <v>1</v>
      </c>
      <c r="W117" s="36">
        <v>41061</v>
      </c>
      <c r="Y117" s="37">
        <f t="shared" si="3"/>
        <v>4590000</v>
      </c>
    </row>
    <row r="118" spans="1:25" ht="17.100000000000001" customHeight="1">
      <c r="A118" s="38">
        <v>114</v>
      </c>
      <c r="B118" s="21">
        <v>41273</v>
      </c>
      <c r="C118" s="22" t="s">
        <v>835</v>
      </c>
      <c r="D118" s="23" t="s">
        <v>346</v>
      </c>
      <c r="E118" s="24">
        <v>502</v>
      </c>
      <c r="F118" s="25" t="s">
        <v>836</v>
      </c>
      <c r="G118" s="26" t="str">
        <f>IF([1]D!U116="","",[1]D!U116)</f>
        <v/>
      </c>
      <c r="H118" s="26" t="s">
        <v>348</v>
      </c>
      <c r="I118" s="28" t="s">
        <v>291</v>
      </c>
      <c r="J118" s="27" t="s">
        <v>315</v>
      </c>
      <c r="K118" s="27" t="s">
        <v>293</v>
      </c>
      <c r="L118" s="28" t="s">
        <v>458</v>
      </c>
      <c r="M118" s="24" t="s">
        <v>731</v>
      </c>
      <c r="N118" s="27" t="str">
        <f t="shared" si="2"/>
        <v>D</v>
      </c>
      <c r="O118" s="29">
        <v>971558094090</v>
      </c>
      <c r="P118" s="30" t="s">
        <v>698</v>
      </c>
      <c r="Q118" s="31" t="s">
        <v>837</v>
      </c>
      <c r="R118" s="32"/>
      <c r="S118" s="40">
        <v>1100</v>
      </c>
      <c r="T118" s="41">
        <v>3024</v>
      </c>
      <c r="U118" s="28">
        <v>2022</v>
      </c>
      <c r="V118" s="35">
        <v>1</v>
      </c>
      <c r="W118" s="36">
        <v>41275</v>
      </c>
      <c r="Y118" s="37">
        <f t="shared" si="3"/>
        <v>3326400</v>
      </c>
    </row>
    <row r="119" spans="1:25" ht="17.100000000000001" customHeight="1">
      <c r="A119" s="38">
        <v>115</v>
      </c>
      <c r="B119" s="21">
        <v>41273</v>
      </c>
      <c r="C119" s="22" t="s">
        <v>838</v>
      </c>
      <c r="D119" s="23" t="s">
        <v>346</v>
      </c>
      <c r="E119" s="24">
        <v>604</v>
      </c>
      <c r="F119" s="25" t="s">
        <v>839</v>
      </c>
      <c r="G119" s="26" t="str">
        <f>IF([1]D!U117="","",[1]D!U117)</f>
        <v/>
      </c>
      <c r="H119" s="26" t="s">
        <v>348</v>
      </c>
      <c r="I119" s="28" t="s">
        <v>291</v>
      </c>
      <c r="J119" s="27" t="s">
        <v>315</v>
      </c>
      <c r="K119" s="27" t="s">
        <v>293</v>
      </c>
      <c r="L119" s="28" t="s">
        <v>458</v>
      </c>
      <c r="M119" s="24" t="s">
        <v>840</v>
      </c>
      <c r="N119" s="27" t="str">
        <f t="shared" si="2"/>
        <v>D</v>
      </c>
      <c r="O119" s="29">
        <v>971508950694</v>
      </c>
      <c r="P119" s="30" t="s">
        <v>841</v>
      </c>
      <c r="Q119" s="31" t="s">
        <v>842</v>
      </c>
      <c r="R119" s="32"/>
      <c r="S119" s="40">
        <v>1100</v>
      </c>
      <c r="T119" s="41">
        <v>3024</v>
      </c>
      <c r="U119" s="28">
        <v>2022</v>
      </c>
      <c r="V119" s="35">
        <v>1</v>
      </c>
      <c r="W119" s="36">
        <v>41275</v>
      </c>
      <c r="Y119" s="37">
        <f t="shared" si="3"/>
        <v>3326400</v>
      </c>
    </row>
    <row r="120" spans="1:25" ht="17.100000000000001" customHeight="1">
      <c r="A120" s="38">
        <v>116</v>
      </c>
      <c r="B120" s="21">
        <v>40975</v>
      </c>
      <c r="C120" s="22" t="s">
        <v>843</v>
      </c>
      <c r="D120" s="23" t="s">
        <v>382</v>
      </c>
      <c r="E120" s="24">
        <v>401</v>
      </c>
      <c r="F120" s="25" t="s">
        <v>844</v>
      </c>
      <c r="G120" s="26" t="str">
        <f>IF([1]D!U118="","",[1]D!U118)</f>
        <v/>
      </c>
      <c r="H120" s="25" t="s">
        <v>290</v>
      </c>
      <c r="I120" s="28" t="s">
        <v>291</v>
      </c>
      <c r="J120" s="27" t="s">
        <v>292</v>
      </c>
      <c r="K120" s="27" t="s">
        <v>308</v>
      </c>
      <c r="L120" s="28" t="s">
        <v>294</v>
      </c>
      <c r="M120" s="24" t="s">
        <v>650</v>
      </c>
      <c r="N120" s="27" t="str">
        <f t="shared" si="2"/>
        <v>D</v>
      </c>
      <c r="O120" s="29">
        <v>1711465746</v>
      </c>
      <c r="P120" s="30" t="s">
        <v>845</v>
      </c>
      <c r="Q120" s="31" t="s">
        <v>846</v>
      </c>
      <c r="R120" s="32"/>
      <c r="S120" s="33">
        <v>2100</v>
      </c>
      <c r="T120" s="34">
        <v>900</v>
      </c>
      <c r="U120" s="28">
        <v>2021</v>
      </c>
      <c r="V120" s="35">
        <v>1</v>
      </c>
      <c r="W120" s="36">
        <v>41061</v>
      </c>
      <c r="Y120" s="37">
        <f t="shared" si="3"/>
        <v>1890000</v>
      </c>
    </row>
    <row r="121" spans="1:25" ht="17.100000000000001" customHeight="1">
      <c r="A121" s="38">
        <v>117</v>
      </c>
      <c r="B121" s="21">
        <v>40964</v>
      </c>
      <c r="C121" s="22" t="s">
        <v>847</v>
      </c>
      <c r="D121" s="23" t="s">
        <v>346</v>
      </c>
      <c r="E121" s="24">
        <v>203</v>
      </c>
      <c r="F121" s="25" t="s">
        <v>848</v>
      </c>
      <c r="G121" s="60" t="str">
        <f>IF([1]D!U119="","",[1]D!U119)</f>
        <v/>
      </c>
      <c r="H121" s="25" t="s">
        <v>348</v>
      </c>
      <c r="I121" s="28" t="s">
        <v>750</v>
      </c>
      <c r="J121" s="27" t="s">
        <v>315</v>
      </c>
      <c r="K121" s="27" t="s">
        <v>337</v>
      </c>
      <c r="L121" s="42" t="s">
        <v>400</v>
      </c>
      <c r="M121" s="24" t="s">
        <v>750</v>
      </c>
      <c r="N121" s="27" t="str">
        <f t="shared" si="2"/>
        <v>F</v>
      </c>
      <c r="O121" s="29">
        <v>971557287517</v>
      </c>
      <c r="P121" s="30" t="s">
        <v>849</v>
      </c>
      <c r="Q121" s="31" t="s">
        <v>850</v>
      </c>
      <c r="R121" s="32"/>
      <c r="S121" s="40">
        <v>1100</v>
      </c>
      <c r="T121" s="41">
        <v>2900</v>
      </c>
      <c r="U121" s="28">
        <v>2022</v>
      </c>
      <c r="V121" s="35">
        <v>1</v>
      </c>
      <c r="W121" s="36">
        <v>41030</v>
      </c>
      <c r="Y121" s="37">
        <f t="shared" si="3"/>
        <v>3190000</v>
      </c>
    </row>
    <row r="122" spans="1:25" ht="17.100000000000001" customHeight="1">
      <c r="A122" s="38">
        <v>118</v>
      </c>
      <c r="B122" s="21">
        <v>40980</v>
      </c>
      <c r="C122" s="22" t="s">
        <v>851</v>
      </c>
      <c r="D122" s="23" t="s">
        <v>509</v>
      </c>
      <c r="E122" s="24">
        <v>301</v>
      </c>
      <c r="F122" s="25" t="s">
        <v>852</v>
      </c>
      <c r="G122" s="25" t="str">
        <f>IF([1]D!U120="","",[1]D!U120)</f>
        <v/>
      </c>
      <c r="H122" s="25" t="s">
        <v>348</v>
      </c>
      <c r="I122" s="28" t="s">
        <v>349</v>
      </c>
      <c r="J122" s="27" t="s">
        <v>315</v>
      </c>
      <c r="K122" s="27" t="s">
        <v>293</v>
      </c>
      <c r="L122" s="28" t="s">
        <v>350</v>
      </c>
      <c r="M122" s="24" t="s">
        <v>300</v>
      </c>
      <c r="N122" s="27" t="str">
        <f t="shared" si="2"/>
        <v>D</v>
      </c>
      <c r="O122" s="29" t="s">
        <v>853</v>
      </c>
      <c r="P122" s="30" t="s">
        <v>854</v>
      </c>
      <c r="Q122" s="31" t="s">
        <v>855</v>
      </c>
      <c r="R122" s="32"/>
      <c r="S122" s="40">
        <v>1300</v>
      </c>
      <c r="T122" s="41">
        <v>3600</v>
      </c>
      <c r="U122" s="28">
        <v>2022</v>
      </c>
      <c r="V122" s="35">
        <v>1</v>
      </c>
      <c r="W122" s="36">
        <v>41456</v>
      </c>
      <c r="Y122" s="37">
        <f t="shared" si="3"/>
        <v>4680000</v>
      </c>
    </row>
    <row r="123" spans="1:25" ht="17.100000000000001" customHeight="1">
      <c r="A123" s="38">
        <v>119</v>
      </c>
      <c r="B123" s="21">
        <v>41539</v>
      </c>
      <c r="C123" s="22" t="s">
        <v>856</v>
      </c>
      <c r="D123" s="23" t="s">
        <v>346</v>
      </c>
      <c r="E123" s="45">
        <v>702</v>
      </c>
      <c r="F123" s="25" t="s">
        <v>857</v>
      </c>
      <c r="G123" s="26" t="str">
        <f>IF([1]D!U121="","",[1]D!U121)</f>
        <v/>
      </c>
      <c r="H123" s="25" t="s">
        <v>290</v>
      </c>
      <c r="I123" s="28" t="s">
        <v>858</v>
      </c>
      <c r="J123" s="27" t="s">
        <v>315</v>
      </c>
      <c r="K123" s="27" t="s">
        <v>293</v>
      </c>
      <c r="L123" s="28" t="s">
        <v>316</v>
      </c>
      <c r="M123" s="24" t="s">
        <v>767</v>
      </c>
      <c r="N123" s="27" t="str">
        <f t="shared" si="2"/>
        <v>D</v>
      </c>
      <c r="O123" s="29">
        <v>1914977397</v>
      </c>
      <c r="P123" s="30" t="s">
        <v>859</v>
      </c>
      <c r="Q123" s="31" t="s">
        <v>860</v>
      </c>
      <c r="R123" s="32" t="s">
        <v>861</v>
      </c>
      <c r="S123" s="40">
        <v>1100</v>
      </c>
      <c r="T123" s="41">
        <v>3454.55</v>
      </c>
      <c r="U123" s="28">
        <v>2022</v>
      </c>
      <c r="V123" s="35">
        <v>1</v>
      </c>
      <c r="W123" s="36">
        <v>41518</v>
      </c>
      <c r="Y123" s="37">
        <f t="shared" si="3"/>
        <v>3800005</v>
      </c>
    </row>
    <row r="124" spans="1:25" ht="17.100000000000001" customHeight="1">
      <c r="A124" s="38">
        <v>120</v>
      </c>
      <c r="B124" s="21">
        <v>41540</v>
      </c>
      <c r="C124" s="22" t="s">
        <v>862</v>
      </c>
      <c r="D124" s="23" t="s">
        <v>346</v>
      </c>
      <c r="E124" s="45">
        <v>802</v>
      </c>
      <c r="F124" s="25" t="s">
        <v>863</v>
      </c>
      <c r="G124" s="60" t="str">
        <f>IF([1]D!U122="","",[1]D!U122)</f>
        <v/>
      </c>
      <c r="H124" s="25" t="s">
        <v>290</v>
      </c>
      <c r="I124" s="28" t="s">
        <v>858</v>
      </c>
      <c r="J124" s="27" t="s">
        <v>315</v>
      </c>
      <c r="K124" s="27" t="s">
        <v>337</v>
      </c>
      <c r="L124" s="42" t="s">
        <v>400</v>
      </c>
      <c r="M124" s="24" t="s">
        <v>767</v>
      </c>
      <c r="N124" s="27" t="str">
        <f t="shared" si="2"/>
        <v>D</v>
      </c>
      <c r="O124" s="29">
        <v>1714473858</v>
      </c>
      <c r="P124" s="30" t="s">
        <v>864</v>
      </c>
      <c r="Q124" s="31" t="s">
        <v>865</v>
      </c>
      <c r="R124" s="32" t="s">
        <v>861</v>
      </c>
      <c r="S124" s="40">
        <v>1100</v>
      </c>
      <c r="T124" s="41">
        <v>3454.55</v>
      </c>
      <c r="U124" s="28">
        <v>2022</v>
      </c>
      <c r="V124" s="35">
        <v>1</v>
      </c>
      <c r="W124" s="36">
        <v>41518</v>
      </c>
      <c r="Y124" s="37">
        <f t="shared" si="3"/>
        <v>3800005</v>
      </c>
    </row>
    <row r="125" spans="1:25" ht="17.100000000000001" customHeight="1">
      <c r="A125" s="38">
        <v>121</v>
      </c>
      <c r="B125" s="21">
        <v>41561</v>
      </c>
      <c r="C125" s="22" t="s">
        <v>866</v>
      </c>
      <c r="D125" s="23" t="s">
        <v>509</v>
      </c>
      <c r="E125" s="24">
        <v>401</v>
      </c>
      <c r="F125" s="25" t="s">
        <v>867</v>
      </c>
      <c r="G125" s="25" t="str">
        <f>IF([1]D!U123="","",[1]D!U123)</f>
        <v>HANDED-OVER</v>
      </c>
      <c r="H125" s="26" t="s">
        <v>290</v>
      </c>
      <c r="I125" s="28" t="s">
        <v>868</v>
      </c>
      <c r="J125" s="27" t="s">
        <v>315</v>
      </c>
      <c r="K125" s="27" t="s">
        <v>293</v>
      </c>
      <c r="L125" s="28" t="s">
        <v>316</v>
      </c>
      <c r="M125" s="24" t="s">
        <v>869</v>
      </c>
      <c r="N125" s="27" t="str">
        <f t="shared" si="2"/>
        <v>M</v>
      </c>
      <c r="O125" s="29">
        <v>1730007756</v>
      </c>
      <c r="P125" s="30" t="s">
        <v>870</v>
      </c>
      <c r="Q125" s="31" t="s">
        <v>871</v>
      </c>
      <c r="R125" s="32" t="s">
        <v>861</v>
      </c>
      <c r="S125" s="40">
        <v>1300</v>
      </c>
      <c r="T125" s="41">
        <v>3500</v>
      </c>
      <c r="U125" s="28">
        <v>2022</v>
      </c>
      <c r="V125" s="35">
        <v>1</v>
      </c>
      <c r="W125" s="36">
        <v>41579</v>
      </c>
      <c r="Y125" s="37">
        <f t="shared" si="3"/>
        <v>4550000</v>
      </c>
    </row>
    <row r="126" spans="1:25" ht="17.100000000000001" customHeight="1">
      <c r="A126" s="38">
        <v>122</v>
      </c>
      <c r="B126" s="21">
        <v>41524</v>
      </c>
      <c r="C126" s="22" t="s">
        <v>872</v>
      </c>
      <c r="D126" s="23" t="s">
        <v>288</v>
      </c>
      <c r="E126" s="24" t="s">
        <v>288</v>
      </c>
      <c r="F126" s="25" t="s">
        <v>873</v>
      </c>
      <c r="G126" s="26" t="str">
        <f>IF([1]D!U124="","",[1]D!U124)</f>
        <v/>
      </c>
      <c r="H126" s="26" t="s">
        <v>290</v>
      </c>
      <c r="I126" s="28" t="s">
        <v>291</v>
      </c>
      <c r="J126" s="27" t="s">
        <v>292</v>
      </c>
      <c r="K126" s="27" t="s">
        <v>293</v>
      </c>
      <c r="L126" s="28" t="s">
        <v>327</v>
      </c>
      <c r="M126" s="24" t="s">
        <v>874</v>
      </c>
      <c r="N126" s="27" t="str">
        <f t="shared" si="2"/>
        <v>D</v>
      </c>
      <c r="O126" s="29">
        <v>1712195448</v>
      </c>
      <c r="P126" s="30" t="s">
        <v>875</v>
      </c>
      <c r="Q126" s="31" t="s">
        <v>876</v>
      </c>
      <c r="R126" s="32"/>
      <c r="S126" s="33">
        <v>1700</v>
      </c>
      <c r="T126" s="34">
        <v>900</v>
      </c>
      <c r="U126" s="28">
        <v>2021</v>
      </c>
      <c r="V126" s="35">
        <v>1</v>
      </c>
      <c r="W126" s="36" t="s">
        <v>288</v>
      </c>
      <c r="Y126" s="37">
        <f t="shared" si="3"/>
        <v>1530000</v>
      </c>
    </row>
    <row r="127" spans="1:25" ht="17.100000000000001" customHeight="1">
      <c r="A127" s="38">
        <v>123</v>
      </c>
      <c r="B127" s="21">
        <v>41375</v>
      </c>
      <c r="C127" s="22" t="s">
        <v>877</v>
      </c>
      <c r="D127" s="23" t="s">
        <v>288</v>
      </c>
      <c r="E127" s="24" t="s">
        <v>288</v>
      </c>
      <c r="F127" s="28" t="s">
        <v>878</v>
      </c>
      <c r="G127" s="25" t="str">
        <f>IF([1]D!U125="","",[1]D!U125)</f>
        <v/>
      </c>
      <c r="H127" s="55" t="s">
        <v>348</v>
      </c>
      <c r="I127" s="27" t="s">
        <v>291</v>
      </c>
      <c r="J127" s="27" t="s">
        <v>292</v>
      </c>
      <c r="K127" s="27" t="s">
        <v>308</v>
      </c>
      <c r="L127" s="27" t="s">
        <v>458</v>
      </c>
      <c r="M127" s="24" t="s">
        <v>639</v>
      </c>
      <c r="N127" s="27" t="str">
        <f t="shared" si="2"/>
        <v>D</v>
      </c>
      <c r="O127" s="29">
        <v>971559667211</v>
      </c>
      <c r="P127" s="30" t="s">
        <v>641</v>
      </c>
      <c r="Q127" s="31" t="s">
        <v>641</v>
      </c>
      <c r="R127" s="32"/>
      <c r="S127" s="33">
        <v>1100</v>
      </c>
      <c r="T127" s="34">
        <v>900</v>
      </c>
      <c r="U127" s="28">
        <v>2021</v>
      </c>
      <c r="V127" s="35">
        <v>1</v>
      </c>
      <c r="W127" s="36" t="s">
        <v>288</v>
      </c>
      <c r="Y127" s="37">
        <f t="shared" si="3"/>
        <v>990000</v>
      </c>
    </row>
    <row r="128" spans="1:25" ht="17.100000000000001" customHeight="1">
      <c r="A128" s="38">
        <v>124</v>
      </c>
      <c r="B128" s="21">
        <v>41520</v>
      </c>
      <c r="C128" s="22" t="s">
        <v>879</v>
      </c>
      <c r="D128" s="23" t="s">
        <v>509</v>
      </c>
      <c r="E128" s="24">
        <v>601</v>
      </c>
      <c r="F128" s="25" t="s">
        <v>880</v>
      </c>
      <c r="G128" s="26" t="str">
        <f>IF([1]D!U126="","",[1]D!U126)</f>
        <v/>
      </c>
      <c r="H128" s="26" t="s">
        <v>290</v>
      </c>
      <c r="I128" s="28" t="s">
        <v>349</v>
      </c>
      <c r="J128" s="27" t="s">
        <v>315</v>
      </c>
      <c r="K128" s="27" t="s">
        <v>293</v>
      </c>
      <c r="L128" s="28" t="s">
        <v>316</v>
      </c>
      <c r="M128" s="24" t="s">
        <v>300</v>
      </c>
      <c r="N128" s="27" t="str">
        <f t="shared" si="2"/>
        <v>D</v>
      </c>
      <c r="O128" s="29">
        <v>1715664191</v>
      </c>
      <c r="P128" s="30" t="s">
        <v>881</v>
      </c>
      <c r="Q128" s="31" t="s">
        <v>882</v>
      </c>
      <c r="R128" s="32"/>
      <c r="S128" s="40">
        <v>1300</v>
      </c>
      <c r="T128" s="41">
        <v>3500</v>
      </c>
      <c r="U128" s="28">
        <v>2022</v>
      </c>
      <c r="V128" s="35">
        <v>1</v>
      </c>
      <c r="W128" s="36">
        <v>41640</v>
      </c>
      <c r="Y128" s="37">
        <f t="shared" si="3"/>
        <v>4550000</v>
      </c>
    </row>
    <row r="129" spans="1:25" ht="17.100000000000001" customHeight="1">
      <c r="A129" s="38">
        <v>125</v>
      </c>
      <c r="B129" s="21"/>
      <c r="C129" s="22" t="s">
        <v>883</v>
      </c>
      <c r="D129" s="23"/>
      <c r="E129" s="24"/>
      <c r="F129" s="25"/>
      <c r="G129" s="25"/>
      <c r="H129" s="26"/>
      <c r="I129" s="28"/>
      <c r="J129" s="27"/>
      <c r="K129" s="27" t="s">
        <v>337</v>
      </c>
      <c r="L129" s="28"/>
      <c r="M129" s="24"/>
      <c r="N129" s="27" t="str">
        <f t="shared" si="2"/>
        <v/>
      </c>
      <c r="O129" s="29"/>
      <c r="P129" s="30"/>
      <c r="Q129" s="31"/>
      <c r="R129" s="32"/>
      <c r="S129" s="40"/>
      <c r="T129" s="41"/>
      <c r="U129" s="28"/>
      <c r="V129" s="35"/>
      <c r="W129" s="36"/>
    </row>
    <row r="130" spans="1:25" ht="17.100000000000001" customHeight="1">
      <c r="A130" s="38">
        <v>126</v>
      </c>
      <c r="B130" s="21"/>
      <c r="C130" s="22" t="s">
        <v>884</v>
      </c>
      <c r="D130" s="23"/>
      <c r="E130" s="24"/>
      <c r="F130" s="25"/>
      <c r="G130" s="25"/>
      <c r="H130" s="26"/>
      <c r="I130" s="28"/>
      <c r="J130" s="27"/>
      <c r="K130" s="27" t="s">
        <v>337</v>
      </c>
      <c r="L130" s="28"/>
      <c r="M130" s="24"/>
      <c r="N130" s="27" t="str">
        <f t="shared" si="2"/>
        <v/>
      </c>
      <c r="O130" s="29"/>
      <c r="P130" s="30"/>
      <c r="Q130" s="31"/>
      <c r="R130" s="32"/>
      <c r="S130" s="40"/>
      <c r="T130" s="41"/>
      <c r="U130" s="28"/>
      <c r="V130" s="35"/>
      <c r="W130" s="36"/>
    </row>
    <row r="131" spans="1:25" ht="17.100000000000001" customHeight="1">
      <c r="A131" s="38">
        <v>127</v>
      </c>
      <c r="B131" s="21"/>
      <c r="C131" s="22" t="s">
        <v>885</v>
      </c>
      <c r="D131" s="23"/>
      <c r="E131" s="24"/>
      <c r="F131" s="25"/>
      <c r="G131" s="25"/>
      <c r="H131" s="26"/>
      <c r="I131" s="28"/>
      <c r="J131" s="27"/>
      <c r="K131" s="27" t="s">
        <v>337</v>
      </c>
      <c r="L131" s="28"/>
      <c r="M131" s="24"/>
      <c r="N131" s="27" t="str">
        <f t="shared" si="2"/>
        <v/>
      </c>
      <c r="O131" s="29"/>
      <c r="P131" s="30"/>
      <c r="Q131" s="31"/>
      <c r="R131" s="32"/>
      <c r="S131" s="40"/>
      <c r="T131" s="41"/>
      <c r="U131" s="28"/>
      <c r="V131" s="35"/>
      <c r="W131" s="36"/>
    </row>
    <row r="132" spans="1:25" ht="17.100000000000001" customHeight="1">
      <c r="A132" s="38">
        <v>128</v>
      </c>
      <c r="B132" s="21">
        <v>40978</v>
      </c>
      <c r="C132" s="22" t="s">
        <v>886</v>
      </c>
      <c r="D132" s="23" t="s">
        <v>370</v>
      </c>
      <c r="E132" s="24">
        <v>501</v>
      </c>
      <c r="F132" s="25" t="s">
        <v>887</v>
      </c>
      <c r="G132" s="25" t="str">
        <f>IF([1]D!U130="","",[1]D!U130)</f>
        <v>HANDED-OVER</v>
      </c>
      <c r="H132" s="25" t="s">
        <v>290</v>
      </c>
      <c r="I132" s="28" t="s">
        <v>888</v>
      </c>
      <c r="J132" s="27" t="s">
        <v>315</v>
      </c>
      <c r="K132" s="27" t="s">
        <v>337</v>
      </c>
      <c r="L132" s="42" t="s">
        <v>400</v>
      </c>
      <c r="M132" s="24" t="s">
        <v>889</v>
      </c>
      <c r="N132" s="27" t="str">
        <f t="shared" si="2"/>
        <v>M</v>
      </c>
      <c r="O132" s="29">
        <v>1711900614</v>
      </c>
      <c r="P132" s="30" t="s">
        <v>890</v>
      </c>
      <c r="Q132" s="31" t="s">
        <v>891</v>
      </c>
      <c r="R132" s="32"/>
      <c r="S132" s="40">
        <v>1300</v>
      </c>
      <c r="T132" s="41">
        <v>2700</v>
      </c>
      <c r="U132" s="28">
        <v>2019</v>
      </c>
      <c r="V132" s="35">
        <v>3</v>
      </c>
      <c r="W132" s="36">
        <v>41061</v>
      </c>
      <c r="Y132" s="37">
        <f t="shared" si="3"/>
        <v>3510000</v>
      </c>
    </row>
    <row r="133" spans="1:25" ht="17.100000000000001" customHeight="1">
      <c r="A133" s="38">
        <v>129</v>
      </c>
      <c r="B133" s="21">
        <v>40978</v>
      </c>
      <c r="C133" s="22" t="s">
        <v>892</v>
      </c>
      <c r="D133" s="23" t="s">
        <v>397</v>
      </c>
      <c r="E133" s="24">
        <v>304</v>
      </c>
      <c r="F133" s="25" t="s">
        <v>839</v>
      </c>
      <c r="G133" s="26" t="str">
        <f>IF([1]D!U131="","",[1]D!U131)</f>
        <v>READY TO PRINT</v>
      </c>
      <c r="H133" s="25" t="s">
        <v>348</v>
      </c>
      <c r="I133" s="28" t="s">
        <v>291</v>
      </c>
      <c r="J133" s="27" t="s">
        <v>292</v>
      </c>
      <c r="K133" s="27" t="s">
        <v>293</v>
      </c>
      <c r="L133" s="28" t="s">
        <v>458</v>
      </c>
      <c r="M133" s="24" t="s">
        <v>840</v>
      </c>
      <c r="N133" s="27" t="str">
        <f t="shared" si="2"/>
        <v>D</v>
      </c>
      <c r="O133" s="29" t="s">
        <v>893</v>
      </c>
      <c r="P133" s="30" t="s">
        <v>894</v>
      </c>
      <c r="Q133" s="31" t="s">
        <v>842</v>
      </c>
      <c r="R133" s="32"/>
      <c r="S133" s="33">
        <v>1700</v>
      </c>
      <c r="T133" s="34">
        <v>900</v>
      </c>
      <c r="U133" s="28">
        <v>2021</v>
      </c>
      <c r="V133" s="35">
        <v>1</v>
      </c>
      <c r="W133" s="36">
        <v>41061</v>
      </c>
      <c r="Y133" s="37">
        <f t="shared" si="3"/>
        <v>1530000</v>
      </c>
    </row>
    <row r="134" spans="1:25" ht="17.100000000000001" customHeight="1">
      <c r="A134" s="38">
        <v>130</v>
      </c>
      <c r="B134" s="21">
        <v>40978</v>
      </c>
      <c r="C134" s="22" t="s">
        <v>895</v>
      </c>
      <c r="D134" s="23" t="s">
        <v>370</v>
      </c>
      <c r="E134" s="24">
        <v>503</v>
      </c>
      <c r="F134" s="25" t="s">
        <v>896</v>
      </c>
      <c r="G134" s="25" t="str">
        <f>IF([1]D!U132="","",[1]D!U132)</f>
        <v/>
      </c>
      <c r="H134" s="25" t="s">
        <v>290</v>
      </c>
      <c r="I134" s="28" t="s">
        <v>649</v>
      </c>
      <c r="J134" s="27" t="s">
        <v>315</v>
      </c>
      <c r="K134" s="27" t="s">
        <v>293</v>
      </c>
      <c r="L134" s="28" t="s">
        <v>897</v>
      </c>
      <c r="M134" s="24" t="s">
        <v>650</v>
      </c>
      <c r="N134" s="27" t="str">
        <f t="shared" ref="N134:N197" si="4">IF(LEFT(M134,1)="D","D",IF(LEFT(M134,1)="M","M",IF(LEFT(M134,1)="S","S",IF(LEFT(M134,1)="U","U",IF(LEFT(M134,1)="F","F","")))))</f>
        <v>D</v>
      </c>
      <c r="O134" s="29" t="s">
        <v>898</v>
      </c>
      <c r="P134" s="30"/>
      <c r="Q134" s="31" t="s">
        <v>899</v>
      </c>
      <c r="R134" s="32"/>
      <c r="S134" s="40">
        <v>1300</v>
      </c>
      <c r="T134" s="41">
        <v>2428</v>
      </c>
      <c r="U134" s="28">
        <v>2019</v>
      </c>
      <c r="V134" s="35">
        <v>1</v>
      </c>
      <c r="W134" s="36">
        <v>41061</v>
      </c>
      <c r="Y134" s="37">
        <f t="shared" ref="Y134:Y197" si="5">T134*S134</f>
        <v>3156400</v>
      </c>
    </row>
    <row r="135" spans="1:25" ht="17.100000000000001" customHeight="1">
      <c r="A135" s="38">
        <v>131</v>
      </c>
      <c r="B135" s="21">
        <v>40979</v>
      </c>
      <c r="C135" s="22" t="s">
        <v>900</v>
      </c>
      <c r="D135" s="23" t="s">
        <v>397</v>
      </c>
      <c r="E135" s="24">
        <v>201</v>
      </c>
      <c r="F135" s="25" t="s">
        <v>901</v>
      </c>
      <c r="G135" s="25" t="str">
        <f>IF([1]D!U133="","",[1]D!U133)</f>
        <v>HANDED-OVER</v>
      </c>
      <c r="H135" s="25" t="s">
        <v>348</v>
      </c>
      <c r="I135" s="28" t="s">
        <v>349</v>
      </c>
      <c r="J135" s="27" t="s">
        <v>315</v>
      </c>
      <c r="K135" s="27" t="s">
        <v>293</v>
      </c>
      <c r="L135" s="28" t="s">
        <v>458</v>
      </c>
      <c r="M135" s="24" t="s">
        <v>300</v>
      </c>
      <c r="N135" s="27" t="str">
        <f t="shared" si="4"/>
        <v>D</v>
      </c>
      <c r="O135" s="29"/>
      <c r="P135" s="30" t="s">
        <v>902</v>
      </c>
      <c r="Q135" s="31" t="s">
        <v>348</v>
      </c>
      <c r="R135" s="32"/>
      <c r="S135" s="40">
        <v>1100</v>
      </c>
      <c r="T135" s="41">
        <v>2700</v>
      </c>
      <c r="U135" s="28">
        <v>2019</v>
      </c>
      <c r="V135" s="35">
        <v>1</v>
      </c>
      <c r="W135" s="36">
        <v>41061</v>
      </c>
      <c r="Y135" s="37">
        <f t="shared" si="5"/>
        <v>2970000</v>
      </c>
    </row>
    <row r="136" spans="1:25" ht="17.100000000000001" customHeight="1">
      <c r="A136" s="38">
        <v>132</v>
      </c>
      <c r="B136" s="21">
        <v>40976</v>
      </c>
      <c r="C136" s="22" t="s">
        <v>903</v>
      </c>
      <c r="D136" s="23" t="s">
        <v>397</v>
      </c>
      <c r="E136" s="24">
        <v>401</v>
      </c>
      <c r="F136" s="25" t="s">
        <v>904</v>
      </c>
      <c r="G136" s="25" t="str">
        <f>IF([1]D!U134="","",[1]D!U134)</f>
        <v>HANDED-OVER</v>
      </c>
      <c r="H136" s="25" t="s">
        <v>348</v>
      </c>
      <c r="I136" s="28" t="s">
        <v>349</v>
      </c>
      <c r="J136" s="27" t="s">
        <v>315</v>
      </c>
      <c r="K136" s="27" t="s">
        <v>293</v>
      </c>
      <c r="L136" s="28" t="s">
        <v>458</v>
      </c>
      <c r="M136" s="24" t="s">
        <v>300</v>
      </c>
      <c r="N136" s="27" t="str">
        <f t="shared" si="4"/>
        <v>D</v>
      </c>
      <c r="O136" s="29">
        <v>971504621682</v>
      </c>
      <c r="P136" s="30" t="s">
        <v>905</v>
      </c>
      <c r="Q136" s="31" t="s">
        <v>906</v>
      </c>
      <c r="R136" s="32"/>
      <c r="S136" s="40">
        <v>1100</v>
      </c>
      <c r="T136" s="41">
        <v>2700</v>
      </c>
      <c r="U136" s="28">
        <v>2019</v>
      </c>
      <c r="V136" s="35">
        <v>1</v>
      </c>
      <c r="W136" s="36">
        <v>41061</v>
      </c>
      <c r="Y136" s="37">
        <f t="shared" si="5"/>
        <v>2970000</v>
      </c>
    </row>
    <row r="137" spans="1:25" ht="17.100000000000001" customHeight="1">
      <c r="A137" s="38">
        <v>133</v>
      </c>
      <c r="B137" s="21">
        <v>41560</v>
      </c>
      <c r="C137" s="22" t="s">
        <v>907</v>
      </c>
      <c r="D137" s="23" t="s">
        <v>392</v>
      </c>
      <c r="E137" s="24">
        <v>701</v>
      </c>
      <c r="F137" s="25" t="s">
        <v>908</v>
      </c>
      <c r="G137" s="25" t="str">
        <f>IF([1]D!U135="","",[1]D!U135)</f>
        <v/>
      </c>
      <c r="H137" s="25" t="s">
        <v>290</v>
      </c>
      <c r="I137" s="28" t="s">
        <v>909</v>
      </c>
      <c r="J137" s="27" t="s">
        <v>315</v>
      </c>
      <c r="K137" s="27" t="s">
        <v>337</v>
      </c>
      <c r="L137" s="42" t="s">
        <v>400</v>
      </c>
      <c r="M137" s="24" t="s">
        <v>910</v>
      </c>
      <c r="N137" s="27" t="str">
        <f t="shared" si="4"/>
        <v>M</v>
      </c>
      <c r="O137" s="29">
        <v>1715091101</v>
      </c>
      <c r="P137" s="30"/>
      <c r="Q137" s="31" t="s">
        <v>911</v>
      </c>
      <c r="R137" s="32"/>
      <c r="S137" s="40">
        <v>2100</v>
      </c>
      <c r="T137" s="41">
        <v>3000</v>
      </c>
      <c r="U137" s="28">
        <v>2019</v>
      </c>
      <c r="V137" s="35">
        <v>3</v>
      </c>
      <c r="W137" s="36">
        <v>41760</v>
      </c>
      <c r="Y137" s="37">
        <f t="shared" si="5"/>
        <v>6300000</v>
      </c>
    </row>
    <row r="138" spans="1:25" ht="17.100000000000001" customHeight="1">
      <c r="A138" s="38">
        <v>134</v>
      </c>
      <c r="B138" s="21">
        <v>40979</v>
      </c>
      <c r="C138" s="22" t="s">
        <v>912</v>
      </c>
      <c r="D138" s="23" t="s">
        <v>397</v>
      </c>
      <c r="E138" s="24">
        <v>601</v>
      </c>
      <c r="F138" s="25" t="s">
        <v>913</v>
      </c>
      <c r="G138" s="25" t="str">
        <f>IF([1]D!U136="","",[1]D!U136)</f>
        <v>HANDED-OVER</v>
      </c>
      <c r="H138" s="25" t="s">
        <v>348</v>
      </c>
      <c r="I138" s="28" t="s">
        <v>349</v>
      </c>
      <c r="J138" s="27" t="s">
        <v>292</v>
      </c>
      <c r="K138" s="27" t="s">
        <v>293</v>
      </c>
      <c r="L138" s="28" t="s">
        <v>458</v>
      </c>
      <c r="M138" s="24" t="s">
        <v>300</v>
      </c>
      <c r="N138" s="27" t="str">
        <f t="shared" si="4"/>
        <v>D</v>
      </c>
      <c r="O138" s="29">
        <v>971558094090</v>
      </c>
      <c r="P138" s="30" t="s">
        <v>698</v>
      </c>
      <c r="Q138" s="31" t="s">
        <v>837</v>
      </c>
      <c r="R138" s="32"/>
      <c r="S138" s="33">
        <v>2100</v>
      </c>
      <c r="T138" s="34">
        <v>900</v>
      </c>
      <c r="U138" s="28">
        <v>2021</v>
      </c>
      <c r="V138" s="35">
        <v>1</v>
      </c>
      <c r="W138" s="36">
        <v>41061</v>
      </c>
      <c r="Y138" s="37">
        <f t="shared" si="5"/>
        <v>1890000</v>
      </c>
    </row>
    <row r="139" spans="1:25" ht="17.100000000000001" customHeight="1">
      <c r="A139" s="38">
        <v>135</v>
      </c>
      <c r="B139" s="21">
        <v>40982</v>
      </c>
      <c r="C139" s="22" t="s">
        <v>914</v>
      </c>
      <c r="D139" s="23" t="s">
        <v>313</v>
      </c>
      <c r="E139" s="24">
        <v>303</v>
      </c>
      <c r="F139" s="25" t="s">
        <v>915</v>
      </c>
      <c r="G139" s="26" t="str">
        <f>IF([1]D!U137="","",[1]D!U137)</f>
        <v>HANDED-OVER</v>
      </c>
      <c r="H139" s="25" t="s">
        <v>290</v>
      </c>
      <c r="I139" s="27" t="s">
        <v>406</v>
      </c>
      <c r="J139" s="27" t="s">
        <v>315</v>
      </c>
      <c r="K139" s="27" t="s">
        <v>293</v>
      </c>
      <c r="L139" s="28" t="s">
        <v>316</v>
      </c>
      <c r="M139" s="24" t="s">
        <v>328</v>
      </c>
      <c r="N139" s="27" t="str">
        <f t="shared" si="4"/>
        <v>D</v>
      </c>
      <c r="O139" s="29">
        <v>1713040252</v>
      </c>
      <c r="P139" s="30" t="s">
        <v>916</v>
      </c>
      <c r="Q139" s="31" t="s">
        <v>917</v>
      </c>
      <c r="R139" s="32"/>
      <c r="S139" s="40">
        <v>2100</v>
      </c>
      <c r="T139" s="41">
        <v>2700</v>
      </c>
      <c r="U139" s="28">
        <v>2019</v>
      </c>
      <c r="V139" s="35">
        <v>1</v>
      </c>
      <c r="W139" s="36">
        <v>41061</v>
      </c>
      <c r="Y139" s="37">
        <f t="shared" si="5"/>
        <v>5670000</v>
      </c>
    </row>
    <row r="140" spans="1:25" ht="17.100000000000001" customHeight="1">
      <c r="A140" s="38">
        <v>136</v>
      </c>
      <c r="B140" s="21">
        <v>41644</v>
      </c>
      <c r="C140" s="22" t="s">
        <v>918</v>
      </c>
      <c r="D140" s="23" t="s">
        <v>370</v>
      </c>
      <c r="E140" s="24">
        <v>502</v>
      </c>
      <c r="F140" s="25" t="s">
        <v>919</v>
      </c>
      <c r="G140" s="25" t="str">
        <f>IF([1]D!U138="","",[1]D!U138)</f>
        <v/>
      </c>
      <c r="H140" s="25" t="s">
        <v>290</v>
      </c>
      <c r="I140" s="27" t="s">
        <v>920</v>
      </c>
      <c r="J140" s="27" t="s">
        <v>315</v>
      </c>
      <c r="K140" s="27" t="s">
        <v>479</v>
      </c>
      <c r="L140" s="28" t="s">
        <v>921</v>
      </c>
      <c r="M140" s="24" t="s">
        <v>922</v>
      </c>
      <c r="N140" s="27" t="str">
        <f t="shared" si="4"/>
        <v>M</v>
      </c>
      <c r="O140" s="29"/>
      <c r="P140" s="30"/>
      <c r="Q140" s="31"/>
      <c r="R140" s="32"/>
      <c r="S140" s="40"/>
      <c r="T140" s="41"/>
      <c r="U140" s="28"/>
      <c r="V140" s="35"/>
      <c r="W140" s="36"/>
      <c r="Y140" s="37">
        <f t="shared" si="5"/>
        <v>0</v>
      </c>
    </row>
    <row r="141" spans="1:25" ht="17.100000000000001" customHeight="1">
      <c r="A141" s="38">
        <v>137</v>
      </c>
      <c r="B141" s="21">
        <v>41758</v>
      </c>
      <c r="C141" s="22" t="s">
        <v>923</v>
      </c>
      <c r="D141" s="23" t="s">
        <v>346</v>
      </c>
      <c r="E141" s="24">
        <v>304</v>
      </c>
      <c r="F141" s="25" t="s">
        <v>924</v>
      </c>
      <c r="G141" s="25" t="str">
        <f>IF([1]D!U139="","",[1]D!U139)</f>
        <v/>
      </c>
      <c r="H141" s="25" t="s">
        <v>290</v>
      </c>
      <c r="I141" s="27" t="s">
        <v>555</v>
      </c>
      <c r="J141" s="27" t="s">
        <v>315</v>
      </c>
      <c r="K141" s="27" t="s">
        <v>293</v>
      </c>
      <c r="L141" s="28" t="s">
        <v>555</v>
      </c>
      <c r="M141" s="24" t="s">
        <v>557</v>
      </c>
      <c r="N141" s="27" t="str">
        <f t="shared" si="4"/>
        <v>M</v>
      </c>
      <c r="O141" s="29">
        <v>1718094022</v>
      </c>
      <c r="P141" s="30"/>
      <c r="Q141" s="31" t="s">
        <v>925</v>
      </c>
      <c r="R141" s="32"/>
      <c r="S141" s="40">
        <v>1100</v>
      </c>
      <c r="T141" s="41">
        <v>3400</v>
      </c>
      <c r="U141" s="28">
        <v>2022</v>
      </c>
      <c r="V141" s="35">
        <v>1</v>
      </c>
      <c r="W141" s="36">
        <v>42370</v>
      </c>
      <c r="Y141" s="37">
        <f t="shared" si="5"/>
        <v>3740000</v>
      </c>
    </row>
    <row r="142" spans="1:25" ht="17.100000000000001" customHeight="1">
      <c r="A142" s="38">
        <v>138</v>
      </c>
      <c r="B142" s="21">
        <v>40983</v>
      </c>
      <c r="C142" s="22" t="s">
        <v>926</v>
      </c>
      <c r="D142" s="23" t="s">
        <v>485</v>
      </c>
      <c r="E142" s="24">
        <v>601</v>
      </c>
      <c r="F142" s="25" t="s">
        <v>927</v>
      </c>
      <c r="G142" s="25" t="str">
        <f>IF([1]D!U140="","",[1]D!U140)</f>
        <v/>
      </c>
      <c r="H142" s="25" t="s">
        <v>290</v>
      </c>
      <c r="I142" s="27" t="s">
        <v>611</v>
      </c>
      <c r="J142" s="27" t="s">
        <v>315</v>
      </c>
      <c r="K142" s="27" t="s">
        <v>293</v>
      </c>
      <c r="L142" s="28" t="s">
        <v>294</v>
      </c>
      <c r="M142" s="24" t="s">
        <v>612</v>
      </c>
      <c r="N142" s="27" t="str">
        <f t="shared" si="4"/>
        <v>M</v>
      </c>
      <c r="O142" s="29">
        <v>1711338724</v>
      </c>
      <c r="P142" s="30"/>
      <c r="Q142" s="31" t="s">
        <v>928</v>
      </c>
      <c r="R142" s="32"/>
      <c r="S142" s="40">
        <v>1700</v>
      </c>
      <c r="T142" s="41">
        <v>2700</v>
      </c>
      <c r="U142" s="28">
        <v>2019</v>
      </c>
      <c r="V142" s="35">
        <v>1</v>
      </c>
      <c r="W142" s="36">
        <v>41061</v>
      </c>
      <c r="Y142" s="37">
        <f t="shared" si="5"/>
        <v>4590000</v>
      </c>
    </row>
    <row r="143" spans="1:25" s="61" customFormat="1" ht="17.100000000000001" customHeight="1">
      <c r="A143" s="38">
        <v>139</v>
      </c>
      <c r="B143" s="21">
        <v>40998</v>
      </c>
      <c r="C143" s="22" t="s">
        <v>929</v>
      </c>
      <c r="D143" s="23" t="s">
        <v>346</v>
      </c>
      <c r="E143" s="24">
        <v>904</v>
      </c>
      <c r="F143" s="25" t="s">
        <v>930</v>
      </c>
      <c r="G143" s="25" t="str">
        <f>IF([1]D!U141="","",[1]D!U141)</f>
        <v/>
      </c>
      <c r="H143" s="25" t="s">
        <v>290</v>
      </c>
      <c r="I143" s="27" t="s">
        <v>611</v>
      </c>
      <c r="J143" s="27" t="s">
        <v>315</v>
      </c>
      <c r="K143" s="27" t="s">
        <v>293</v>
      </c>
      <c r="L143" s="28" t="s">
        <v>294</v>
      </c>
      <c r="M143" s="24" t="s">
        <v>612</v>
      </c>
      <c r="N143" s="27" t="str">
        <f t="shared" si="4"/>
        <v>M</v>
      </c>
      <c r="O143" s="29">
        <v>1914637376</v>
      </c>
      <c r="P143" s="30"/>
      <c r="Q143" s="31" t="s">
        <v>931</v>
      </c>
      <c r="R143" s="32"/>
      <c r="S143" s="40">
        <v>1100</v>
      </c>
      <c r="T143" s="41">
        <v>3200</v>
      </c>
      <c r="U143" s="28">
        <v>2022</v>
      </c>
      <c r="V143" s="35">
        <v>1</v>
      </c>
      <c r="W143" s="36">
        <v>41061</v>
      </c>
      <c r="Y143" s="37">
        <f t="shared" si="5"/>
        <v>3520000</v>
      </c>
    </row>
    <row r="144" spans="1:25" ht="17.100000000000001" customHeight="1">
      <c r="A144" s="38">
        <v>140</v>
      </c>
      <c r="B144" s="21">
        <v>41044</v>
      </c>
      <c r="C144" s="22" t="s">
        <v>932</v>
      </c>
      <c r="D144" s="23" t="s">
        <v>428</v>
      </c>
      <c r="E144" s="27">
        <v>401</v>
      </c>
      <c r="F144" s="25" t="s">
        <v>933</v>
      </c>
      <c r="G144" s="25" t="str">
        <f>IF([1]D!U142="","",[1]D!U142)</f>
        <v>HANDED-OVER</v>
      </c>
      <c r="H144" s="25" t="s">
        <v>290</v>
      </c>
      <c r="I144" s="27" t="s">
        <v>487</v>
      </c>
      <c r="J144" s="27" t="s">
        <v>315</v>
      </c>
      <c r="K144" s="27" t="s">
        <v>293</v>
      </c>
      <c r="L144" s="28" t="s">
        <v>327</v>
      </c>
      <c r="M144" s="24" t="s">
        <v>322</v>
      </c>
      <c r="N144" s="27" t="str">
        <f t="shared" si="4"/>
        <v>D</v>
      </c>
      <c r="O144" s="29">
        <v>1819190812</v>
      </c>
      <c r="P144" s="30" t="s">
        <v>934</v>
      </c>
      <c r="Q144" s="31" t="s">
        <v>935</v>
      </c>
      <c r="R144" s="32"/>
      <c r="S144" s="40">
        <v>1100</v>
      </c>
      <c r="T144" s="41">
        <v>2500</v>
      </c>
      <c r="U144" s="28">
        <v>2017</v>
      </c>
      <c r="V144" s="35">
        <v>1</v>
      </c>
      <c r="W144" s="36" t="s">
        <v>288</v>
      </c>
      <c r="Y144" s="37">
        <f t="shared" si="5"/>
        <v>2750000</v>
      </c>
    </row>
    <row r="145" spans="1:25" ht="17.100000000000001" customHeight="1">
      <c r="A145" s="38">
        <v>141</v>
      </c>
      <c r="B145" s="21">
        <v>41638</v>
      </c>
      <c r="C145" s="22" t="s">
        <v>936</v>
      </c>
      <c r="D145" s="23" t="s">
        <v>346</v>
      </c>
      <c r="E145" s="24">
        <v>404</v>
      </c>
      <c r="F145" s="25" t="s">
        <v>937</v>
      </c>
      <c r="G145" s="25" t="str">
        <f>IF([1]D!U143="","",[1]D!U143)</f>
        <v>HANDED-OVER</v>
      </c>
      <c r="H145" s="26" t="s">
        <v>290</v>
      </c>
      <c r="I145" s="27" t="s">
        <v>938</v>
      </c>
      <c r="J145" s="27" t="s">
        <v>315</v>
      </c>
      <c r="K145" s="27" t="s">
        <v>293</v>
      </c>
      <c r="L145" s="28" t="s">
        <v>316</v>
      </c>
      <c r="M145" s="24" t="s">
        <v>939</v>
      </c>
      <c r="N145" s="27" t="str">
        <f t="shared" si="4"/>
        <v>M</v>
      </c>
      <c r="O145" s="29">
        <v>1718115923</v>
      </c>
      <c r="P145" s="30"/>
      <c r="Q145" s="31" t="s">
        <v>940</v>
      </c>
      <c r="R145" s="32"/>
      <c r="S145" s="40">
        <v>1100</v>
      </c>
      <c r="T145" s="41">
        <v>3500</v>
      </c>
      <c r="U145" s="28">
        <v>2022</v>
      </c>
      <c r="V145" s="35">
        <v>1</v>
      </c>
      <c r="W145" s="36">
        <v>41640</v>
      </c>
      <c r="Y145" s="37">
        <f t="shared" si="5"/>
        <v>3850000</v>
      </c>
    </row>
    <row r="146" spans="1:25" ht="17.100000000000001" customHeight="1">
      <c r="A146" s="38">
        <v>142</v>
      </c>
      <c r="B146" s="21"/>
      <c r="C146" s="22" t="s">
        <v>941</v>
      </c>
      <c r="D146" s="23"/>
      <c r="E146" s="24"/>
      <c r="F146" s="25"/>
      <c r="G146" s="25"/>
      <c r="H146" s="25"/>
      <c r="I146" s="28"/>
      <c r="J146" s="27"/>
      <c r="K146" s="27" t="s">
        <v>337</v>
      </c>
      <c r="L146" s="28"/>
      <c r="M146" s="24"/>
      <c r="N146" s="27" t="str">
        <f t="shared" si="4"/>
        <v/>
      </c>
      <c r="O146" s="29"/>
      <c r="P146" s="30"/>
      <c r="Q146" s="62"/>
      <c r="R146" s="32"/>
      <c r="S146" s="40"/>
      <c r="T146" s="41"/>
      <c r="U146" s="28"/>
      <c r="V146" s="35"/>
      <c r="W146" s="36"/>
    </row>
    <row r="147" spans="1:25" ht="17.100000000000001" customHeight="1">
      <c r="A147" s="38">
        <v>143</v>
      </c>
      <c r="B147" s="21">
        <v>41112</v>
      </c>
      <c r="C147" s="22" t="s">
        <v>942</v>
      </c>
      <c r="D147" s="23" t="s">
        <v>346</v>
      </c>
      <c r="E147" s="24">
        <v>101</v>
      </c>
      <c r="F147" s="25" t="s">
        <v>943</v>
      </c>
      <c r="G147" s="25" t="str">
        <f>IF([1]D!U145="","",[1]D!U145)</f>
        <v/>
      </c>
      <c r="H147" s="25" t="s">
        <v>290</v>
      </c>
      <c r="I147" s="27" t="s">
        <v>938</v>
      </c>
      <c r="J147" s="27" t="s">
        <v>315</v>
      </c>
      <c r="K147" s="27" t="s">
        <v>293</v>
      </c>
      <c r="L147" s="28" t="s">
        <v>663</v>
      </c>
      <c r="M147" s="24" t="s">
        <v>939</v>
      </c>
      <c r="N147" s="27" t="str">
        <f t="shared" si="4"/>
        <v>M</v>
      </c>
      <c r="O147" s="29" t="s">
        <v>944</v>
      </c>
      <c r="P147" s="30"/>
      <c r="Q147" s="31" t="s">
        <v>945</v>
      </c>
      <c r="R147" s="32"/>
      <c r="S147" s="40">
        <v>1100</v>
      </c>
      <c r="T147" s="41">
        <v>3200</v>
      </c>
      <c r="U147" s="28">
        <v>2022</v>
      </c>
      <c r="V147" s="35">
        <v>1</v>
      </c>
      <c r="W147" s="36">
        <v>41153</v>
      </c>
      <c r="Y147" s="37">
        <f t="shared" si="5"/>
        <v>3520000</v>
      </c>
    </row>
    <row r="148" spans="1:25" ht="17.100000000000001" customHeight="1">
      <c r="A148" s="38">
        <v>144</v>
      </c>
      <c r="B148" s="21">
        <v>41088</v>
      </c>
      <c r="C148" s="22" t="s">
        <v>946</v>
      </c>
      <c r="D148" s="23" t="s">
        <v>509</v>
      </c>
      <c r="E148" s="24">
        <v>201</v>
      </c>
      <c r="F148" s="25" t="s">
        <v>947</v>
      </c>
      <c r="G148" s="25" t="str">
        <f>IF([1]D!U146="","",[1]D!U146)</f>
        <v>HANDED-OVER</v>
      </c>
      <c r="H148" s="25" t="s">
        <v>290</v>
      </c>
      <c r="I148" s="27" t="s">
        <v>555</v>
      </c>
      <c r="J148" s="27" t="s">
        <v>315</v>
      </c>
      <c r="K148" s="27" t="s">
        <v>293</v>
      </c>
      <c r="L148" s="28" t="s">
        <v>316</v>
      </c>
      <c r="M148" s="24" t="s">
        <v>557</v>
      </c>
      <c r="N148" s="27" t="str">
        <f t="shared" si="4"/>
        <v>M</v>
      </c>
      <c r="O148" s="29" t="s">
        <v>948</v>
      </c>
      <c r="P148" s="30" t="s">
        <v>949</v>
      </c>
      <c r="Q148" s="31" t="s">
        <v>950</v>
      </c>
      <c r="R148" s="32"/>
      <c r="S148" s="40">
        <v>1300</v>
      </c>
      <c r="T148" s="41">
        <v>2900</v>
      </c>
      <c r="U148" s="28">
        <v>2022</v>
      </c>
      <c r="V148" s="35">
        <v>1</v>
      </c>
      <c r="W148" s="36">
        <v>41122</v>
      </c>
      <c r="Y148" s="37">
        <f t="shared" si="5"/>
        <v>3770000</v>
      </c>
    </row>
    <row r="149" spans="1:25" ht="17.100000000000001" customHeight="1">
      <c r="A149" s="38">
        <v>145</v>
      </c>
      <c r="B149" s="21"/>
      <c r="C149" s="22" t="s">
        <v>951</v>
      </c>
      <c r="D149" s="23"/>
      <c r="E149" s="24"/>
      <c r="F149" s="25"/>
      <c r="G149" s="25"/>
      <c r="H149" s="25"/>
      <c r="I149" s="27"/>
      <c r="J149" s="27"/>
      <c r="K149" s="27" t="s">
        <v>337</v>
      </c>
      <c r="L149" s="28"/>
      <c r="M149" s="24"/>
      <c r="N149" s="27" t="str">
        <f t="shared" si="4"/>
        <v/>
      </c>
      <c r="O149" s="29"/>
      <c r="P149" s="30"/>
      <c r="Q149" s="31"/>
      <c r="R149" s="32"/>
      <c r="S149" s="40"/>
      <c r="T149" s="41"/>
      <c r="U149" s="28"/>
      <c r="V149" s="35"/>
      <c r="W149" s="36"/>
      <c r="Y149" s="37">
        <f t="shared" si="5"/>
        <v>0</v>
      </c>
    </row>
    <row r="150" spans="1:25" ht="17.100000000000001" customHeight="1">
      <c r="A150" s="38">
        <v>146</v>
      </c>
      <c r="B150" s="21">
        <v>41111</v>
      </c>
      <c r="C150" s="22" t="s">
        <v>952</v>
      </c>
      <c r="D150" s="23" t="s">
        <v>490</v>
      </c>
      <c r="E150" s="24">
        <v>501</v>
      </c>
      <c r="F150" s="25" t="s">
        <v>953</v>
      </c>
      <c r="G150" s="25" t="str">
        <f>IF([1]D!U148="","",[1]D!U148)</f>
        <v>READY TO PRINT</v>
      </c>
      <c r="H150" s="25" t="s">
        <v>290</v>
      </c>
      <c r="I150" s="27" t="s">
        <v>686</v>
      </c>
      <c r="J150" s="27" t="s">
        <v>315</v>
      </c>
      <c r="K150" s="27" t="s">
        <v>293</v>
      </c>
      <c r="L150" s="28" t="s">
        <v>316</v>
      </c>
      <c r="M150" s="24" t="s">
        <v>687</v>
      </c>
      <c r="N150" s="27" t="str">
        <f t="shared" si="4"/>
        <v>M</v>
      </c>
      <c r="O150" s="29" t="s">
        <v>954</v>
      </c>
      <c r="P150" s="30" t="s">
        <v>955</v>
      </c>
      <c r="Q150" s="31" t="s">
        <v>956</v>
      </c>
      <c r="R150" s="32"/>
      <c r="S150" s="40">
        <v>1700</v>
      </c>
      <c r="T150" s="41" t="s">
        <v>957</v>
      </c>
      <c r="U150" s="28">
        <v>2022</v>
      </c>
      <c r="V150" s="35">
        <v>1</v>
      </c>
      <c r="W150" s="36">
        <v>41153</v>
      </c>
      <c r="Y150" s="37">
        <f t="shared" si="5"/>
        <v>5100000</v>
      </c>
    </row>
    <row r="151" spans="1:25" ht="17.100000000000001" customHeight="1">
      <c r="A151" s="38">
        <v>147</v>
      </c>
      <c r="B151" s="21">
        <v>41092</v>
      </c>
      <c r="C151" s="22" t="s">
        <v>958</v>
      </c>
      <c r="D151" s="23" t="s">
        <v>428</v>
      </c>
      <c r="E151" s="24">
        <v>201</v>
      </c>
      <c r="F151" s="25" t="s">
        <v>959</v>
      </c>
      <c r="G151" s="25" t="str">
        <f>IF([1]D!U149="","",[1]D!U149)</f>
        <v/>
      </c>
      <c r="H151" s="25" t="s">
        <v>290</v>
      </c>
      <c r="I151" s="27" t="s">
        <v>960</v>
      </c>
      <c r="J151" s="27" t="s">
        <v>315</v>
      </c>
      <c r="K151" s="27" t="s">
        <v>293</v>
      </c>
      <c r="L151" s="28" t="s">
        <v>294</v>
      </c>
      <c r="M151" s="24" t="s">
        <v>961</v>
      </c>
      <c r="N151" s="27" t="str">
        <f t="shared" si="4"/>
        <v>M</v>
      </c>
      <c r="O151" s="29" t="s">
        <v>962</v>
      </c>
      <c r="P151" s="30"/>
      <c r="Q151" s="27" t="s">
        <v>963</v>
      </c>
      <c r="R151" s="32"/>
      <c r="S151" s="40">
        <v>1100</v>
      </c>
      <c r="T151" s="41">
        <v>2500</v>
      </c>
      <c r="U151" s="28">
        <v>2017</v>
      </c>
      <c r="V151" s="35">
        <v>1</v>
      </c>
      <c r="W151" s="36" t="s">
        <v>288</v>
      </c>
      <c r="Y151" s="37">
        <f t="shared" si="5"/>
        <v>2750000</v>
      </c>
    </row>
    <row r="152" spans="1:25" ht="17.100000000000001" customHeight="1">
      <c r="A152" s="38">
        <v>148</v>
      </c>
      <c r="B152" s="21">
        <v>41312</v>
      </c>
      <c r="C152" s="22" t="s">
        <v>964</v>
      </c>
      <c r="D152" s="23" t="s">
        <v>346</v>
      </c>
      <c r="E152" s="24">
        <v>102</v>
      </c>
      <c r="F152" s="25" t="s">
        <v>965</v>
      </c>
      <c r="G152" s="25" t="str">
        <f>IF([1]D!U150="","",[1]D!U150)</f>
        <v/>
      </c>
      <c r="H152" s="25" t="s">
        <v>290</v>
      </c>
      <c r="I152" s="27" t="s">
        <v>966</v>
      </c>
      <c r="J152" s="27" t="s">
        <v>315</v>
      </c>
      <c r="K152" s="27" t="s">
        <v>479</v>
      </c>
      <c r="L152" s="28" t="s">
        <v>663</v>
      </c>
      <c r="M152" s="24" t="s">
        <v>309</v>
      </c>
      <c r="N152" s="27" t="str">
        <f t="shared" si="4"/>
        <v>D</v>
      </c>
      <c r="O152" s="29"/>
      <c r="P152" s="30" t="s">
        <v>967</v>
      </c>
      <c r="Q152" s="31" t="s">
        <v>968</v>
      </c>
      <c r="R152" s="32"/>
      <c r="S152" s="40"/>
      <c r="T152" s="41"/>
      <c r="U152" s="28">
        <v>2022</v>
      </c>
      <c r="V152" s="35"/>
      <c r="W152" s="36" t="s">
        <v>288</v>
      </c>
      <c r="Y152" s="37">
        <f t="shared" si="5"/>
        <v>0</v>
      </c>
    </row>
    <row r="153" spans="1:25" ht="17.100000000000001" customHeight="1">
      <c r="A153" s="38">
        <v>149</v>
      </c>
      <c r="B153" s="21">
        <v>41101</v>
      </c>
      <c r="C153" s="22" t="s">
        <v>969</v>
      </c>
      <c r="D153" s="23" t="s">
        <v>415</v>
      </c>
      <c r="E153" s="24">
        <v>703</v>
      </c>
      <c r="F153" s="25" t="s">
        <v>970</v>
      </c>
      <c r="G153" s="25" t="str">
        <f>IF([1]D!U151="","",[1]D!U151)</f>
        <v/>
      </c>
      <c r="H153" s="25" t="s">
        <v>290</v>
      </c>
      <c r="I153" s="27" t="s">
        <v>960</v>
      </c>
      <c r="J153" s="27" t="s">
        <v>315</v>
      </c>
      <c r="K153" s="27" t="s">
        <v>293</v>
      </c>
      <c r="L153" s="28" t="s">
        <v>663</v>
      </c>
      <c r="M153" s="24" t="s">
        <v>961</v>
      </c>
      <c r="N153" s="27" t="str">
        <f t="shared" si="4"/>
        <v>M</v>
      </c>
      <c r="O153" s="29" t="s">
        <v>971</v>
      </c>
      <c r="P153" s="30"/>
      <c r="Q153" s="31" t="s">
        <v>972</v>
      </c>
      <c r="R153" s="32"/>
      <c r="S153" s="40">
        <v>1300</v>
      </c>
      <c r="T153" s="41">
        <v>4000</v>
      </c>
      <c r="U153" s="28">
        <v>2017</v>
      </c>
      <c r="V153" s="35">
        <v>1</v>
      </c>
      <c r="W153" s="36">
        <v>41183</v>
      </c>
      <c r="Y153" s="37">
        <f t="shared" si="5"/>
        <v>5200000</v>
      </c>
    </row>
    <row r="154" spans="1:25" ht="17.100000000000001" customHeight="1">
      <c r="A154" s="38">
        <v>150</v>
      </c>
      <c r="B154" s="21"/>
      <c r="C154" s="22" t="s">
        <v>973</v>
      </c>
      <c r="D154" s="23"/>
      <c r="E154" s="24"/>
      <c r="F154" s="25"/>
      <c r="G154" s="25"/>
      <c r="H154" s="25"/>
      <c r="I154" s="27"/>
      <c r="J154" s="27"/>
      <c r="K154" s="27" t="s">
        <v>337</v>
      </c>
      <c r="L154" s="42"/>
      <c r="M154" s="24"/>
      <c r="N154" s="27"/>
      <c r="O154" s="29"/>
      <c r="P154" s="30"/>
      <c r="Q154" s="31"/>
      <c r="R154" s="32"/>
      <c r="S154" s="40"/>
      <c r="T154" s="41"/>
      <c r="U154" s="28"/>
      <c r="V154" s="35"/>
      <c r="W154" s="36"/>
      <c r="Y154" s="37">
        <f t="shared" si="5"/>
        <v>0</v>
      </c>
    </row>
    <row r="155" spans="1:25" ht="17.100000000000001" customHeight="1">
      <c r="A155" s="38">
        <v>151</v>
      </c>
      <c r="B155" s="21">
        <v>41056</v>
      </c>
      <c r="C155" s="22" t="s">
        <v>974</v>
      </c>
      <c r="D155" s="23" t="s">
        <v>392</v>
      </c>
      <c r="E155" s="24">
        <v>402</v>
      </c>
      <c r="F155" s="25" t="s">
        <v>975</v>
      </c>
      <c r="G155" s="25" t="str">
        <f>IF([1]D!U153="","",[1]D!U153)</f>
        <v>1ST PARTY COMPLETED</v>
      </c>
      <c r="H155" s="25" t="s">
        <v>290</v>
      </c>
      <c r="I155" s="27" t="s">
        <v>596</v>
      </c>
      <c r="J155" s="27" t="s">
        <v>315</v>
      </c>
      <c r="K155" s="27" t="s">
        <v>293</v>
      </c>
      <c r="L155" s="28" t="s">
        <v>316</v>
      </c>
      <c r="M155" s="24" t="s">
        <v>597</v>
      </c>
      <c r="N155" s="27" t="str">
        <f t="shared" si="4"/>
        <v>M</v>
      </c>
      <c r="O155" s="29" t="s">
        <v>976</v>
      </c>
      <c r="P155" s="30"/>
      <c r="Q155" s="31" t="s">
        <v>977</v>
      </c>
      <c r="R155" s="32"/>
      <c r="S155" s="40">
        <v>2100</v>
      </c>
      <c r="T155" s="41">
        <v>3500</v>
      </c>
      <c r="U155" s="28">
        <v>2019</v>
      </c>
      <c r="V155" s="35">
        <v>1</v>
      </c>
      <c r="W155" s="36">
        <v>41122</v>
      </c>
      <c r="Y155" s="37">
        <f t="shared" si="5"/>
        <v>7350000</v>
      </c>
    </row>
    <row r="156" spans="1:25" ht="17.100000000000001" customHeight="1">
      <c r="A156" s="38">
        <v>152</v>
      </c>
      <c r="B156" s="21">
        <v>41181</v>
      </c>
      <c r="C156" s="22" t="s">
        <v>978</v>
      </c>
      <c r="D156" s="23" t="s">
        <v>346</v>
      </c>
      <c r="E156" s="24">
        <v>201</v>
      </c>
      <c r="F156" s="25" t="s">
        <v>979</v>
      </c>
      <c r="G156" s="25" t="str">
        <f>IF([1]D!U154="","",[1]D!U154)</f>
        <v>Handed-Over</v>
      </c>
      <c r="H156" s="25" t="s">
        <v>980</v>
      </c>
      <c r="I156" s="27" t="s">
        <v>981</v>
      </c>
      <c r="J156" s="27" t="s">
        <v>315</v>
      </c>
      <c r="K156" s="27" t="s">
        <v>293</v>
      </c>
      <c r="L156" s="28" t="s">
        <v>316</v>
      </c>
      <c r="M156" s="24" t="s">
        <v>982</v>
      </c>
      <c r="N156" s="27" t="str">
        <f t="shared" si="4"/>
        <v>M</v>
      </c>
      <c r="O156" s="29" t="s">
        <v>983</v>
      </c>
      <c r="P156" s="30" t="s">
        <v>984</v>
      </c>
      <c r="Q156" s="31" t="s">
        <v>985</v>
      </c>
      <c r="R156" s="32"/>
      <c r="S156" s="40">
        <v>1100</v>
      </c>
      <c r="T156" s="41">
        <v>3600</v>
      </c>
      <c r="U156" s="28">
        <v>2022</v>
      </c>
      <c r="V156" s="35">
        <v>1</v>
      </c>
      <c r="W156" s="36">
        <v>41244</v>
      </c>
      <c r="Y156" s="37">
        <f t="shared" si="5"/>
        <v>3960000</v>
      </c>
    </row>
    <row r="157" spans="1:25" ht="17.100000000000001" customHeight="1">
      <c r="A157" s="38">
        <v>153</v>
      </c>
      <c r="B157" s="21">
        <v>41231</v>
      </c>
      <c r="C157" s="22" t="s">
        <v>986</v>
      </c>
      <c r="D157" s="23" t="s">
        <v>490</v>
      </c>
      <c r="E157" s="24">
        <v>403</v>
      </c>
      <c r="F157" s="28" t="s">
        <v>987</v>
      </c>
      <c r="G157" s="26" t="str">
        <f>IF([1]D!U155="","",[1]D!U155)</f>
        <v/>
      </c>
      <c r="H157" s="25" t="s">
        <v>290</v>
      </c>
      <c r="I157" s="27" t="s">
        <v>988</v>
      </c>
      <c r="J157" s="27" t="s">
        <v>292</v>
      </c>
      <c r="K157" s="27" t="s">
        <v>308</v>
      </c>
      <c r="L157" s="28" t="s">
        <v>458</v>
      </c>
      <c r="M157" s="24" t="s">
        <v>989</v>
      </c>
      <c r="N157" s="27" t="str">
        <f t="shared" si="4"/>
        <v>D</v>
      </c>
      <c r="O157" s="29">
        <v>1767693672</v>
      </c>
      <c r="P157" s="30" t="s">
        <v>990</v>
      </c>
      <c r="Q157" s="31" t="s">
        <v>991</v>
      </c>
      <c r="R157" s="32"/>
      <c r="S157" s="33">
        <v>1700</v>
      </c>
      <c r="T157" s="34">
        <v>900</v>
      </c>
      <c r="U157" s="28">
        <v>2021</v>
      </c>
      <c r="V157" s="35">
        <v>1</v>
      </c>
      <c r="W157" s="36">
        <v>41244</v>
      </c>
      <c r="Y157" s="37">
        <f t="shared" si="5"/>
        <v>1530000</v>
      </c>
    </row>
    <row r="158" spans="1:25" ht="17.100000000000001" customHeight="1">
      <c r="A158" s="38">
        <v>154</v>
      </c>
      <c r="B158" s="21"/>
      <c r="C158" s="22" t="s">
        <v>992</v>
      </c>
      <c r="D158" s="23"/>
      <c r="E158" s="24"/>
      <c r="F158" s="28"/>
      <c r="G158" s="28"/>
      <c r="H158" s="25"/>
      <c r="I158" s="27"/>
      <c r="J158" s="27"/>
      <c r="K158" s="27" t="s">
        <v>337</v>
      </c>
      <c r="L158" s="28"/>
      <c r="M158" s="24"/>
      <c r="N158" s="27" t="str">
        <f t="shared" si="4"/>
        <v/>
      </c>
      <c r="O158" s="29"/>
      <c r="P158" s="30"/>
      <c r="Q158" s="31"/>
      <c r="R158" s="32"/>
      <c r="S158" s="40"/>
      <c r="T158" s="41"/>
      <c r="U158" s="28"/>
      <c r="V158" s="35"/>
      <c r="W158" s="36"/>
      <c r="Y158" s="37">
        <f t="shared" si="5"/>
        <v>0</v>
      </c>
    </row>
    <row r="159" spans="1:25" ht="17.100000000000001" customHeight="1">
      <c r="A159" s="38">
        <v>155</v>
      </c>
      <c r="B159" s="21">
        <v>41246</v>
      </c>
      <c r="C159" s="22" t="s">
        <v>993</v>
      </c>
      <c r="D159" s="23" t="s">
        <v>346</v>
      </c>
      <c r="E159" s="24">
        <v>401</v>
      </c>
      <c r="F159" s="28" t="s">
        <v>994</v>
      </c>
      <c r="G159" s="25" t="str">
        <f>IF([1]D!U157="","",[1]D!U157)</f>
        <v/>
      </c>
      <c r="H159" s="25" t="s">
        <v>290</v>
      </c>
      <c r="I159" s="27" t="s">
        <v>995</v>
      </c>
      <c r="J159" s="27" t="s">
        <v>315</v>
      </c>
      <c r="K159" s="27" t="s">
        <v>293</v>
      </c>
      <c r="L159" s="28" t="s">
        <v>327</v>
      </c>
      <c r="M159" s="24" t="s">
        <v>767</v>
      </c>
      <c r="N159" s="27" t="str">
        <f t="shared" si="4"/>
        <v>D</v>
      </c>
      <c r="O159" s="29">
        <v>1711489734</v>
      </c>
      <c r="P159" s="30" t="s">
        <v>996</v>
      </c>
      <c r="Q159" s="31" t="s">
        <v>997</v>
      </c>
      <c r="R159" s="32"/>
      <c r="S159" s="40">
        <v>1100</v>
      </c>
      <c r="T159" s="41">
        <v>1900</v>
      </c>
      <c r="U159" s="28">
        <v>2022</v>
      </c>
      <c r="V159" s="35">
        <v>1</v>
      </c>
      <c r="W159" s="36" t="s">
        <v>288</v>
      </c>
      <c r="Y159" s="37">
        <f t="shared" si="5"/>
        <v>2090000</v>
      </c>
    </row>
    <row r="160" spans="1:25" ht="17.100000000000001" customHeight="1">
      <c r="A160" s="38">
        <v>156</v>
      </c>
      <c r="B160" s="21">
        <v>41273</v>
      </c>
      <c r="C160" s="22" t="s">
        <v>998</v>
      </c>
      <c r="D160" s="23" t="s">
        <v>485</v>
      </c>
      <c r="E160" s="24">
        <v>302</v>
      </c>
      <c r="F160" s="28" t="s">
        <v>999</v>
      </c>
      <c r="G160" s="26" t="str">
        <f>IF([1]D!U158="","",[1]D!U158)</f>
        <v/>
      </c>
      <c r="H160" s="28" t="s">
        <v>307</v>
      </c>
      <c r="I160" s="31" t="s">
        <v>291</v>
      </c>
      <c r="J160" s="27" t="s">
        <v>292</v>
      </c>
      <c r="K160" s="27" t="s">
        <v>308</v>
      </c>
      <c r="L160" s="28" t="s">
        <v>458</v>
      </c>
      <c r="M160" s="24" t="s">
        <v>1000</v>
      </c>
      <c r="N160" s="27" t="str">
        <f t="shared" si="4"/>
        <v>D</v>
      </c>
      <c r="O160" s="29">
        <v>4407563628287</v>
      </c>
      <c r="P160" s="30" t="s">
        <v>1001</v>
      </c>
      <c r="Q160" s="31" t="s">
        <v>968</v>
      </c>
      <c r="R160" s="32"/>
      <c r="S160" s="33">
        <v>1300</v>
      </c>
      <c r="T160" s="34">
        <v>900</v>
      </c>
      <c r="U160" s="28">
        <v>2021</v>
      </c>
      <c r="V160" s="35">
        <v>1</v>
      </c>
      <c r="W160" s="36">
        <v>41275</v>
      </c>
      <c r="Y160" s="37">
        <f t="shared" si="5"/>
        <v>1170000</v>
      </c>
    </row>
    <row r="161" spans="1:25" ht="17.100000000000001" customHeight="1">
      <c r="A161" s="38">
        <v>157</v>
      </c>
      <c r="B161" s="21">
        <v>41273</v>
      </c>
      <c r="C161" s="22" t="s">
        <v>1002</v>
      </c>
      <c r="D161" s="23" t="s">
        <v>357</v>
      </c>
      <c r="E161" s="24">
        <v>202</v>
      </c>
      <c r="F161" s="28" t="s">
        <v>1003</v>
      </c>
      <c r="G161" s="26" t="str">
        <f>IF([1]D!U159="","",[1]D!U159)</f>
        <v/>
      </c>
      <c r="H161" s="28" t="s">
        <v>307</v>
      </c>
      <c r="I161" s="31" t="s">
        <v>1004</v>
      </c>
      <c r="J161" s="27" t="s">
        <v>315</v>
      </c>
      <c r="K161" s="27" t="s">
        <v>293</v>
      </c>
      <c r="L161" s="28" t="s">
        <v>327</v>
      </c>
      <c r="M161" s="24" t="s">
        <v>309</v>
      </c>
      <c r="N161" s="27" t="str">
        <f t="shared" si="4"/>
        <v>D</v>
      </c>
      <c r="O161" s="29">
        <v>4407807653514</v>
      </c>
      <c r="P161" s="30" t="s">
        <v>1005</v>
      </c>
      <c r="Q161" s="31" t="s">
        <v>1006</v>
      </c>
      <c r="R161" s="32"/>
      <c r="S161" s="40">
        <v>1700</v>
      </c>
      <c r="T161" s="41">
        <v>2352</v>
      </c>
      <c r="U161" s="28">
        <v>2017</v>
      </c>
      <c r="V161" s="35"/>
      <c r="W161" s="36" t="s">
        <v>288</v>
      </c>
      <c r="Y161" s="37">
        <f t="shared" si="5"/>
        <v>3998400</v>
      </c>
    </row>
    <row r="162" spans="1:25" ht="17.100000000000001" customHeight="1">
      <c r="A162" s="38">
        <v>158</v>
      </c>
      <c r="B162" s="21">
        <v>41636</v>
      </c>
      <c r="C162" s="22" t="s">
        <v>1007</v>
      </c>
      <c r="D162" s="23" t="s">
        <v>490</v>
      </c>
      <c r="E162" s="45">
        <v>401</v>
      </c>
      <c r="F162" s="28" t="s">
        <v>1008</v>
      </c>
      <c r="G162" s="25" t="str">
        <f>IF([1]D!U160="","",[1]D!U160)</f>
        <v/>
      </c>
      <c r="H162" s="26" t="s">
        <v>290</v>
      </c>
      <c r="I162" s="27" t="s">
        <v>555</v>
      </c>
      <c r="J162" s="27" t="s">
        <v>315</v>
      </c>
      <c r="K162" s="27" t="s">
        <v>293</v>
      </c>
      <c r="L162" s="28" t="s">
        <v>316</v>
      </c>
      <c r="M162" s="24" t="s">
        <v>557</v>
      </c>
      <c r="N162" s="27" t="str">
        <f t="shared" si="4"/>
        <v>M</v>
      </c>
      <c r="O162" s="29">
        <v>1911305798</v>
      </c>
      <c r="P162" s="30" t="s">
        <v>1009</v>
      </c>
      <c r="Q162" s="31" t="s">
        <v>1010</v>
      </c>
      <c r="R162" s="32"/>
      <c r="S162" s="40">
        <v>1700</v>
      </c>
      <c r="T162" s="41">
        <v>3122.35</v>
      </c>
      <c r="U162" s="28">
        <v>2022</v>
      </c>
      <c r="V162" s="35">
        <v>1</v>
      </c>
      <c r="W162" s="36">
        <v>41640</v>
      </c>
      <c r="Y162" s="37">
        <f t="shared" si="5"/>
        <v>5307995</v>
      </c>
    </row>
    <row r="163" spans="1:25" ht="17.100000000000001" customHeight="1">
      <c r="A163" s="38">
        <v>159</v>
      </c>
      <c r="B163" s="21"/>
      <c r="C163" s="22" t="s">
        <v>1011</v>
      </c>
      <c r="D163" s="23"/>
      <c r="E163" s="24"/>
      <c r="F163" s="28"/>
      <c r="G163" s="28"/>
      <c r="H163" s="25"/>
      <c r="I163" s="27"/>
      <c r="J163" s="27"/>
      <c r="K163" s="27" t="s">
        <v>337</v>
      </c>
      <c r="L163" s="28"/>
      <c r="M163" s="24"/>
      <c r="N163" s="27" t="str">
        <f t="shared" si="4"/>
        <v/>
      </c>
      <c r="O163" s="29"/>
      <c r="P163" s="30"/>
      <c r="Q163" s="31"/>
      <c r="R163" s="32"/>
      <c r="S163" s="40"/>
      <c r="T163" s="41"/>
      <c r="U163" s="28"/>
      <c r="V163" s="35"/>
      <c r="W163" s="36"/>
      <c r="Y163" s="37">
        <f t="shared" si="5"/>
        <v>0</v>
      </c>
    </row>
    <row r="164" spans="1:25" ht="17.100000000000001" customHeight="1">
      <c r="A164" s="38">
        <v>160</v>
      </c>
      <c r="B164" s="21">
        <v>41273</v>
      </c>
      <c r="C164" s="22" t="s">
        <v>1012</v>
      </c>
      <c r="D164" s="23" t="s">
        <v>370</v>
      </c>
      <c r="E164" s="24">
        <v>201</v>
      </c>
      <c r="F164" s="28" t="s">
        <v>1013</v>
      </c>
      <c r="G164" s="25" t="str">
        <f>IF([1]D!U162="","",[1]D!U162)</f>
        <v/>
      </c>
      <c r="H164" s="25" t="s">
        <v>290</v>
      </c>
      <c r="I164" s="27" t="s">
        <v>555</v>
      </c>
      <c r="J164" s="27" t="s">
        <v>315</v>
      </c>
      <c r="K164" s="27" t="s">
        <v>479</v>
      </c>
      <c r="L164" s="28" t="s">
        <v>1014</v>
      </c>
      <c r="M164" s="24" t="s">
        <v>557</v>
      </c>
      <c r="N164" s="27" t="str">
        <f t="shared" si="4"/>
        <v>M</v>
      </c>
      <c r="O164" s="29"/>
      <c r="P164" s="30"/>
      <c r="Q164" s="31" t="s">
        <v>1015</v>
      </c>
      <c r="R164" s="32"/>
      <c r="S164" s="40">
        <v>1300</v>
      </c>
      <c r="T164" s="41">
        <v>0</v>
      </c>
      <c r="U164" s="28">
        <v>2019</v>
      </c>
      <c r="V164" s="35"/>
      <c r="W164" s="36" t="s">
        <v>288</v>
      </c>
      <c r="Y164" s="37">
        <f t="shared" si="5"/>
        <v>0</v>
      </c>
    </row>
    <row r="165" spans="1:25" ht="17.100000000000001" customHeight="1">
      <c r="A165" s="38">
        <v>161</v>
      </c>
      <c r="B165" s="21">
        <v>41273</v>
      </c>
      <c r="C165" s="22" t="s">
        <v>1016</v>
      </c>
      <c r="D165" s="23" t="s">
        <v>370</v>
      </c>
      <c r="E165" s="24">
        <v>204</v>
      </c>
      <c r="F165" s="28" t="s">
        <v>1017</v>
      </c>
      <c r="G165" s="25" t="str">
        <f>IF([1]D!U163="","",[1]D!U163)</f>
        <v/>
      </c>
      <c r="H165" s="28" t="s">
        <v>307</v>
      </c>
      <c r="I165" s="27" t="s">
        <v>968</v>
      </c>
      <c r="J165" s="27" t="s">
        <v>315</v>
      </c>
      <c r="K165" s="27" t="s">
        <v>337</v>
      </c>
      <c r="L165" s="28" t="s">
        <v>400</v>
      </c>
      <c r="M165" s="24" t="s">
        <v>309</v>
      </c>
      <c r="N165" s="27" t="str">
        <f t="shared" si="4"/>
        <v>D</v>
      </c>
      <c r="O165" s="29"/>
      <c r="P165" s="30"/>
      <c r="Q165" s="31" t="s">
        <v>968</v>
      </c>
      <c r="R165" s="32"/>
      <c r="S165" s="40">
        <v>1300</v>
      </c>
      <c r="T165" s="41">
        <v>3780</v>
      </c>
      <c r="U165" s="28">
        <v>2019</v>
      </c>
      <c r="V165" s="35"/>
      <c r="W165" s="36" t="s">
        <v>288</v>
      </c>
      <c r="Y165" s="37">
        <f t="shared" si="5"/>
        <v>4914000</v>
      </c>
    </row>
    <row r="166" spans="1:25" ht="17.100000000000001" customHeight="1">
      <c r="A166" s="38">
        <v>162</v>
      </c>
      <c r="B166" s="21">
        <v>41224</v>
      </c>
      <c r="C166" s="22" t="s">
        <v>1018</v>
      </c>
      <c r="D166" s="23" t="s">
        <v>397</v>
      </c>
      <c r="E166" s="24">
        <v>204</v>
      </c>
      <c r="F166" s="28" t="s">
        <v>1019</v>
      </c>
      <c r="G166" s="25" t="str">
        <f>IF([1]D!U164="","",[1]D!U164)</f>
        <v>Handed over</v>
      </c>
      <c r="H166" s="25" t="s">
        <v>290</v>
      </c>
      <c r="I166" s="27" t="s">
        <v>596</v>
      </c>
      <c r="J166" s="27" t="s">
        <v>315</v>
      </c>
      <c r="K166" s="27" t="s">
        <v>337</v>
      </c>
      <c r="L166" s="28" t="s">
        <v>400</v>
      </c>
      <c r="M166" s="24" t="s">
        <v>597</v>
      </c>
      <c r="N166" s="27" t="str">
        <f t="shared" si="4"/>
        <v>M</v>
      </c>
      <c r="O166" s="29"/>
      <c r="P166" s="30"/>
      <c r="Q166" s="31" t="s">
        <v>555</v>
      </c>
      <c r="R166" s="32"/>
      <c r="S166" s="40">
        <v>1100</v>
      </c>
      <c r="T166" s="41">
        <v>3800</v>
      </c>
      <c r="U166" s="28">
        <v>2019</v>
      </c>
      <c r="V166" s="35"/>
      <c r="W166" s="36" t="s">
        <v>288</v>
      </c>
      <c r="Y166" s="37">
        <f t="shared" si="5"/>
        <v>4180000</v>
      </c>
    </row>
    <row r="167" spans="1:25" ht="17.100000000000001" customHeight="1">
      <c r="A167" s="38">
        <v>163</v>
      </c>
      <c r="B167" s="21">
        <v>41284</v>
      </c>
      <c r="C167" s="22" t="s">
        <v>1020</v>
      </c>
      <c r="D167" s="23" t="s">
        <v>1021</v>
      </c>
      <c r="E167" s="24">
        <v>602</v>
      </c>
      <c r="F167" s="28" t="s">
        <v>1022</v>
      </c>
      <c r="G167" s="25" t="str">
        <f>IF([1]D!U165="","",[1]D!U165)</f>
        <v/>
      </c>
      <c r="H167" s="28" t="s">
        <v>980</v>
      </c>
      <c r="I167" s="27" t="s">
        <v>291</v>
      </c>
      <c r="J167" s="27" t="s">
        <v>292</v>
      </c>
      <c r="K167" s="27" t="s">
        <v>293</v>
      </c>
      <c r="L167" s="28" t="s">
        <v>458</v>
      </c>
      <c r="M167" s="24" t="s">
        <v>1023</v>
      </c>
      <c r="N167" s="27" t="str">
        <f t="shared" si="4"/>
        <v>D</v>
      </c>
      <c r="O167" s="29">
        <v>810901172227</v>
      </c>
      <c r="P167" s="30" t="s">
        <v>1024</v>
      </c>
      <c r="Q167" s="31" t="s">
        <v>1025</v>
      </c>
      <c r="R167" s="32"/>
      <c r="S167" s="33">
        <v>2100</v>
      </c>
      <c r="T167" s="34">
        <v>900</v>
      </c>
      <c r="U167" s="28">
        <v>2021</v>
      </c>
      <c r="V167" s="35">
        <v>1</v>
      </c>
      <c r="W167" s="36">
        <v>41275</v>
      </c>
      <c r="Y167" s="37">
        <f t="shared" si="5"/>
        <v>1890000</v>
      </c>
    </row>
    <row r="168" spans="1:25" ht="17.100000000000001" customHeight="1">
      <c r="A168" s="38">
        <v>164</v>
      </c>
      <c r="B168" s="21">
        <v>41284</v>
      </c>
      <c r="C168" s="22" t="s">
        <v>1026</v>
      </c>
      <c r="D168" s="23" t="s">
        <v>490</v>
      </c>
      <c r="E168" s="24">
        <v>701</v>
      </c>
      <c r="F168" s="28" t="s">
        <v>1022</v>
      </c>
      <c r="G168" s="25" t="str">
        <f>IF([1]D!U166="","",[1]D!U166)</f>
        <v/>
      </c>
      <c r="H168" s="28" t="s">
        <v>980</v>
      </c>
      <c r="I168" s="27" t="s">
        <v>291</v>
      </c>
      <c r="J168" s="27" t="s">
        <v>292</v>
      </c>
      <c r="K168" s="27" t="s">
        <v>293</v>
      </c>
      <c r="L168" s="28" t="s">
        <v>458</v>
      </c>
      <c r="M168" s="24" t="s">
        <v>1023</v>
      </c>
      <c r="N168" s="27" t="str">
        <f t="shared" si="4"/>
        <v>D</v>
      </c>
      <c r="O168" s="29">
        <v>810901172227</v>
      </c>
      <c r="P168" s="30" t="s">
        <v>1024</v>
      </c>
      <c r="Q168" s="31" t="s">
        <v>1025</v>
      </c>
      <c r="R168" s="32"/>
      <c r="S168" s="33">
        <v>1700</v>
      </c>
      <c r="T168" s="34">
        <v>900</v>
      </c>
      <c r="U168" s="28">
        <v>2021</v>
      </c>
      <c r="V168" s="35">
        <v>1</v>
      </c>
      <c r="W168" s="36">
        <v>41276</v>
      </c>
      <c r="Y168" s="37">
        <f t="shared" si="5"/>
        <v>1530000</v>
      </c>
    </row>
    <row r="169" spans="1:25" ht="17.100000000000001" customHeight="1">
      <c r="A169" s="38">
        <v>165</v>
      </c>
      <c r="B169" s="21">
        <v>41284</v>
      </c>
      <c r="C169" s="22" t="s">
        <v>1027</v>
      </c>
      <c r="D169" s="23" t="s">
        <v>415</v>
      </c>
      <c r="E169" s="24">
        <v>604</v>
      </c>
      <c r="F169" s="28" t="s">
        <v>1022</v>
      </c>
      <c r="G169" s="25" t="str">
        <f>IF([1]D!U167="","",[1]D!U167)</f>
        <v/>
      </c>
      <c r="H169" s="28" t="s">
        <v>980</v>
      </c>
      <c r="I169" s="27" t="s">
        <v>291</v>
      </c>
      <c r="J169" s="27" t="s">
        <v>315</v>
      </c>
      <c r="K169" s="27" t="s">
        <v>293</v>
      </c>
      <c r="L169" s="28" t="s">
        <v>458</v>
      </c>
      <c r="M169" s="24" t="s">
        <v>1023</v>
      </c>
      <c r="N169" s="27" t="str">
        <f t="shared" si="4"/>
        <v>D</v>
      </c>
      <c r="O169" s="29">
        <v>810901172227</v>
      </c>
      <c r="P169" s="30" t="s">
        <v>1024</v>
      </c>
      <c r="Q169" s="31" t="s">
        <v>1025</v>
      </c>
      <c r="R169" s="32"/>
      <c r="S169" s="40">
        <v>1300</v>
      </c>
      <c r="T169" s="41">
        <v>3780</v>
      </c>
      <c r="U169" s="28">
        <v>2017</v>
      </c>
      <c r="V169" s="35">
        <v>1</v>
      </c>
      <c r="W169" s="36">
        <v>41277</v>
      </c>
      <c r="Y169" s="37">
        <f t="shared" si="5"/>
        <v>4914000</v>
      </c>
    </row>
    <row r="170" spans="1:25" ht="17.100000000000001" customHeight="1">
      <c r="A170" s="38">
        <v>166</v>
      </c>
      <c r="B170" s="21">
        <v>41284</v>
      </c>
      <c r="C170" s="22" t="s">
        <v>1028</v>
      </c>
      <c r="D170" s="23" t="s">
        <v>1021</v>
      </c>
      <c r="E170" s="24">
        <v>802</v>
      </c>
      <c r="F170" s="28" t="s">
        <v>1029</v>
      </c>
      <c r="G170" s="25" t="str">
        <f>IF([1]D!U168="","",[1]D!U168)</f>
        <v/>
      </c>
      <c r="H170" s="28" t="s">
        <v>980</v>
      </c>
      <c r="I170" s="27" t="s">
        <v>291</v>
      </c>
      <c r="J170" s="27" t="s">
        <v>315</v>
      </c>
      <c r="K170" s="27" t="s">
        <v>293</v>
      </c>
      <c r="L170" s="28" t="s">
        <v>458</v>
      </c>
      <c r="M170" s="24" t="s">
        <v>1030</v>
      </c>
      <c r="N170" s="27" t="str">
        <f t="shared" si="4"/>
        <v>D</v>
      </c>
      <c r="O170" s="29">
        <v>810901172227</v>
      </c>
      <c r="P170" s="30" t="s">
        <v>1024</v>
      </c>
      <c r="Q170" s="31" t="s">
        <v>1025</v>
      </c>
      <c r="R170" s="32"/>
      <c r="S170" s="40">
        <v>2100</v>
      </c>
      <c r="T170" s="41">
        <v>3250.8</v>
      </c>
      <c r="U170" s="28">
        <v>2022</v>
      </c>
      <c r="V170" s="35">
        <v>1</v>
      </c>
      <c r="W170" s="36">
        <v>41278</v>
      </c>
      <c r="Y170" s="37">
        <f t="shared" si="5"/>
        <v>6826680</v>
      </c>
    </row>
    <row r="171" spans="1:25" ht="17.100000000000001" customHeight="1">
      <c r="A171" s="38">
        <v>167</v>
      </c>
      <c r="B171" s="21">
        <v>41284</v>
      </c>
      <c r="C171" s="22" t="s">
        <v>1031</v>
      </c>
      <c r="D171" s="23" t="s">
        <v>490</v>
      </c>
      <c r="E171" s="24">
        <v>703</v>
      </c>
      <c r="F171" s="28" t="s">
        <v>1029</v>
      </c>
      <c r="G171" s="25" t="str">
        <f>IF([1]D!U169="","",[1]D!U169)</f>
        <v/>
      </c>
      <c r="H171" s="28" t="s">
        <v>980</v>
      </c>
      <c r="I171" s="27" t="s">
        <v>291</v>
      </c>
      <c r="J171" s="27" t="s">
        <v>292</v>
      </c>
      <c r="K171" s="27" t="s">
        <v>293</v>
      </c>
      <c r="L171" s="28" t="s">
        <v>458</v>
      </c>
      <c r="M171" s="24" t="s">
        <v>1030</v>
      </c>
      <c r="N171" s="27" t="str">
        <f t="shared" si="4"/>
        <v>D</v>
      </c>
      <c r="O171" s="29">
        <v>810901172227</v>
      </c>
      <c r="P171" s="30" t="s">
        <v>1024</v>
      </c>
      <c r="Q171" s="31" t="s">
        <v>1025</v>
      </c>
      <c r="R171" s="32"/>
      <c r="S171" s="33">
        <v>1700</v>
      </c>
      <c r="T171" s="34">
        <v>900</v>
      </c>
      <c r="U171" s="28">
        <v>2021</v>
      </c>
      <c r="V171" s="35">
        <v>1</v>
      </c>
      <c r="W171" s="36">
        <v>41279</v>
      </c>
      <c r="Y171" s="37">
        <f t="shared" si="5"/>
        <v>1530000</v>
      </c>
    </row>
    <row r="172" spans="1:25" ht="17.100000000000001" customHeight="1">
      <c r="A172" s="38">
        <v>168</v>
      </c>
      <c r="B172" s="21">
        <v>41284</v>
      </c>
      <c r="C172" s="22" t="s">
        <v>1032</v>
      </c>
      <c r="D172" s="23" t="s">
        <v>490</v>
      </c>
      <c r="E172" s="24">
        <v>901</v>
      </c>
      <c r="F172" s="28" t="s">
        <v>1033</v>
      </c>
      <c r="G172" s="25" t="str">
        <f>IF([1]D!U170="","",[1]D!U170)</f>
        <v/>
      </c>
      <c r="H172" s="25" t="s">
        <v>290</v>
      </c>
      <c r="I172" s="27" t="s">
        <v>291</v>
      </c>
      <c r="J172" s="27" t="s">
        <v>315</v>
      </c>
      <c r="K172" s="27" t="s">
        <v>293</v>
      </c>
      <c r="L172" s="28" t="s">
        <v>458</v>
      </c>
      <c r="M172" s="24" t="s">
        <v>1034</v>
      </c>
      <c r="N172" s="27" t="str">
        <f t="shared" si="4"/>
        <v>D</v>
      </c>
      <c r="O172" s="29">
        <v>1711534731</v>
      </c>
      <c r="P172" s="30" t="s">
        <v>1035</v>
      </c>
      <c r="Q172" s="31" t="s">
        <v>1035</v>
      </c>
      <c r="R172" s="32"/>
      <c r="S172" s="40">
        <v>1700</v>
      </c>
      <c r="T172" s="41">
        <v>0</v>
      </c>
      <c r="U172" s="28">
        <v>2022</v>
      </c>
      <c r="V172" s="35">
        <v>1</v>
      </c>
      <c r="W172" s="36" t="s">
        <v>288</v>
      </c>
      <c r="Y172" s="37">
        <f t="shared" si="5"/>
        <v>0</v>
      </c>
    </row>
    <row r="173" spans="1:25" ht="17.100000000000001" customHeight="1">
      <c r="A173" s="38">
        <v>169</v>
      </c>
      <c r="B173" s="21">
        <v>41284</v>
      </c>
      <c r="C173" s="22" t="s">
        <v>1036</v>
      </c>
      <c r="D173" s="23" t="s">
        <v>490</v>
      </c>
      <c r="E173" s="24">
        <v>801</v>
      </c>
      <c r="F173" s="28" t="s">
        <v>1033</v>
      </c>
      <c r="G173" s="25" t="str">
        <f>IF([1]D!U171="","",[1]D!U171)</f>
        <v/>
      </c>
      <c r="H173" s="25" t="s">
        <v>290</v>
      </c>
      <c r="I173" s="27" t="s">
        <v>291</v>
      </c>
      <c r="J173" s="27" t="s">
        <v>292</v>
      </c>
      <c r="K173" s="27" t="s">
        <v>293</v>
      </c>
      <c r="L173" s="28" t="s">
        <v>458</v>
      </c>
      <c r="M173" s="24" t="s">
        <v>1034</v>
      </c>
      <c r="N173" s="27" t="str">
        <f t="shared" si="4"/>
        <v>D</v>
      </c>
      <c r="O173" s="29">
        <v>1711534731</v>
      </c>
      <c r="P173" s="30" t="s">
        <v>1035</v>
      </c>
      <c r="Q173" s="31" t="s">
        <v>1035</v>
      </c>
      <c r="R173" s="32"/>
      <c r="S173" s="33">
        <v>1700</v>
      </c>
      <c r="T173" s="34">
        <v>900</v>
      </c>
      <c r="U173" s="28">
        <v>2021</v>
      </c>
      <c r="V173" s="35">
        <v>1</v>
      </c>
      <c r="W173" s="36" t="s">
        <v>288</v>
      </c>
      <c r="Y173" s="37">
        <f t="shared" si="5"/>
        <v>1530000</v>
      </c>
    </row>
    <row r="174" spans="1:25" ht="17.100000000000001" customHeight="1">
      <c r="A174" s="38">
        <v>170</v>
      </c>
      <c r="B174" s="21">
        <v>41284</v>
      </c>
      <c r="C174" s="22" t="s">
        <v>1037</v>
      </c>
      <c r="D174" s="23" t="s">
        <v>1021</v>
      </c>
      <c r="E174" s="24">
        <v>402</v>
      </c>
      <c r="F174" s="28" t="s">
        <v>1033</v>
      </c>
      <c r="G174" s="25" t="str">
        <f>IF([1]D!U172="","",[1]D!U172)</f>
        <v/>
      </c>
      <c r="H174" s="25" t="s">
        <v>290</v>
      </c>
      <c r="I174" s="27" t="s">
        <v>291</v>
      </c>
      <c r="J174" s="27" t="s">
        <v>292</v>
      </c>
      <c r="K174" s="27" t="s">
        <v>293</v>
      </c>
      <c r="L174" s="28" t="s">
        <v>458</v>
      </c>
      <c r="M174" s="24" t="s">
        <v>1034</v>
      </c>
      <c r="N174" s="27" t="str">
        <f t="shared" si="4"/>
        <v>D</v>
      </c>
      <c r="O174" s="29">
        <v>1711534731</v>
      </c>
      <c r="P174" s="30" t="s">
        <v>1035</v>
      </c>
      <c r="Q174" s="31" t="s">
        <v>1035</v>
      </c>
      <c r="R174" s="32"/>
      <c r="S174" s="33">
        <v>1700</v>
      </c>
      <c r="T174" s="34">
        <v>900</v>
      </c>
      <c r="U174" s="28">
        <v>2021</v>
      </c>
      <c r="V174" s="35">
        <v>1</v>
      </c>
      <c r="W174" s="36" t="s">
        <v>288</v>
      </c>
      <c r="Y174" s="37">
        <f t="shared" si="5"/>
        <v>1530000</v>
      </c>
    </row>
    <row r="175" spans="1:25" ht="17.100000000000001" customHeight="1">
      <c r="A175" s="38">
        <v>171</v>
      </c>
      <c r="B175" s="21">
        <v>41284</v>
      </c>
      <c r="C175" s="22" t="s">
        <v>1038</v>
      </c>
      <c r="D175" s="63" t="s">
        <v>509</v>
      </c>
      <c r="E175" s="24">
        <v>504</v>
      </c>
      <c r="F175" s="28" t="s">
        <v>1039</v>
      </c>
      <c r="G175" s="25" t="str">
        <f>IF([1]D!U173="","",[1]D!U173)</f>
        <v/>
      </c>
      <c r="H175" s="25" t="s">
        <v>290</v>
      </c>
      <c r="I175" s="27" t="s">
        <v>1040</v>
      </c>
      <c r="J175" s="27" t="s">
        <v>315</v>
      </c>
      <c r="K175" s="27" t="s">
        <v>293</v>
      </c>
      <c r="L175" s="28" t="s">
        <v>458</v>
      </c>
      <c r="M175" s="24" t="s">
        <v>1034</v>
      </c>
      <c r="N175" s="27" t="str">
        <f t="shared" si="4"/>
        <v>D</v>
      </c>
      <c r="O175" s="29" t="s">
        <v>1041</v>
      </c>
      <c r="P175" s="30" t="s">
        <v>1042</v>
      </c>
      <c r="Q175" s="31" t="s">
        <v>1043</v>
      </c>
      <c r="R175" s="32"/>
      <c r="S175" s="40">
        <v>1300</v>
      </c>
      <c r="T175" s="41">
        <v>1596</v>
      </c>
      <c r="U175" s="28">
        <v>2022</v>
      </c>
      <c r="V175" s="35"/>
      <c r="W175" s="36" t="s">
        <v>288</v>
      </c>
      <c r="Y175" s="37">
        <f t="shared" si="5"/>
        <v>2074800</v>
      </c>
    </row>
    <row r="176" spans="1:25" ht="17.100000000000001" customHeight="1">
      <c r="A176" s="38">
        <v>172</v>
      </c>
      <c r="B176" s="21">
        <v>41234</v>
      </c>
      <c r="C176" s="22" t="s">
        <v>1044</v>
      </c>
      <c r="D176" s="23" t="s">
        <v>509</v>
      </c>
      <c r="E176" s="24">
        <v>503</v>
      </c>
      <c r="F176" s="28" t="s">
        <v>1045</v>
      </c>
      <c r="G176" s="25" t="str">
        <f>IF([1]D!U174="","",[1]D!U174)</f>
        <v/>
      </c>
      <c r="H176" s="25" t="s">
        <v>290</v>
      </c>
      <c r="I176" s="27" t="s">
        <v>349</v>
      </c>
      <c r="J176" s="27" t="s">
        <v>315</v>
      </c>
      <c r="K176" s="27" t="s">
        <v>293</v>
      </c>
      <c r="L176" s="28" t="s">
        <v>316</v>
      </c>
      <c r="M176" s="24" t="s">
        <v>300</v>
      </c>
      <c r="N176" s="27" t="str">
        <f t="shared" si="4"/>
        <v>D</v>
      </c>
      <c r="O176" s="29" t="s">
        <v>1046</v>
      </c>
      <c r="P176" s="30" t="s">
        <v>1047</v>
      </c>
      <c r="Q176" s="31" t="s">
        <v>1048</v>
      </c>
      <c r="R176" s="32"/>
      <c r="S176" s="40">
        <v>1300</v>
      </c>
      <c r="T176" s="41">
        <v>3360</v>
      </c>
      <c r="U176" s="28">
        <v>2022</v>
      </c>
      <c r="V176" s="35">
        <v>1</v>
      </c>
      <c r="W176" s="36">
        <v>41275</v>
      </c>
      <c r="Y176" s="37">
        <f t="shared" si="5"/>
        <v>4368000</v>
      </c>
    </row>
    <row r="177" spans="1:25" ht="17.100000000000001" customHeight="1">
      <c r="A177" s="38">
        <v>173</v>
      </c>
      <c r="B177" s="21">
        <v>41284</v>
      </c>
      <c r="C177" s="22" t="s">
        <v>1049</v>
      </c>
      <c r="D177" s="23" t="s">
        <v>415</v>
      </c>
      <c r="E177" s="24">
        <v>704</v>
      </c>
      <c r="F177" s="28" t="s">
        <v>1029</v>
      </c>
      <c r="G177" s="25" t="str">
        <f>IF([1]D!U175="","",[1]D!U175)</f>
        <v/>
      </c>
      <c r="H177" s="28" t="s">
        <v>980</v>
      </c>
      <c r="I177" s="27" t="s">
        <v>291</v>
      </c>
      <c r="J177" s="27" t="s">
        <v>315</v>
      </c>
      <c r="K177" s="27" t="s">
        <v>293</v>
      </c>
      <c r="L177" s="28" t="s">
        <v>458</v>
      </c>
      <c r="M177" s="24" t="s">
        <v>1030</v>
      </c>
      <c r="N177" s="27" t="str">
        <f t="shared" si="4"/>
        <v>D</v>
      </c>
      <c r="O177" s="29">
        <v>810901172227</v>
      </c>
      <c r="P177" s="30" t="s">
        <v>996</v>
      </c>
      <c r="Q177" s="31" t="s">
        <v>1025</v>
      </c>
      <c r="R177" s="32"/>
      <c r="S177" s="40">
        <v>1300</v>
      </c>
      <c r="T177" s="41">
        <v>3780</v>
      </c>
      <c r="U177" s="28">
        <v>2017</v>
      </c>
      <c r="V177" s="35">
        <v>1</v>
      </c>
      <c r="W177" s="36">
        <v>41279</v>
      </c>
      <c r="Y177" s="37">
        <f t="shared" si="5"/>
        <v>4914000</v>
      </c>
    </row>
    <row r="178" spans="1:25" ht="17.100000000000001" customHeight="1">
      <c r="A178" s="38">
        <v>174</v>
      </c>
      <c r="B178" s="21">
        <v>41492</v>
      </c>
      <c r="C178" s="22" t="s">
        <v>1050</v>
      </c>
      <c r="D178" s="23" t="s">
        <v>1021</v>
      </c>
      <c r="E178" s="24">
        <v>804</v>
      </c>
      <c r="F178" s="28" t="s">
        <v>1051</v>
      </c>
      <c r="G178" s="25" t="str">
        <f>IF([1]D!U176="","",[1]D!U176)</f>
        <v/>
      </c>
      <c r="H178" s="28" t="s">
        <v>290</v>
      </c>
      <c r="I178" s="27" t="s">
        <v>555</v>
      </c>
      <c r="J178" s="27" t="s">
        <v>315</v>
      </c>
      <c r="K178" s="27" t="s">
        <v>293</v>
      </c>
      <c r="L178" s="27" t="s">
        <v>316</v>
      </c>
      <c r="M178" s="24" t="s">
        <v>557</v>
      </c>
      <c r="N178" s="27" t="str">
        <f t="shared" si="4"/>
        <v>M</v>
      </c>
      <c r="O178" s="29"/>
      <c r="P178" s="30" t="s">
        <v>1052</v>
      </c>
      <c r="Q178" s="31" t="s">
        <v>1053</v>
      </c>
      <c r="R178" s="32"/>
      <c r="S178" s="40">
        <v>2100</v>
      </c>
      <c r="T178" s="41">
        <v>3072</v>
      </c>
      <c r="U178" s="28">
        <v>2022</v>
      </c>
      <c r="V178" s="35">
        <v>1</v>
      </c>
      <c r="W178" s="36">
        <v>41487</v>
      </c>
      <c r="Y178" s="37">
        <f t="shared" si="5"/>
        <v>6451200</v>
      </c>
    </row>
    <row r="179" spans="1:25" ht="17.100000000000001" customHeight="1">
      <c r="A179" s="38">
        <v>175</v>
      </c>
      <c r="B179" s="64">
        <v>41742</v>
      </c>
      <c r="C179" s="22" t="s">
        <v>1054</v>
      </c>
      <c r="D179" s="23" t="s">
        <v>288</v>
      </c>
      <c r="E179" s="24" t="s">
        <v>288</v>
      </c>
      <c r="F179" s="28" t="s">
        <v>306</v>
      </c>
      <c r="G179" s="28"/>
      <c r="H179" s="28" t="s">
        <v>307</v>
      </c>
      <c r="I179" s="27" t="s">
        <v>291</v>
      </c>
      <c r="J179" s="27" t="s">
        <v>292</v>
      </c>
      <c r="K179" s="27" t="s">
        <v>308</v>
      </c>
      <c r="L179" s="27" t="s">
        <v>921</v>
      </c>
      <c r="M179" s="24" t="s">
        <v>309</v>
      </c>
      <c r="N179" s="27" t="str">
        <f t="shared" si="4"/>
        <v>D</v>
      </c>
      <c r="O179" s="29"/>
      <c r="P179" s="30"/>
      <c r="Q179" s="31"/>
      <c r="R179" s="32"/>
      <c r="S179" s="65">
        <v>1300</v>
      </c>
      <c r="T179" s="34">
        <v>1465</v>
      </c>
      <c r="U179" s="28">
        <v>2021</v>
      </c>
      <c r="V179" s="35"/>
      <c r="W179" s="36"/>
      <c r="Y179" s="37">
        <f t="shared" si="5"/>
        <v>1904500</v>
      </c>
    </row>
    <row r="180" spans="1:25" ht="17.100000000000001" customHeight="1">
      <c r="A180" s="38">
        <v>176</v>
      </c>
      <c r="B180" s="21">
        <v>41754</v>
      </c>
      <c r="C180" s="22" t="s">
        <v>1055</v>
      </c>
      <c r="D180" s="23" t="s">
        <v>288</v>
      </c>
      <c r="E180" s="24" t="s">
        <v>288</v>
      </c>
      <c r="F180" s="28" t="s">
        <v>1056</v>
      </c>
      <c r="G180" s="28"/>
      <c r="H180" s="28" t="s">
        <v>290</v>
      </c>
      <c r="I180" s="27" t="s">
        <v>291</v>
      </c>
      <c r="J180" s="27" t="s">
        <v>292</v>
      </c>
      <c r="K180" s="27" t="s">
        <v>293</v>
      </c>
      <c r="L180" s="27" t="s">
        <v>327</v>
      </c>
      <c r="M180" s="24" t="s">
        <v>333</v>
      </c>
      <c r="N180" s="27" t="str">
        <f t="shared" si="4"/>
        <v>D</v>
      </c>
      <c r="O180" s="29"/>
      <c r="P180" s="30"/>
      <c r="Q180" s="31"/>
      <c r="R180" s="32"/>
      <c r="S180" s="65">
        <v>2100</v>
      </c>
      <c r="T180" s="34">
        <v>900</v>
      </c>
      <c r="U180" s="28">
        <v>2021</v>
      </c>
      <c r="V180" s="35">
        <v>1</v>
      </c>
      <c r="W180" s="36" t="s">
        <v>288</v>
      </c>
      <c r="Y180" s="37">
        <f t="shared" si="5"/>
        <v>1890000</v>
      </c>
    </row>
    <row r="181" spans="1:25" ht="17.100000000000001" customHeight="1">
      <c r="A181" s="38">
        <v>177</v>
      </c>
      <c r="B181" s="21">
        <v>41711</v>
      </c>
      <c r="C181" s="22" t="s">
        <v>1057</v>
      </c>
      <c r="D181" s="23" t="s">
        <v>288</v>
      </c>
      <c r="E181" s="24" t="s">
        <v>288</v>
      </c>
      <c r="F181" s="28" t="s">
        <v>344</v>
      </c>
      <c r="G181" s="28"/>
      <c r="H181" s="28" t="s">
        <v>290</v>
      </c>
      <c r="I181" s="27" t="s">
        <v>291</v>
      </c>
      <c r="J181" s="27" t="s">
        <v>292</v>
      </c>
      <c r="K181" s="27" t="s">
        <v>293</v>
      </c>
      <c r="L181" s="27" t="s">
        <v>327</v>
      </c>
      <c r="M181" s="24" t="s">
        <v>340</v>
      </c>
      <c r="N181" s="27" t="str">
        <f t="shared" si="4"/>
        <v>D</v>
      </c>
      <c r="O181" s="29">
        <v>1717747921</v>
      </c>
      <c r="P181" s="30" t="s">
        <v>341</v>
      </c>
      <c r="Q181" s="31" t="s">
        <v>342</v>
      </c>
      <c r="R181" s="32"/>
      <c r="S181" s="65">
        <v>1100</v>
      </c>
      <c r="T181" s="34">
        <v>1500</v>
      </c>
      <c r="U181" s="28">
        <v>2021</v>
      </c>
      <c r="V181" s="35">
        <v>1</v>
      </c>
      <c r="W181" s="36" t="s">
        <v>288</v>
      </c>
      <c r="Y181" s="37">
        <f t="shared" si="5"/>
        <v>1650000</v>
      </c>
    </row>
    <row r="182" spans="1:25" ht="17.100000000000001" customHeight="1">
      <c r="A182" s="38">
        <v>178</v>
      </c>
      <c r="B182" s="21">
        <v>41700</v>
      </c>
      <c r="C182" s="22" t="s">
        <v>1058</v>
      </c>
      <c r="D182" s="23" t="s">
        <v>288</v>
      </c>
      <c r="E182" s="24" t="s">
        <v>288</v>
      </c>
      <c r="F182" s="28" t="s">
        <v>376</v>
      </c>
      <c r="G182" s="28"/>
      <c r="H182" s="28" t="s">
        <v>290</v>
      </c>
      <c r="I182" s="27" t="s">
        <v>291</v>
      </c>
      <c r="J182" s="27" t="s">
        <v>292</v>
      </c>
      <c r="K182" s="27" t="s">
        <v>293</v>
      </c>
      <c r="L182" s="27" t="s">
        <v>327</v>
      </c>
      <c r="M182" s="24" t="s">
        <v>377</v>
      </c>
      <c r="N182" s="27" t="str">
        <f t="shared" si="4"/>
        <v>D</v>
      </c>
      <c r="O182" s="29">
        <v>1711582759</v>
      </c>
      <c r="P182" s="30" t="s">
        <v>378</v>
      </c>
      <c r="Q182" s="31" t="s">
        <v>379</v>
      </c>
      <c r="R182" s="32"/>
      <c r="S182" s="65">
        <v>1700</v>
      </c>
      <c r="T182" s="34">
        <v>900</v>
      </c>
      <c r="U182" s="28">
        <v>2021</v>
      </c>
      <c r="V182" s="35">
        <v>1</v>
      </c>
      <c r="W182" s="36" t="s">
        <v>288</v>
      </c>
      <c r="Y182" s="37">
        <f t="shared" si="5"/>
        <v>1530000</v>
      </c>
    </row>
    <row r="183" spans="1:25" ht="17.100000000000001" customHeight="1">
      <c r="A183" s="38">
        <v>179</v>
      </c>
      <c r="B183" s="64">
        <v>41748</v>
      </c>
      <c r="C183" s="22" t="s">
        <v>1059</v>
      </c>
      <c r="D183" s="23" t="s">
        <v>288</v>
      </c>
      <c r="E183" s="24" t="s">
        <v>288</v>
      </c>
      <c r="F183" s="28" t="s">
        <v>451</v>
      </c>
      <c r="G183" s="28"/>
      <c r="H183" s="28" t="s">
        <v>290</v>
      </c>
      <c r="I183" s="27" t="s">
        <v>291</v>
      </c>
      <c r="J183" s="27" t="s">
        <v>292</v>
      </c>
      <c r="K183" s="27" t="s">
        <v>293</v>
      </c>
      <c r="L183" s="27" t="s">
        <v>294</v>
      </c>
      <c r="M183" s="24" t="s">
        <v>452</v>
      </c>
      <c r="N183" s="27" t="str">
        <f t="shared" si="4"/>
        <v>D</v>
      </c>
      <c r="O183" s="29">
        <v>1716003142</v>
      </c>
      <c r="P183" s="30" t="s">
        <v>453</v>
      </c>
      <c r="Q183" s="31" t="s">
        <v>454</v>
      </c>
      <c r="R183" s="32"/>
      <c r="S183" s="65">
        <v>1700</v>
      </c>
      <c r="T183" s="34">
        <v>1465</v>
      </c>
      <c r="U183" s="28">
        <v>2021</v>
      </c>
      <c r="V183" s="35">
        <v>1</v>
      </c>
      <c r="W183" s="36">
        <v>41821</v>
      </c>
      <c r="Y183" s="37">
        <f t="shared" si="5"/>
        <v>2490500</v>
      </c>
    </row>
    <row r="184" spans="1:25" ht="17.100000000000001" customHeight="1">
      <c r="A184" s="38">
        <v>180</v>
      </c>
      <c r="B184" s="21">
        <v>41756</v>
      </c>
      <c r="C184" s="22" t="s">
        <v>1060</v>
      </c>
      <c r="D184" s="23" t="s">
        <v>288</v>
      </c>
      <c r="E184" s="24" t="s">
        <v>288</v>
      </c>
      <c r="F184" s="28" t="s">
        <v>545</v>
      </c>
      <c r="G184" s="28"/>
      <c r="H184" s="28" t="s">
        <v>290</v>
      </c>
      <c r="I184" s="27" t="s">
        <v>291</v>
      </c>
      <c r="J184" s="27" t="s">
        <v>292</v>
      </c>
      <c r="K184" s="27" t="s">
        <v>293</v>
      </c>
      <c r="L184" s="27" t="s">
        <v>327</v>
      </c>
      <c r="M184" s="24" t="s">
        <v>536</v>
      </c>
      <c r="N184" s="27" t="str">
        <f t="shared" si="4"/>
        <v>D</v>
      </c>
      <c r="O184" s="29">
        <v>1726419436</v>
      </c>
      <c r="P184" s="30" t="s">
        <v>537</v>
      </c>
      <c r="Q184" s="31" t="s">
        <v>546</v>
      </c>
      <c r="R184" s="32"/>
      <c r="S184" s="65">
        <v>1300</v>
      </c>
      <c r="T184" s="34">
        <v>900</v>
      </c>
      <c r="U184" s="28">
        <v>2021</v>
      </c>
      <c r="V184" s="35">
        <v>1</v>
      </c>
      <c r="W184" s="36" t="s">
        <v>288</v>
      </c>
      <c r="Y184" s="37">
        <f t="shared" si="5"/>
        <v>1170000</v>
      </c>
    </row>
    <row r="185" spans="1:25" ht="17.100000000000001" customHeight="1">
      <c r="A185" s="38">
        <v>181</v>
      </c>
      <c r="B185" s="66">
        <v>41746</v>
      </c>
      <c r="C185" s="22" t="s">
        <v>1061</v>
      </c>
      <c r="D185" s="23" t="s">
        <v>1062</v>
      </c>
      <c r="E185" s="24">
        <v>503</v>
      </c>
      <c r="F185" s="28" t="s">
        <v>1063</v>
      </c>
      <c r="G185" s="26"/>
      <c r="H185" s="28" t="s">
        <v>290</v>
      </c>
      <c r="I185" s="27" t="s">
        <v>1064</v>
      </c>
      <c r="J185" s="27" t="s">
        <v>315</v>
      </c>
      <c r="K185" s="27" t="s">
        <v>293</v>
      </c>
      <c r="L185" s="27" t="s">
        <v>327</v>
      </c>
      <c r="M185" s="24" t="s">
        <v>1065</v>
      </c>
      <c r="N185" s="27" t="str">
        <f t="shared" si="4"/>
        <v>D</v>
      </c>
      <c r="O185" s="29"/>
      <c r="P185" s="30"/>
      <c r="Q185" s="31" t="s">
        <v>625</v>
      </c>
      <c r="R185" s="32"/>
      <c r="S185" s="65">
        <v>1300</v>
      </c>
      <c r="T185" s="34">
        <v>1800</v>
      </c>
      <c r="U185" s="28">
        <v>2021</v>
      </c>
      <c r="V185" s="35">
        <v>8</v>
      </c>
      <c r="W185" s="36">
        <v>41974</v>
      </c>
      <c r="Y185" s="37">
        <f t="shared" si="5"/>
        <v>2340000</v>
      </c>
    </row>
    <row r="186" spans="1:25" ht="17.100000000000001" customHeight="1">
      <c r="A186" s="38">
        <v>182</v>
      </c>
      <c r="B186" s="21">
        <v>41707</v>
      </c>
      <c r="C186" s="22" t="s">
        <v>1066</v>
      </c>
      <c r="D186" s="23" t="s">
        <v>288</v>
      </c>
      <c r="E186" s="24" t="s">
        <v>288</v>
      </c>
      <c r="F186" s="28" t="s">
        <v>669</v>
      </c>
      <c r="G186" s="25"/>
      <c r="H186" s="28" t="s">
        <v>290</v>
      </c>
      <c r="I186" s="27" t="s">
        <v>291</v>
      </c>
      <c r="J186" s="27" t="s">
        <v>292</v>
      </c>
      <c r="K186" s="27" t="s">
        <v>293</v>
      </c>
      <c r="L186" s="27" t="s">
        <v>327</v>
      </c>
      <c r="M186" s="24" t="s">
        <v>670</v>
      </c>
      <c r="N186" s="27" t="str">
        <f t="shared" si="4"/>
        <v>D</v>
      </c>
      <c r="O186" s="29" t="s">
        <v>671</v>
      </c>
      <c r="P186" s="30" t="s">
        <v>1067</v>
      </c>
      <c r="Q186" s="28" t="s">
        <v>673</v>
      </c>
      <c r="R186" s="32"/>
      <c r="S186" s="65">
        <v>1700</v>
      </c>
      <c r="T186" s="34">
        <v>900</v>
      </c>
      <c r="U186" s="28">
        <v>2021</v>
      </c>
      <c r="V186" s="35">
        <v>1</v>
      </c>
      <c r="W186" s="36" t="s">
        <v>288</v>
      </c>
      <c r="Y186" s="37">
        <f t="shared" si="5"/>
        <v>1530000</v>
      </c>
    </row>
    <row r="187" spans="1:25" ht="17.100000000000001" customHeight="1">
      <c r="A187" s="38">
        <v>183</v>
      </c>
      <c r="B187" s="21">
        <v>41708</v>
      </c>
      <c r="C187" s="22" t="s">
        <v>1068</v>
      </c>
      <c r="D187" s="23" t="s">
        <v>288</v>
      </c>
      <c r="E187" s="24" t="s">
        <v>288</v>
      </c>
      <c r="F187" s="28" t="s">
        <v>675</v>
      </c>
      <c r="G187" s="25"/>
      <c r="H187" s="28" t="s">
        <v>290</v>
      </c>
      <c r="I187" s="27" t="s">
        <v>291</v>
      </c>
      <c r="J187" s="27" t="s">
        <v>292</v>
      </c>
      <c r="K187" s="27" t="s">
        <v>293</v>
      </c>
      <c r="L187" s="27" t="s">
        <v>327</v>
      </c>
      <c r="M187" s="24" t="s">
        <v>676</v>
      </c>
      <c r="N187" s="27" t="str">
        <f t="shared" si="4"/>
        <v>D</v>
      </c>
      <c r="O187" s="29" t="s">
        <v>677</v>
      </c>
      <c r="P187" s="30" t="s">
        <v>678</v>
      </c>
      <c r="Q187" s="28" t="s">
        <v>679</v>
      </c>
      <c r="R187" s="32"/>
      <c r="S187" s="65">
        <v>1700</v>
      </c>
      <c r="T187" s="34">
        <v>900</v>
      </c>
      <c r="U187" s="28">
        <v>2021</v>
      </c>
      <c r="V187" s="35">
        <v>1</v>
      </c>
      <c r="W187" s="36" t="s">
        <v>288</v>
      </c>
      <c r="Y187" s="37">
        <f t="shared" si="5"/>
        <v>1530000</v>
      </c>
    </row>
    <row r="188" spans="1:25" ht="17.100000000000001" customHeight="1">
      <c r="A188" s="38">
        <v>184</v>
      </c>
      <c r="B188" s="21">
        <v>41681</v>
      </c>
      <c r="C188" s="22" t="s">
        <v>1069</v>
      </c>
      <c r="D188" s="23" t="s">
        <v>288</v>
      </c>
      <c r="E188" s="24" t="s">
        <v>288</v>
      </c>
      <c r="F188" s="28" t="s">
        <v>1070</v>
      </c>
      <c r="G188" s="28"/>
      <c r="H188" s="28" t="s">
        <v>290</v>
      </c>
      <c r="I188" s="27" t="s">
        <v>291</v>
      </c>
      <c r="J188" s="27" t="s">
        <v>292</v>
      </c>
      <c r="K188" s="27" t="s">
        <v>293</v>
      </c>
      <c r="L188" s="27" t="s">
        <v>327</v>
      </c>
      <c r="M188" s="24" t="s">
        <v>773</v>
      </c>
      <c r="N188" s="27" t="str">
        <f t="shared" si="4"/>
        <v>S</v>
      </c>
      <c r="O188" s="29" t="s">
        <v>768</v>
      </c>
      <c r="P188" s="30" t="s">
        <v>774</v>
      </c>
      <c r="Q188" s="31" t="s">
        <v>775</v>
      </c>
      <c r="R188" s="32"/>
      <c r="S188" s="67">
        <v>1300</v>
      </c>
      <c r="T188" s="41">
        <v>900</v>
      </c>
      <c r="U188" s="28">
        <v>2021</v>
      </c>
      <c r="V188" s="35">
        <v>1</v>
      </c>
      <c r="W188" s="36" t="s">
        <v>288</v>
      </c>
      <c r="Y188" s="37">
        <f t="shared" si="5"/>
        <v>1170000</v>
      </c>
    </row>
    <row r="189" spans="1:25" ht="17.100000000000001" customHeight="1">
      <c r="A189" s="38">
        <v>185</v>
      </c>
      <c r="B189" s="66">
        <v>41713</v>
      </c>
      <c r="C189" s="22" t="s">
        <v>1071</v>
      </c>
      <c r="D189" s="23" t="s">
        <v>288</v>
      </c>
      <c r="E189" s="24" t="s">
        <v>288</v>
      </c>
      <c r="F189" s="28" t="s">
        <v>1072</v>
      </c>
      <c r="G189" s="55"/>
      <c r="H189" s="28" t="s">
        <v>290</v>
      </c>
      <c r="I189" s="27" t="s">
        <v>1064</v>
      </c>
      <c r="J189" s="27" t="s">
        <v>315</v>
      </c>
      <c r="K189" s="27" t="s">
        <v>293</v>
      </c>
      <c r="L189" s="27" t="s">
        <v>327</v>
      </c>
      <c r="M189" s="24" t="s">
        <v>1065</v>
      </c>
      <c r="N189" s="27" t="str">
        <f t="shared" si="4"/>
        <v>D</v>
      </c>
      <c r="O189" s="29"/>
      <c r="P189" s="30"/>
      <c r="Q189" s="31" t="s">
        <v>625</v>
      </c>
      <c r="R189" s="32"/>
      <c r="S189" s="67">
        <v>1700</v>
      </c>
      <c r="T189" s="41">
        <v>1165</v>
      </c>
      <c r="U189" s="28">
        <v>2021</v>
      </c>
      <c r="V189" s="35">
        <v>1</v>
      </c>
      <c r="W189" s="36" t="s">
        <v>288</v>
      </c>
      <c r="Y189" s="37">
        <f t="shared" si="5"/>
        <v>1980500</v>
      </c>
    </row>
    <row r="190" spans="1:25" ht="17.100000000000001" customHeight="1">
      <c r="A190" s="38">
        <v>186</v>
      </c>
      <c r="B190" s="21">
        <v>41699</v>
      </c>
      <c r="C190" s="22" t="s">
        <v>1073</v>
      </c>
      <c r="D190" s="23" t="s">
        <v>288</v>
      </c>
      <c r="E190" s="24" t="s">
        <v>288</v>
      </c>
      <c r="F190" s="28" t="s">
        <v>844</v>
      </c>
      <c r="G190" s="25"/>
      <c r="H190" s="28" t="s">
        <v>290</v>
      </c>
      <c r="I190" s="27" t="s">
        <v>291</v>
      </c>
      <c r="J190" s="27" t="s">
        <v>292</v>
      </c>
      <c r="K190" s="27" t="s">
        <v>308</v>
      </c>
      <c r="L190" s="27" t="s">
        <v>921</v>
      </c>
      <c r="M190" s="24" t="s">
        <v>650</v>
      </c>
      <c r="N190" s="27" t="str">
        <f t="shared" si="4"/>
        <v>D</v>
      </c>
      <c r="O190" s="29" t="s">
        <v>1074</v>
      </c>
      <c r="P190" s="30" t="s">
        <v>845</v>
      </c>
      <c r="Q190" s="31" t="s">
        <v>846</v>
      </c>
      <c r="R190" s="32"/>
      <c r="S190" s="67">
        <v>1700</v>
      </c>
      <c r="T190" s="41">
        <v>900</v>
      </c>
      <c r="U190" s="28">
        <v>2021</v>
      </c>
      <c r="V190" s="35"/>
      <c r="W190" s="36"/>
      <c r="Y190" s="37">
        <f t="shared" si="5"/>
        <v>1530000</v>
      </c>
    </row>
    <row r="191" spans="1:25" ht="17.100000000000001" customHeight="1">
      <c r="A191" s="38">
        <v>187</v>
      </c>
      <c r="B191" s="21">
        <v>41701</v>
      </c>
      <c r="C191" s="22" t="s">
        <v>1075</v>
      </c>
      <c r="D191" s="23" t="s">
        <v>288</v>
      </c>
      <c r="E191" s="24" t="s">
        <v>288</v>
      </c>
      <c r="F191" s="28" t="s">
        <v>1076</v>
      </c>
      <c r="G191" s="25"/>
      <c r="H191" s="28" t="s">
        <v>290</v>
      </c>
      <c r="I191" s="27" t="s">
        <v>291</v>
      </c>
      <c r="J191" s="27" t="s">
        <v>292</v>
      </c>
      <c r="K191" s="27" t="s">
        <v>308</v>
      </c>
      <c r="L191" s="27" t="s">
        <v>921</v>
      </c>
      <c r="M191" s="24" t="s">
        <v>840</v>
      </c>
      <c r="N191" s="27" t="str">
        <f t="shared" si="4"/>
        <v>D</v>
      </c>
      <c r="O191" s="29" t="s">
        <v>893</v>
      </c>
      <c r="P191" s="30" t="s">
        <v>894</v>
      </c>
      <c r="Q191" s="31" t="s">
        <v>842</v>
      </c>
      <c r="R191" s="32"/>
      <c r="S191" s="67">
        <v>1300</v>
      </c>
      <c r="T191" s="41">
        <v>1000</v>
      </c>
      <c r="U191" s="28">
        <v>2021</v>
      </c>
      <c r="V191" s="35"/>
      <c r="W191" s="36"/>
      <c r="Y191" s="37">
        <f t="shared" si="5"/>
        <v>1300000</v>
      </c>
    </row>
    <row r="192" spans="1:25" ht="17.100000000000001" customHeight="1">
      <c r="A192" s="38">
        <v>188</v>
      </c>
      <c r="B192" s="21">
        <v>41711</v>
      </c>
      <c r="C192" s="22" t="s">
        <v>1077</v>
      </c>
      <c r="D192" s="23" t="s">
        <v>288</v>
      </c>
      <c r="E192" s="24" t="s">
        <v>288</v>
      </c>
      <c r="F192" s="28" t="s">
        <v>987</v>
      </c>
      <c r="G192" s="25"/>
      <c r="H192" s="28" t="s">
        <v>290</v>
      </c>
      <c r="I192" s="27" t="s">
        <v>291</v>
      </c>
      <c r="J192" s="27" t="s">
        <v>292</v>
      </c>
      <c r="K192" s="27" t="s">
        <v>308</v>
      </c>
      <c r="L192" s="27" t="s">
        <v>458</v>
      </c>
      <c r="M192" s="24" t="s">
        <v>989</v>
      </c>
      <c r="N192" s="27" t="str">
        <f t="shared" si="4"/>
        <v>D</v>
      </c>
      <c r="O192" s="29">
        <v>1767693672</v>
      </c>
      <c r="P192" s="30" t="s">
        <v>990</v>
      </c>
      <c r="Q192" s="31" t="s">
        <v>991</v>
      </c>
      <c r="R192" s="32"/>
      <c r="S192" s="67">
        <v>1300</v>
      </c>
      <c r="T192" s="41">
        <v>900</v>
      </c>
      <c r="U192" s="28">
        <v>2021</v>
      </c>
      <c r="V192" s="35"/>
      <c r="W192" s="36"/>
      <c r="Y192" s="37">
        <f t="shared" si="5"/>
        <v>1170000</v>
      </c>
    </row>
    <row r="193" spans="1:25" ht="17.100000000000001" customHeight="1">
      <c r="A193" s="38">
        <v>189</v>
      </c>
      <c r="B193" s="21">
        <v>41712</v>
      </c>
      <c r="C193" s="22" t="s">
        <v>1078</v>
      </c>
      <c r="D193" s="23" t="s">
        <v>288</v>
      </c>
      <c r="E193" s="24" t="s">
        <v>288</v>
      </c>
      <c r="F193" s="28" t="s">
        <v>1079</v>
      </c>
      <c r="G193" s="25"/>
      <c r="H193" s="28" t="s">
        <v>290</v>
      </c>
      <c r="I193" s="27" t="s">
        <v>291</v>
      </c>
      <c r="J193" s="27" t="s">
        <v>292</v>
      </c>
      <c r="K193" s="27" t="s">
        <v>293</v>
      </c>
      <c r="L193" s="27" t="s">
        <v>327</v>
      </c>
      <c r="M193" s="24" t="s">
        <v>1080</v>
      </c>
      <c r="N193" s="27" t="str">
        <f t="shared" si="4"/>
        <v>S</v>
      </c>
      <c r="O193" s="29"/>
      <c r="P193" s="30"/>
      <c r="Q193" s="31"/>
      <c r="R193" s="32"/>
      <c r="S193" s="67">
        <v>1100</v>
      </c>
      <c r="T193" s="41">
        <v>900</v>
      </c>
      <c r="U193" s="28">
        <v>2021</v>
      </c>
      <c r="V193" s="35">
        <v>1</v>
      </c>
      <c r="W193" s="36" t="s">
        <v>288</v>
      </c>
      <c r="Y193" s="37">
        <f t="shared" si="5"/>
        <v>990000</v>
      </c>
    </row>
    <row r="194" spans="1:25" ht="17.100000000000001" customHeight="1">
      <c r="A194" s="38">
        <v>190</v>
      </c>
      <c r="B194" s="21">
        <v>41712</v>
      </c>
      <c r="C194" s="22" t="s">
        <v>1081</v>
      </c>
      <c r="D194" s="23" t="s">
        <v>288</v>
      </c>
      <c r="E194" s="24" t="s">
        <v>288</v>
      </c>
      <c r="F194" s="28" t="s">
        <v>1082</v>
      </c>
      <c r="G194" s="28"/>
      <c r="H194" s="28" t="s">
        <v>290</v>
      </c>
      <c r="I194" s="27" t="s">
        <v>291</v>
      </c>
      <c r="J194" s="27" t="s">
        <v>292</v>
      </c>
      <c r="K194" s="27" t="s">
        <v>293</v>
      </c>
      <c r="L194" s="27" t="s">
        <v>294</v>
      </c>
      <c r="M194" s="24" t="s">
        <v>1083</v>
      </c>
      <c r="N194" s="27" t="str">
        <f t="shared" si="4"/>
        <v>D</v>
      </c>
      <c r="O194" s="29">
        <v>1711721778</v>
      </c>
      <c r="P194" s="30" t="s">
        <v>301</v>
      </c>
      <c r="Q194" s="31" t="s">
        <v>302</v>
      </c>
      <c r="R194" s="32"/>
      <c r="S194" s="67">
        <v>1700</v>
      </c>
      <c r="T194" s="41">
        <v>1465</v>
      </c>
      <c r="U194" s="28">
        <v>2021</v>
      </c>
      <c r="V194" s="35">
        <v>1</v>
      </c>
      <c r="W194" s="36">
        <v>41821</v>
      </c>
      <c r="Y194" s="37">
        <f t="shared" si="5"/>
        <v>2490500</v>
      </c>
    </row>
    <row r="195" spans="1:25" ht="17.100000000000001" customHeight="1">
      <c r="A195" s="38">
        <v>191</v>
      </c>
      <c r="B195" s="21">
        <v>41712</v>
      </c>
      <c r="C195" s="22" t="s">
        <v>1084</v>
      </c>
      <c r="D195" s="23" t="s">
        <v>288</v>
      </c>
      <c r="E195" s="24" t="s">
        <v>288</v>
      </c>
      <c r="F195" s="28" t="s">
        <v>1082</v>
      </c>
      <c r="G195" s="28"/>
      <c r="H195" s="28" t="s">
        <v>290</v>
      </c>
      <c r="I195" s="27" t="s">
        <v>291</v>
      </c>
      <c r="J195" s="27" t="s">
        <v>292</v>
      </c>
      <c r="K195" s="27" t="s">
        <v>293</v>
      </c>
      <c r="L195" s="27" t="s">
        <v>294</v>
      </c>
      <c r="M195" s="24" t="s">
        <v>1083</v>
      </c>
      <c r="N195" s="27" t="str">
        <f t="shared" si="4"/>
        <v>D</v>
      </c>
      <c r="O195" s="29">
        <v>1711721778</v>
      </c>
      <c r="P195" s="30" t="s">
        <v>301</v>
      </c>
      <c r="Q195" s="31" t="s">
        <v>302</v>
      </c>
      <c r="R195" s="32"/>
      <c r="S195" s="67">
        <v>1300</v>
      </c>
      <c r="T195" s="41">
        <v>1465</v>
      </c>
      <c r="U195" s="28">
        <v>2021</v>
      </c>
      <c r="V195" s="35">
        <v>1</v>
      </c>
      <c r="W195" s="36">
        <v>41821</v>
      </c>
      <c r="Y195" s="37">
        <f t="shared" si="5"/>
        <v>1904500</v>
      </c>
    </row>
    <row r="196" spans="1:25" ht="17.100000000000001" customHeight="1">
      <c r="A196" s="38">
        <v>192</v>
      </c>
      <c r="B196" s="64">
        <v>41742</v>
      </c>
      <c r="C196" s="22" t="s">
        <v>1085</v>
      </c>
      <c r="D196" s="23" t="s">
        <v>288</v>
      </c>
      <c r="E196" s="24" t="s">
        <v>288</v>
      </c>
      <c r="F196" s="28" t="s">
        <v>1086</v>
      </c>
      <c r="G196" s="28"/>
      <c r="H196" s="28" t="s">
        <v>307</v>
      </c>
      <c r="I196" s="27" t="s">
        <v>291</v>
      </c>
      <c r="J196" s="27" t="s">
        <v>292</v>
      </c>
      <c r="K196" s="27" t="s">
        <v>308</v>
      </c>
      <c r="L196" s="27" t="s">
        <v>458</v>
      </c>
      <c r="M196" s="24" t="s">
        <v>351</v>
      </c>
      <c r="N196" s="27" t="str">
        <f t="shared" si="4"/>
        <v>U</v>
      </c>
      <c r="O196" s="29"/>
      <c r="P196" s="30"/>
      <c r="Q196" s="31" t="s">
        <v>625</v>
      </c>
      <c r="R196" s="32"/>
      <c r="S196" s="67">
        <v>1300</v>
      </c>
      <c r="T196" s="41">
        <v>900</v>
      </c>
      <c r="U196" s="28">
        <v>2021</v>
      </c>
      <c r="V196" s="35"/>
      <c r="W196" s="36"/>
      <c r="Y196" s="37">
        <f t="shared" si="5"/>
        <v>1170000</v>
      </c>
    </row>
    <row r="197" spans="1:25" ht="17.100000000000001" customHeight="1">
      <c r="A197" s="38">
        <v>193</v>
      </c>
      <c r="B197" s="66">
        <v>41713</v>
      </c>
      <c r="C197" s="22" t="s">
        <v>1087</v>
      </c>
      <c r="D197" s="23" t="s">
        <v>288</v>
      </c>
      <c r="E197" s="24" t="s">
        <v>288</v>
      </c>
      <c r="F197" s="28" t="s">
        <v>1063</v>
      </c>
      <c r="G197" s="55"/>
      <c r="H197" s="28" t="s">
        <v>290</v>
      </c>
      <c r="I197" s="27" t="s">
        <v>1064</v>
      </c>
      <c r="J197" s="27" t="s">
        <v>315</v>
      </c>
      <c r="K197" s="27" t="s">
        <v>293</v>
      </c>
      <c r="L197" s="27" t="s">
        <v>327</v>
      </c>
      <c r="M197" s="24" t="s">
        <v>1065</v>
      </c>
      <c r="N197" s="27" t="str">
        <f t="shared" si="4"/>
        <v>D</v>
      </c>
      <c r="O197" s="29"/>
      <c r="P197" s="30"/>
      <c r="Q197" s="31"/>
      <c r="R197" s="32"/>
      <c r="S197" s="67">
        <v>1700</v>
      </c>
      <c r="T197" s="41">
        <v>1165</v>
      </c>
      <c r="U197" s="28">
        <v>2021</v>
      </c>
      <c r="V197" s="35">
        <v>1</v>
      </c>
      <c r="W197" s="36" t="s">
        <v>288</v>
      </c>
      <c r="Y197" s="37">
        <f t="shared" si="5"/>
        <v>1980500</v>
      </c>
    </row>
    <row r="198" spans="1:25" ht="17.100000000000001" customHeight="1">
      <c r="A198" s="38">
        <v>194</v>
      </c>
      <c r="B198" s="64">
        <v>41742</v>
      </c>
      <c r="C198" s="22" t="s">
        <v>1088</v>
      </c>
      <c r="D198" s="23" t="s">
        <v>288</v>
      </c>
      <c r="E198" s="24" t="s">
        <v>288</v>
      </c>
      <c r="F198" s="28" t="s">
        <v>1089</v>
      </c>
      <c r="G198" s="28"/>
      <c r="H198" s="28" t="s">
        <v>307</v>
      </c>
      <c r="I198" s="27" t="s">
        <v>291</v>
      </c>
      <c r="J198" s="27" t="s">
        <v>292</v>
      </c>
      <c r="K198" s="27" t="s">
        <v>308</v>
      </c>
      <c r="L198" s="27" t="s">
        <v>458</v>
      </c>
      <c r="M198" s="24" t="s">
        <v>1000</v>
      </c>
      <c r="N198" s="27" t="str">
        <f t="shared" ref="N198:N261" si="6">IF(LEFT(M198,1)="D","D",IF(LEFT(M198,1)="M","M",IF(LEFT(M198,1)="S","S",IF(LEFT(M198,1)="U","U",IF(LEFT(M198,1)="F","F","")))))</f>
        <v>D</v>
      </c>
      <c r="O198" s="29">
        <v>4407563628287</v>
      </c>
      <c r="P198" s="30" t="s">
        <v>1001</v>
      </c>
      <c r="Q198" s="31" t="s">
        <v>968</v>
      </c>
      <c r="R198" s="32"/>
      <c r="S198" s="67">
        <v>1300</v>
      </c>
      <c r="T198" s="41">
        <v>900</v>
      </c>
      <c r="U198" s="28">
        <v>2021</v>
      </c>
      <c r="V198" s="35"/>
      <c r="W198" s="36"/>
      <c r="Y198" s="37">
        <f t="shared" ref="Y198:Y261" si="7">T198*S198</f>
        <v>1170000</v>
      </c>
    </row>
    <row r="199" spans="1:25" ht="17.100000000000001" customHeight="1">
      <c r="A199" s="38">
        <v>195</v>
      </c>
      <c r="B199" s="21">
        <v>41748</v>
      </c>
      <c r="C199" s="22" t="s">
        <v>1090</v>
      </c>
      <c r="D199" s="23" t="s">
        <v>288</v>
      </c>
      <c r="E199" s="24" t="s">
        <v>288</v>
      </c>
      <c r="F199" s="28" t="s">
        <v>1091</v>
      </c>
      <c r="G199" s="28"/>
      <c r="H199" s="28" t="s">
        <v>307</v>
      </c>
      <c r="I199" s="27" t="s">
        <v>291</v>
      </c>
      <c r="J199" s="27" t="s">
        <v>292</v>
      </c>
      <c r="K199" s="27" t="s">
        <v>293</v>
      </c>
      <c r="L199" s="27" t="s">
        <v>327</v>
      </c>
      <c r="M199" s="24" t="s">
        <v>1092</v>
      </c>
      <c r="N199" s="27" t="str">
        <f t="shared" si="6"/>
        <v>D</v>
      </c>
      <c r="O199" s="68">
        <v>4407423279585</v>
      </c>
      <c r="P199" s="30" t="s">
        <v>1093</v>
      </c>
      <c r="Q199" s="30" t="s">
        <v>1093</v>
      </c>
      <c r="R199" s="32"/>
      <c r="S199" s="67">
        <v>1300</v>
      </c>
      <c r="T199" s="41">
        <v>900</v>
      </c>
      <c r="U199" s="28">
        <v>2021</v>
      </c>
      <c r="V199" s="35">
        <v>1</v>
      </c>
      <c r="W199" s="36" t="s">
        <v>288</v>
      </c>
      <c r="Y199" s="37">
        <f t="shared" si="7"/>
        <v>1170000</v>
      </c>
    </row>
    <row r="200" spans="1:25" ht="17.100000000000001" customHeight="1">
      <c r="A200" s="38">
        <v>196</v>
      </c>
      <c r="B200" s="21">
        <v>41749</v>
      </c>
      <c r="C200" s="22" t="s">
        <v>1094</v>
      </c>
      <c r="D200" s="23" t="s">
        <v>288</v>
      </c>
      <c r="E200" s="24" t="s">
        <v>288</v>
      </c>
      <c r="F200" s="28" t="s">
        <v>1091</v>
      </c>
      <c r="G200" s="28"/>
      <c r="H200" s="28" t="s">
        <v>307</v>
      </c>
      <c r="I200" s="27" t="s">
        <v>291</v>
      </c>
      <c r="J200" s="27" t="s">
        <v>292</v>
      </c>
      <c r="K200" s="27" t="s">
        <v>293</v>
      </c>
      <c r="L200" s="27" t="s">
        <v>327</v>
      </c>
      <c r="M200" s="24" t="s">
        <v>1092</v>
      </c>
      <c r="N200" s="27" t="str">
        <f t="shared" si="6"/>
        <v>D</v>
      </c>
      <c r="O200" s="68">
        <v>4407423279585</v>
      </c>
      <c r="P200" s="30" t="s">
        <v>1093</v>
      </c>
      <c r="Q200" s="30" t="s">
        <v>1093</v>
      </c>
      <c r="R200" s="32"/>
      <c r="S200" s="67">
        <v>1300</v>
      </c>
      <c r="T200" s="41">
        <v>900</v>
      </c>
      <c r="U200" s="28">
        <v>2021</v>
      </c>
      <c r="V200" s="35">
        <v>1</v>
      </c>
      <c r="W200" s="36" t="s">
        <v>288</v>
      </c>
      <c r="Y200" s="37">
        <f t="shared" si="7"/>
        <v>1170000</v>
      </c>
    </row>
    <row r="201" spans="1:25" ht="17.100000000000001" customHeight="1">
      <c r="A201" s="38">
        <v>197</v>
      </c>
      <c r="B201" s="64">
        <v>41742</v>
      </c>
      <c r="C201" s="22" t="s">
        <v>1095</v>
      </c>
      <c r="D201" s="23" t="s">
        <v>288</v>
      </c>
      <c r="E201" s="24" t="s">
        <v>288</v>
      </c>
      <c r="F201" s="28" t="s">
        <v>1096</v>
      </c>
      <c r="G201" s="28"/>
      <c r="H201" s="28" t="s">
        <v>290</v>
      </c>
      <c r="I201" s="27" t="s">
        <v>291</v>
      </c>
      <c r="J201" s="27" t="s">
        <v>292</v>
      </c>
      <c r="K201" s="27" t="s">
        <v>308</v>
      </c>
      <c r="L201" s="27" t="s">
        <v>921</v>
      </c>
      <c r="M201" s="24" t="s">
        <v>1097</v>
      </c>
      <c r="N201" s="27" t="str">
        <f t="shared" si="6"/>
        <v>S</v>
      </c>
      <c r="O201" s="29"/>
      <c r="P201" s="30"/>
      <c r="Q201" s="31" t="s">
        <v>625</v>
      </c>
      <c r="R201" s="32"/>
      <c r="S201" s="67">
        <v>1300</v>
      </c>
      <c r="T201" s="41">
        <v>900</v>
      </c>
      <c r="U201" s="28">
        <v>2021</v>
      </c>
      <c r="V201" s="35"/>
      <c r="W201" s="36"/>
      <c r="Y201" s="37">
        <f t="shared" si="7"/>
        <v>1170000</v>
      </c>
    </row>
    <row r="202" spans="1:25" ht="17.100000000000001" customHeight="1">
      <c r="A202" s="38">
        <v>198</v>
      </c>
      <c r="B202" s="64">
        <v>41742</v>
      </c>
      <c r="C202" s="22" t="s">
        <v>1098</v>
      </c>
      <c r="D202" s="23" t="s">
        <v>288</v>
      </c>
      <c r="E202" s="24" t="s">
        <v>288</v>
      </c>
      <c r="F202" s="28" t="s">
        <v>1099</v>
      </c>
      <c r="G202" s="28"/>
      <c r="H202" s="28" t="s">
        <v>290</v>
      </c>
      <c r="I202" s="27" t="s">
        <v>291</v>
      </c>
      <c r="J202" s="27" t="s">
        <v>292</v>
      </c>
      <c r="K202" s="27" t="s">
        <v>293</v>
      </c>
      <c r="L202" s="27" t="s">
        <v>316</v>
      </c>
      <c r="M202" s="24" t="s">
        <v>1100</v>
      </c>
      <c r="N202" s="27" t="str">
        <f t="shared" si="6"/>
        <v>S</v>
      </c>
      <c r="O202" s="29"/>
      <c r="P202" s="30"/>
      <c r="Q202" s="31" t="s">
        <v>1101</v>
      </c>
      <c r="R202" s="32"/>
      <c r="S202" s="67">
        <v>1300</v>
      </c>
      <c r="T202" s="41">
        <v>1465</v>
      </c>
      <c r="U202" s="28">
        <v>2021</v>
      </c>
      <c r="V202" s="35">
        <v>1</v>
      </c>
      <c r="W202" s="36">
        <v>41821</v>
      </c>
      <c r="Y202" s="37">
        <f t="shared" si="7"/>
        <v>1904500</v>
      </c>
    </row>
    <row r="203" spans="1:25" ht="17.100000000000001" customHeight="1">
      <c r="A203" s="38">
        <v>199</v>
      </c>
      <c r="B203" s="64">
        <v>41742</v>
      </c>
      <c r="C203" s="22" t="s">
        <v>1102</v>
      </c>
      <c r="D203" s="23" t="s">
        <v>288</v>
      </c>
      <c r="E203" s="24" t="s">
        <v>288</v>
      </c>
      <c r="F203" s="28" t="s">
        <v>1103</v>
      </c>
      <c r="G203" s="28"/>
      <c r="H203" s="28" t="s">
        <v>307</v>
      </c>
      <c r="I203" s="27" t="s">
        <v>291</v>
      </c>
      <c r="J203" s="27" t="s">
        <v>292</v>
      </c>
      <c r="K203" s="27" t="s">
        <v>308</v>
      </c>
      <c r="L203" s="27" t="s">
        <v>294</v>
      </c>
      <c r="M203" s="24" t="s">
        <v>1104</v>
      </c>
      <c r="N203" s="27" t="str">
        <f t="shared" si="6"/>
        <v>D</v>
      </c>
      <c r="O203" s="29"/>
      <c r="P203" s="30"/>
      <c r="Q203" s="31" t="s">
        <v>625</v>
      </c>
      <c r="R203" s="32"/>
      <c r="S203" s="67">
        <v>1700</v>
      </c>
      <c r="T203" s="41">
        <v>900</v>
      </c>
      <c r="U203" s="28">
        <v>2021</v>
      </c>
      <c r="V203" s="35"/>
      <c r="W203" s="36"/>
      <c r="Y203" s="37">
        <f t="shared" si="7"/>
        <v>1530000</v>
      </c>
    </row>
    <row r="204" spans="1:25" ht="17.100000000000001" customHeight="1">
      <c r="A204" s="38">
        <v>200</v>
      </c>
      <c r="B204" s="21">
        <v>41744</v>
      </c>
      <c r="C204" s="22" t="s">
        <v>1105</v>
      </c>
      <c r="D204" s="23" t="s">
        <v>288</v>
      </c>
      <c r="E204" s="24" t="s">
        <v>288</v>
      </c>
      <c r="F204" s="25" t="s">
        <v>568</v>
      </c>
      <c r="G204" s="26" t="str">
        <f>IF([1]D!U202="","",[1]D!U202)</f>
        <v/>
      </c>
      <c r="H204" s="25" t="s">
        <v>290</v>
      </c>
      <c r="I204" s="27" t="s">
        <v>291</v>
      </c>
      <c r="J204" s="27" t="s">
        <v>292</v>
      </c>
      <c r="K204" s="27" t="s">
        <v>293</v>
      </c>
      <c r="L204" s="27" t="s">
        <v>294</v>
      </c>
      <c r="M204" s="24" t="s">
        <v>569</v>
      </c>
      <c r="N204" s="27" t="str">
        <f t="shared" si="6"/>
        <v>D</v>
      </c>
      <c r="O204" s="29">
        <v>1938852210</v>
      </c>
      <c r="P204" s="30" t="s">
        <v>570</v>
      </c>
      <c r="Q204" s="31" t="s">
        <v>571</v>
      </c>
      <c r="R204" s="32"/>
      <c r="S204" s="40">
        <v>1300</v>
      </c>
      <c r="T204" s="41">
        <v>1465</v>
      </c>
      <c r="U204" s="28">
        <v>2021</v>
      </c>
      <c r="V204" s="35">
        <v>1</v>
      </c>
      <c r="W204" s="36">
        <v>41821</v>
      </c>
      <c r="Y204" s="37">
        <f t="shared" si="7"/>
        <v>1904500</v>
      </c>
    </row>
    <row r="205" spans="1:25" ht="17.100000000000001" customHeight="1">
      <c r="A205" s="38">
        <v>201</v>
      </c>
      <c r="B205" s="21">
        <v>41653</v>
      </c>
      <c r="C205" s="22" t="s">
        <v>1106</v>
      </c>
      <c r="D205" s="23" t="s">
        <v>288</v>
      </c>
      <c r="E205" s="24" t="s">
        <v>288</v>
      </c>
      <c r="F205" s="69" t="s">
        <v>289</v>
      </c>
      <c r="G205" s="28"/>
      <c r="H205" s="28" t="s">
        <v>290</v>
      </c>
      <c r="I205" s="27" t="s">
        <v>291</v>
      </c>
      <c r="J205" s="27" t="s">
        <v>1107</v>
      </c>
      <c r="K205" s="27" t="s">
        <v>479</v>
      </c>
      <c r="L205" s="27" t="s">
        <v>327</v>
      </c>
      <c r="M205" s="24" t="s">
        <v>295</v>
      </c>
      <c r="N205" s="27" t="str">
        <f t="shared" si="6"/>
        <v>D</v>
      </c>
      <c r="O205" s="29"/>
      <c r="P205" s="30"/>
      <c r="Q205" s="31" t="s">
        <v>625</v>
      </c>
      <c r="R205" s="32"/>
      <c r="S205" s="40">
        <v>1300</v>
      </c>
      <c r="T205" s="41">
        <v>808.46153846153845</v>
      </c>
      <c r="U205" s="28">
        <v>2021</v>
      </c>
      <c r="V205" s="35">
        <v>1</v>
      </c>
      <c r="W205" s="36" t="s">
        <v>288</v>
      </c>
      <c r="Y205" s="37">
        <f t="shared" si="7"/>
        <v>1051000</v>
      </c>
    </row>
    <row r="206" spans="1:25" ht="17.100000000000001" customHeight="1">
      <c r="A206" s="38">
        <v>202</v>
      </c>
      <c r="B206" s="21">
        <v>41654</v>
      </c>
      <c r="C206" s="22" t="s">
        <v>1108</v>
      </c>
      <c r="D206" s="23" t="s">
        <v>288</v>
      </c>
      <c r="E206" s="24" t="s">
        <v>288</v>
      </c>
      <c r="F206" s="69" t="s">
        <v>1109</v>
      </c>
      <c r="G206" s="28"/>
      <c r="H206" s="28" t="s">
        <v>290</v>
      </c>
      <c r="I206" s="27" t="s">
        <v>988</v>
      </c>
      <c r="J206" s="27" t="s">
        <v>1107</v>
      </c>
      <c r="K206" s="27" t="s">
        <v>479</v>
      </c>
      <c r="L206" s="27" t="s">
        <v>327</v>
      </c>
      <c r="M206" s="24" t="s">
        <v>295</v>
      </c>
      <c r="N206" s="27" t="str">
        <f t="shared" si="6"/>
        <v>D</v>
      </c>
      <c r="O206" s="70">
        <v>1817100863</v>
      </c>
      <c r="P206" s="30" t="s">
        <v>1110</v>
      </c>
      <c r="Q206" s="31" t="s">
        <v>625</v>
      </c>
      <c r="R206" s="32"/>
      <c r="S206" s="40">
        <v>1300</v>
      </c>
      <c r="T206" s="41">
        <v>808.46153846153845</v>
      </c>
      <c r="U206" s="28">
        <v>2021</v>
      </c>
      <c r="V206" s="35">
        <v>1</v>
      </c>
      <c r="W206" s="36" t="s">
        <v>288</v>
      </c>
      <c r="Y206" s="37">
        <f t="shared" si="7"/>
        <v>1051000</v>
      </c>
    </row>
    <row r="207" spans="1:25" ht="17.100000000000001" customHeight="1">
      <c r="A207" s="38">
        <v>203</v>
      </c>
      <c r="B207" s="21">
        <v>41654</v>
      </c>
      <c r="C207" s="22" t="s">
        <v>1111</v>
      </c>
      <c r="D207" s="23" t="s">
        <v>288</v>
      </c>
      <c r="E207" s="24" t="s">
        <v>288</v>
      </c>
      <c r="F207" s="69" t="s">
        <v>1112</v>
      </c>
      <c r="G207" s="28"/>
      <c r="H207" s="28" t="s">
        <v>290</v>
      </c>
      <c r="I207" s="27" t="s">
        <v>988</v>
      </c>
      <c r="J207" s="27" t="s">
        <v>1107</v>
      </c>
      <c r="K207" s="27" t="s">
        <v>479</v>
      </c>
      <c r="L207" s="27" t="s">
        <v>327</v>
      </c>
      <c r="M207" s="24" t="s">
        <v>295</v>
      </c>
      <c r="N207" s="27" t="str">
        <f t="shared" si="6"/>
        <v>D</v>
      </c>
      <c r="O207" s="71">
        <v>1716452525</v>
      </c>
      <c r="P207" s="30" t="s">
        <v>1113</v>
      </c>
      <c r="Q207" s="31" t="s">
        <v>625</v>
      </c>
      <c r="R207" s="32"/>
      <c r="S207" s="40">
        <v>1300</v>
      </c>
      <c r="T207" s="41">
        <v>808.46153846153845</v>
      </c>
      <c r="U207" s="28">
        <v>2021</v>
      </c>
      <c r="V207" s="35">
        <v>1</v>
      </c>
      <c r="W207" s="36" t="s">
        <v>288</v>
      </c>
      <c r="Y207" s="37">
        <f t="shared" si="7"/>
        <v>1051000</v>
      </c>
    </row>
    <row r="208" spans="1:25" ht="17.100000000000001" customHeight="1">
      <c r="A208" s="38">
        <v>204</v>
      </c>
      <c r="B208" s="21">
        <v>41654</v>
      </c>
      <c r="C208" s="22" t="s">
        <v>1114</v>
      </c>
      <c r="D208" s="23" t="s">
        <v>288</v>
      </c>
      <c r="E208" s="24" t="s">
        <v>288</v>
      </c>
      <c r="F208" s="69" t="s">
        <v>1115</v>
      </c>
      <c r="G208" s="28"/>
      <c r="H208" s="28" t="s">
        <v>290</v>
      </c>
      <c r="I208" s="27" t="s">
        <v>988</v>
      </c>
      <c r="J208" s="27" t="s">
        <v>1107</v>
      </c>
      <c r="K208" s="27" t="s">
        <v>479</v>
      </c>
      <c r="L208" s="27" t="s">
        <v>327</v>
      </c>
      <c r="M208" s="24" t="s">
        <v>295</v>
      </c>
      <c r="N208" s="27" t="str">
        <f t="shared" si="6"/>
        <v>D</v>
      </c>
      <c r="O208" s="70">
        <v>1715313384</v>
      </c>
      <c r="P208" s="30" t="s">
        <v>1116</v>
      </c>
      <c r="Q208" s="31" t="s">
        <v>625</v>
      </c>
      <c r="R208" s="32"/>
      <c r="S208" s="40">
        <v>1300</v>
      </c>
      <c r="T208" s="41">
        <v>808.46153846153845</v>
      </c>
      <c r="U208" s="28">
        <v>2021</v>
      </c>
      <c r="V208" s="35">
        <v>1</v>
      </c>
      <c r="W208" s="36" t="s">
        <v>288</v>
      </c>
      <c r="Y208" s="37">
        <f t="shared" si="7"/>
        <v>1051000</v>
      </c>
    </row>
    <row r="209" spans="1:25" ht="17.100000000000001" customHeight="1">
      <c r="A209" s="38">
        <v>205</v>
      </c>
      <c r="B209" s="21">
        <v>41654</v>
      </c>
      <c r="C209" s="22" t="s">
        <v>1117</v>
      </c>
      <c r="D209" s="23" t="s">
        <v>288</v>
      </c>
      <c r="E209" s="24" t="s">
        <v>288</v>
      </c>
      <c r="F209" s="69" t="s">
        <v>1118</v>
      </c>
      <c r="G209" s="28"/>
      <c r="H209" s="28" t="s">
        <v>290</v>
      </c>
      <c r="I209" s="27" t="s">
        <v>988</v>
      </c>
      <c r="J209" s="27" t="s">
        <v>1107</v>
      </c>
      <c r="K209" s="27" t="s">
        <v>479</v>
      </c>
      <c r="L209" s="27" t="s">
        <v>327</v>
      </c>
      <c r="M209" s="24" t="s">
        <v>295</v>
      </c>
      <c r="N209" s="27" t="str">
        <f t="shared" si="6"/>
        <v>D</v>
      </c>
      <c r="O209" s="71">
        <v>1913392897</v>
      </c>
      <c r="P209" s="30" t="s">
        <v>1119</v>
      </c>
      <c r="Q209" s="31" t="s">
        <v>625</v>
      </c>
      <c r="R209" s="32"/>
      <c r="S209" s="40">
        <v>1300</v>
      </c>
      <c r="T209" s="41">
        <v>808.46153846153845</v>
      </c>
      <c r="U209" s="28">
        <v>2021</v>
      </c>
      <c r="V209" s="35">
        <v>1</v>
      </c>
      <c r="W209" s="36" t="s">
        <v>288</v>
      </c>
      <c r="Y209" s="37">
        <f t="shared" si="7"/>
        <v>1051000</v>
      </c>
    </row>
    <row r="210" spans="1:25" ht="17.100000000000001" customHeight="1">
      <c r="A210" s="38">
        <v>206</v>
      </c>
      <c r="B210" s="21">
        <v>41654</v>
      </c>
      <c r="C210" s="22" t="s">
        <v>1120</v>
      </c>
      <c r="D210" s="23" t="s">
        <v>288</v>
      </c>
      <c r="E210" s="24" t="s">
        <v>288</v>
      </c>
      <c r="F210" s="69" t="s">
        <v>1121</v>
      </c>
      <c r="G210" s="28"/>
      <c r="H210" s="28" t="s">
        <v>290</v>
      </c>
      <c r="I210" s="27" t="s">
        <v>988</v>
      </c>
      <c r="J210" s="27" t="s">
        <v>1107</v>
      </c>
      <c r="K210" s="27" t="s">
        <v>479</v>
      </c>
      <c r="L210" s="27" t="s">
        <v>327</v>
      </c>
      <c r="M210" s="24" t="s">
        <v>295</v>
      </c>
      <c r="N210" s="27" t="str">
        <f t="shared" si="6"/>
        <v>D</v>
      </c>
      <c r="O210" s="70">
        <v>1826999704</v>
      </c>
      <c r="P210" s="30" t="s">
        <v>1122</v>
      </c>
      <c r="Q210" s="31" t="s">
        <v>625</v>
      </c>
      <c r="R210" s="32"/>
      <c r="S210" s="40">
        <v>1300</v>
      </c>
      <c r="T210" s="41">
        <v>808.46153846153845</v>
      </c>
      <c r="U210" s="28">
        <v>2021</v>
      </c>
      <c r="V210" s="35">
        <v>1</v>
      </c>
      <c r="W210" s="36" t="s">
        <v>288</v>
      </c>
      <c r="Y210" s="37">
        <f t="shared" si="7"/>
        <v>1051000</v>
      </c>
    </row>
    <row r="211" spans="1:25" ht="17.100000000000001" customHeight="1">
      <c r="A211" s="38">
        <v>207</v>
      </c>
      <c r="B211" s="21">
        <v>41654</v>
      </c>
      <c r="C211" s="22" t="s">
        <v>1123</v>
      </c>
      <c r="D211" s="23" t="s">
        <v>288</v>
      </c>
      <c r="E211" s="24" t="s">
        <v>288</v>
      </c>
      <c r="F211" s="69" t="s">
        <v>1124</v>
      </c>
      <c r="G211" s="28"/>
      <c r="H211" s="28" t="s">
        <v>290</v>
      </c>
      <c r="I211" s="27" t="s">
        <v>988</v>
      </c>
      <c r="J211" s="27" t="s">
        <v>1107</v>
      </c>
      <c r="K211" s="27" t="s">
        <v>479</v>
      </c>
      <c r="L211" s="27" t="s">
        <v>327</v>
      </c>
      <c r="M211" s="24" t="s">
        <v>295</v>
      </c>
      <c r="N211" s="27" t="str">
        <f t="shared" si="6"/>
        <v>D</v>
      </c>
      <c r="O211" s="71">
        <v>1711262001</v>
      </c>
      <c r="P211" s="30" t="s">
        <v>1125</v>
      </c>
      <c r="Q211" s="31" t="s">
        <v>625</v>
      </c>
      <c r="R211" s="32"/>
      <c r="S211" s="40">
        <v>1300</v>
      </c>
      <c r="T211" s="41">
        <v>808.46153846153845</v>
      </c>
      <c r="U211" s="28">
        <v>2021</v>
      </c>
      <c r="V211" s="35">
        <v>1</v>
      </c>
      <c r="W211" s="36" t="s">
        <v>288</v>
      </c>
      <c r="Y211" s="37">
        <f t="shared" si="7"/>
        <v>1051000</v>
      </c>
    </row>
    <row r="212" spans="1:25" ht="17.100000000000001" customHeight="1">
      <c r="A212" s="38">
        <v>208</v>
      </c>
      <c r="B212" s="21">
        <v>41654</v>
      </c>
      <c r="C212" s="22" t="s">
        <v>1126</v>
      </c>
      <c r="D212" s="23" t="s">
        <v>288</v>
      </c>
      <c r="E212" s="24" t="s">
        <v>288</v>
      </c>
      <c r="F212" s="69" t="s">
        <v>1127</v>
      </c>
      <c r="G212" s="28"/>
      <c r="H212" s="28" t="s">
        <v>290</v>
      </c>
      <c r="I212" s="27" t="s">
        <v>988</v>
      </c>
      <c r="J212" s="27" t="s">
        <v>1107</v>
      </c>
      <c r="K212" s="27" t="s">
        <v>479</v>
      </c>
      <c r="L212" s="27" t="s">
        <v>327</v>
      </c>
      <c r="M212" s="24" t="s">
        <v>295</v>
      </c>
      <c r="N212" s="27" t="str">
        <f t="shared" si="6"/>
        <v>D</v>
      </c>
      <c r="O212" s="70">
        <v>1682308323</v>
      </c>
      <c r="P212" s="30" t="s">
        <v>1128</v>
      </c>
      <c r="Q212" s="31" t="s">
        <v>625</v>
      </c>
      <c r="R212" s="32"/>
      <c r="S212" s="40">
        <v>1300</v>
      </c>
      <c r="T212" s="41">
        <v>808.46153846153845</v>
      </c>
      <c r="U212" s="28">
        <v>2021</v>
      </c>
      <c r="V212" s="35">
        <v>1</v>
      </c>
      <c r="W212" s="36" t="s">
        <v>288</v>
      </c>
      <c r="Y212" s="37">
        <f t="shared" si="7"/>
        <v>1051000</v>
      </c>
    </row>
    <row r="213" spans="1:25" ht="17.100000000000001" customHeight="1">
      <c r="A213" s="38">
        <v>209</v>
      </c>
      <c r="B213" s="21">
        <v>41654</v>
      </c>
      <c r="C213" s="22" t="s">
        <v>1129</v>
      </c>
      <c r="D213" s="23" t="s">
        <v>288</v>
      </c>
      <c r="E213" s="24" t="s">
        <v>288</v>
      </c>
      <c r="F213" s="69" t="s">
        <v>1130</v>
      </c>
      <c r="G213" s="28"/>
      <c r="H213" s="28" t="s">
        <v>290</v>
      </c>
      <c r="I213" s="27" t="s">
        <v>988</v>
      </c>
      <c r="J213" s="27" t="s">
        <v>1107</v>
      </c>
      <c r="K213" s="27" t="s">
        <v>479</v>
      </c>
      <c r="L213" s="27" t="s">
        <v>327</v>
      </c>
      <c r="M213" s="24" t="s">
        <v>295</v>
      </c>
      <c r="N213" s="27" t="str">
        <f t="shared" si="6"/>
        <v>D</v>
      </c>
      <c r="O213" s="71">
        <v>1552428068</v>
      </c>
      <c r="P213" s="30" t="s">
        <v>1131</v>
      </c>
      <c r="Q213" s="31" t="s">
        <v>625</v>
      </c>
      <c r="R213" s="32"/>
      <c r="S213" s="40">
        <v>1300</v>
      </c>
      <c r="T213" s="41">
        <v>808.46153846153845</v>
      </c>
      <c r="U213" s="28">
        <v>2021</v>
      </c>
      <c r="V213" s="35">
        <v>1</v>
      </c>
      <c r="W213" s="36" t="s">
        <v>288</v>
      </c>
      <c r="Y213" s="37">
        <f t="shared" si="7"/>
        <v>1051000</v>
      </c>
    </row>
    <row r="214" spans="1:25" ht="17.100000000000001" customHeight="1">
      <c r="A214" s="38">
        <v>210</v>
      </c>
      <c r="B214" s="21">
        <v>41654</v>
      </c>
      <c r="C214" s="22" t="s">
        <v>1132</v>
      </c>
      <c r="D214" s="23" t="s">
        <v>288</v>
      </c>
      <c r="E214" s="24" t="s">
        <v>288</v>
      </c>
      <c r="F214" s="69" t="s">
        <v>1133</v>
      </c>
      <c r="G214" s="28"/>
      <c r="H214" s="28" t="s">
        <v>290</v>
      </c>
      <c r="I214" s="27" t="s">
        <v>988</v>
      </c>
      <c r="J214" s="27" t="s">
        <v>1107</v>
      </c>
      <c r="K214" s="27" t="s">
        <v>479</v>
      </c>
      <c r="L214" s="27" t="s">
        <v>327</v>
      </c>
      <c r="M214" s="24" t="s">
        <v>295</v>
      </c>
      <c r="N214" s="27" t="str">
        <f t="shared" si="6"/>
        <v>D</v>
      </c>
      <c r="O214" s="70">
        <v>1912802486</v>
      </c>
      <c r="P214" s="30" t="s">
        <v>1134</v>
      </c>
      <c r="Q214" s="31" t="s">
        <v>625</v>
      </c>
      <c r="R214" s="32"/>
      <c r="S214" s="40">
        <v>1300</v>
      </c>
      <c r="T214" s="41">
        <v>808.46153846153845</v>
      </c>
      <c r="U214" s="28">
        <v>2021</v>
      </c>
      <c r="V214" s="35">
        <v>1</v>
      </c>
      <c r="W214" s="36" t="s">
        <v>288</v>
      </c>
      <c r="Y214" s="37">
        <f t="shared" si="7"/>
        <v>1051000</v>
      </c>
    </row>
    <row r="215" spans="1:25" ht="17.100000000000001" customHeight="1">
      <c r="A215" s="38">
        <v>211</v>
      </c>
      <c r="B215" s="21">
        <v>41638</v>
      </c>
      <c r="C215" s="22" t="s">
        <v>1135</v>
      </c>
      <c r="D215" s="23" t="s">
        <v>288</v>
      </c>
      <c r="E215" s="24" t="s">
        <v>288</v>
      </c>
      <c r="F215" s="69" t="s">
        <v>1136</v>
      </c>
      <c r="G215" s="28"/>
      <c r="H215" s="28" t="s">
        <v>290</v>
      </c>
      <c r="I215" s="27" t="s">
        <v>988</v>
      </c>
      <c r="J215" s="27" t="s">
        <v>1107</v>
      </c>
      <c r="K215" s="27" t="s">
        <v>479</v>
      </c>
      <c r="L215" s="27" t="s">
        <v>327</v>
      </c>
      <c r="M215" s="24" t="s">
        <v>295</v>
      </c>
      <c r="N215" s="27" t="str">
        <f t="shared" si="6"/>
        <v>D</v>
      </c>
      <c r="O215" s="71">
        <v>1820291811</v>
      </c>
      <c r="P215" s="30" t="s">
        <v>1137</v>
      </c>
      <c r="Q215" s="31" t="s">
        <v>625</v>
      </c>
      <c r="R215" s="32"/>
      <c r="S215" s="40">
        <v>1300</v>
      </c>
      <c r="T215" s="41">
        <v>808.46153846153845</v>
      </c>
      <c r="U215" s="28">
        <v>2021</v>
      </c>
      <c r="V215" s="35">
        <v>1</v>
      </c>
      <c r="W215" s="36" t="s">
        <v>288</v>
      </c>
      <c r="Y215" s="37">
        <f t="shared" si="7"/>
        <v>1051000</v>
      </c>
    </row>
    <row r="216" spans="1:25" ht="17.100000000000001" customHeight="1">
      <c r="A216" s="38">
        <v>212</v>
      </c>
      <c r="B216" s="21">
        <v>41654</v>
      </c>
      <c r="C216" s="22" t="s">
        <v>1138</v>
      </c>
      <c r="D216" s="23" t="s">
        <v>288</v>
      </c>
      <c r="E216" s="24" t="s">
        <v>288</v>
      </c>
      <c r="F216" s="69" t="s">
        <v>1139</v>
      </c>
      <c r="G216" s="28"/>
      <c r="H216" s="28" t="s">
        <v>290</v>
      </c>
      <c r="I216" s="27" t="s">
        <v>988</v>
      </c>
      <c r="J216" s="27" t="s">
        <v>1107</v>
      </c>
      <c r="K216" s="27" t="s">
        <v>479</v>
      </c>
      <c r="L216" s="27" t="s">
        <v>327</v>
      </c>
      <c r="M216" s="24" t="s">
        <v>295</v>
      </c>
      <c r="N216" s="27" t="str">
        <f t="shared" si="6"/>
        <v>D</v>
      </c>
      <c r="O216" s="70">
        <v>1921506445</v>
      </c>
      <c r="P216" s="30" t="s">
        <v>1140</v>
      </c>
      <c r="Q216" s="31" t="s">
        <v>625</v>
      </c>
      <c r="R216" s="32"/>
      <c r="S216" s="40">
        <v>1300</v>
      </c>
      <c r="T216" s="41">
        <v>808.46153846153845</v>
      </c>
      <c r="U216" s="28">
        <v>2021</v>
      </c>
      <c r="V216" s="35">
        <v>1</v>
      </c>
      <c r="W216" s="36" t="s">
        <v>288</v>
      </c>
      <c r="Y216" s="37">
        <f t="shared" si="7"/>
        <v>1051000</v>
      </c>
    </row>
    <row r="217" spans="1:25" ht="17.100000000000001" customHeight="1">
      <c r="A217" s="38">
        <v>213</v>
      </c>
      <c r="B217" s="21">
        <v>41654</v>
      </c>
      <c r="C217" s="22" t="s">
        <v>1141</v>
      </c>
      <c r="D217" s="23" t="s">
        <v>288</v>
      </c>
      <c r="E217" s="24" t="s">
        <v>288</v>
      </c>
      <c r="F217" s="69" t="s">
        <v>1142</v>
      </c>
      <c r="G217" s="28"/>
      <c r="H217" s="28" t="s">
        <v>290</v>
      </c>
      <c r="I217" s="27" t="s">
        <v>988</v>
      </c>
      <c r="J217" s="27" t="s">
        <v>1107</v>
      </c>
      <c r="K217" s="27" t="s">
        <v>479</v>
      </c>
      <c r="L217" s="27" t="s">
        <v>327</v>
      </c>
      <c r="M217" s="24" t="s">
        <v>295</v>
      </c>
      <c r="N217" s="27" t="str">
        <f t="shared" si="6"/>
        <v>D</v>
      </c>
      <c r="O217" s="71">
        <v>1712541764</v>
      </c>
      <c r="P217" s="30" t="s">
        <v>1143</v>
      </c>
      <c r="Q217" s="31" t="s">
        <v>625</v>
      </c>
      <c r="R217" s="32"/>
      <c r="S217" s="40">
        <v>1300</v>
      </c>
      <c r="T217" s="41">
        <v>808.46153846153845</v>
      </c>
      <c r="U217" s="28">
        <v>2021</v>
      </c>
      <c r="V217" s="35">
        <v>1</v>
      </c>
      <c r="W217" s="36" t="s">
        <v>288</v>
      </c>
      <c r="Y217" s="37">
        <f t="shared" si="7"/>
        <v>1051000</v>
      </c>
    </row>
    <row r="218" spans="1:25" ht="17.100000000000001" customHeight="1">
      <c r="A218" s="38">
        <v>214</v>
      </c>
      <c r="B218" s="21">
        <v>41654</v>
      </c>
      <c r="C218" s="22" t="s">
        <v>1144</v>
      </c>
      <c r="D218" s="23" t="s">
        <v>288</v>
      </c>
      <c r="E218" s="24" t="s">
        <v>288</v>
      </c>
      <c r="F218" s="69" t="s">
        <v>1145</v>
      </c>
      <c r="G218" s="28"/>
      <c r="H218" s="28" t="s">
        <v>290</v>
      </c>
      <c r="I218" s="27" t="s">
        <v>988</v>
      </c>
      <c r="J218" s="27" t="s">
        <v>1107</v>
      </c>
      <c r="K218" s="27" t="s">
        <v>479</v>
      </c>
      <c r="L218" s="27" t="s">
        <v>294</v>
      </c>
      <c r="M218" s="24" t="s">
        <v>295</v>
      </c>
      <c r="N218" s="27" t="str">
        <f t="shared" si="6"/>
        <v>D</v>
      </c>
      <c r="O218" s="70">
        <v>1726737357</v>
      </c>
      <c r="P218" s="30" t="s">
        <v>1143</v>
      </c>
      <c r="Q218" s="31" t="s">
        <v>625</v>
      </c>
      <c r="R218" s="32"/>
      <c r="S218" s="40">
        <v>1300</v>
      </c>
      <c r="T218" s="41">
        <v>808.46153846153845</v>
      </c>
      <c r="U218" s="28">
        <v>2021</v>
      </c>
      <c r="V218" s="35">
        <v>1</v>
      </c>
      <c r="W218" s="36" t="s">
        <v>288</v>
      </c>
      <c r="Y218" s="37">
        <f t="shared" si="7"/>
        <v>1051000</v>
      </c>
    </row>
    <row r="219" spans="1:25" ht="17.100000000000001" customHeight="1">
      <c r="A219" s="38">
        <v>215</v>
      </c>
      <c r="B219" s="21">
        <v>41654</v>
      </c>
      <c r="C219" s="22" t="s">
        <v>1146</v>
      </c>
      <c r="D219" s="23" t="s">
        <v>288</v>
      </c>
      <c r="E219" s="24" t="s">
        <v>288</v>
      </c>
      <c r="F219" s="69" t="s">
        <v>1147</v>
      </c>
      <c r="G219" s="28"/>
      <c r="H219" s="28" t="s">
        <v>290</v>
      </c>
      <c r="I219" s="27" t="s">
        <v>988</v>
      </c>
      <c r="J219" s="27" t="s">
        <v>1107</v>
      </c>
      <c r="K219" s="27" t="s">
        <v>479</v>
      </c>
      <c r="L219" s="27" t="s">
        <v>327</v>
      </c>
      <c r="M219" s="24" t="s">
        <v>295</v>
      </c>
      <c r="N219" s="27" t="str">
        <f t="shared" si="6"/>
        <v>D</v>
      </c>
      <c r="O219" s="71">
        <v>1552369885</v>
      </c>
      <c r="P219" s="30" t="s">
        <v>1148</v>
      </c>
      <c r="Q219" s="31" t="s">
        <v>625</v>
      </c>
      <c r="R219" s="32"/>
      <c r="S219" s="40">
        <v>1300</v>
      </c>
      <c r="T219" s="41">
        <v>808.46153846153845</v>
      </c>
      <c r="U219" s="28">
        <v>2021</v>
      </c>
      <c r="V219" s="35">
        <v>1</v>
      </c>
      <c r="W219" s="36" t="s">
        <v>288</v>
      </c>
      <c r="Y219" s="37">
        <f t="shared" si="7"/>
        <v>1051000</v>
      </c>
    </row>
    <row r="220" spans="1:25" ht="17.100000000000001" customHeight="1">
      <c r="A220" s="38">
        <v>216</v>
      </c>
      <c r="B220" s="21">
        <v>41654</v>
      </c>
      <c r="C220" s="22" t="s">
        <v>1149</v>
      </c>
      <c r="D220" s="23" t="s">
        <v>288</v>
      </c>
      <c r="E220" s="24" t="s">
        <v>288</v>
      </c>
      <c r="F220" s="69" t="s">
        <v>1150</v>
      </c>
      <c r="G220" s="28"/>
      <c r="H220" s="28" t="s">
        <v>290</v>
      </c>
      <c r="I220" s="27" t="s">
        <v>988</v>
      </c>
      <c r="J220" s="27" t="s">
        <v>1107</v>
      </c>
      <c r="K220" s="27" t="s">
        <v>479</v>
      </c>
      <c r="L220" s="27" t="s">
        <v>327</v>
      </c>
      <c r="M220" s="24" t="s">
        <v>295</v>
      </c>
      <c r="N220" s="27" t="str">
        <f t="shared" si="6"/>
        <v>D</v>
      </c>
      <c r="O220" s="70">
        <v>1749426679</v>
      </c>
      <c r="P220" s="30" t="s">
        <v>1151</v>
      </c>
      <c r="Q220" s="31" t="s">
        <v>625</v>
      </c>
      <c r="R220" s="32"/>
      <c r="S220" s="40">
        <v>1300</v>
      </c>
      <c r="T220" s="41">
        <v>808.46153846153845</v>
      </c>
      <c r="U220" s="28">
        <v>2021</v>
      </c>
      <c r="V220" s="35">
        <v>1</v>
      </c>
      <c r="W220" s="36" t="s">
        <v>288</v>
      </c>
      <c r="Y220" s="37">
        <f t="shared" si="7"/>
        <v>1051000</v>
      </c>
    </row>
    <row r="221" spans="1:25" ht="17.100000000000001" customHeight="1">
      <c r="A221" s="38">
        <v>217</v>
      </c>
      <c r="B221" s="21">
        <v>41668</v>
      </c>
      <c r="C221" s="22" t="s">
        <v>1152</v>
      </c>
      <c r="D221" s="23" t="s">
        <v>288</v>
      </c>
      <c r="E221" s="24" t="s">
        <v>288</v>
      </c>
      <c r="F221" s="69" t="s">
        <v>1153</v>
      </c>
      <c r="G221" s="28"/>
      <c r="H221" s="28" t="s">
        <v>290</v>
      </c>
      <c r="I221" s="27" t="s">
        <v>988</v>
      </c>
      <c r="J221" s="27" t="s">
        <v>1107</v>
      </c>
      <c r="K221" s="27" t="s">
        <v>479</v>
      </c>
      <c r="L221" s="27" t="s">
        <v>327</v>
      </c>
      <c r="M221" s="24" t="s">
        <v>295</v>
      </c>
      <c r="N221" s="27" t="str">
        <f t="shared" si="6"/>
        <v>D</v>
      </c>
      <c r="O221" s="71">
        <v>1790223797</v>
      </c>
      <c r="P221" s="30" t="s">
        <v>1151</v>
      </c>
      <c r="Q221" s="31" t="s">
        <v>625</v>
      </c>
      <c r="R221" s="32"/>
      <c r="S221" s="40">
        <v>1300</v>
      </c>
      <c r="T221" s="41">
        <v>808.46153846153845</v>
      </c>
      <c r="U221" s="28">
        <v>2021</v>
      </c>
      <c r="V221" s="35">
        <v>1</v>
      </c>
      <c r="W221" s="36" t="s">
        <v>288</v>
      </c>
      <c r="Y221" s="37">
        <f t="shared" si="7"/>
        <v>1051000</v>
      </c>
    </row>
    <row r="222" spans="1:25" ht="17.100000000000001" customHeight="1">
      <c r="A222" s="38">
        <v>218</v>
      </c>
      <c r="B222" s="21">
        <v>41654</v>
      </c>
      <c r="C222" s="22" t="s">
        <v>1154</v>
      </c>
      <c r="D222" s="23" t="s">
        <v>288</v>
      </c>
      <c r="E222" s="24" t="s">
        <v>288</v>
      </c>
      <c r="F222" s="69" t="s">
        <v>1155</v>
      </c>
      <c r="G222" s="28"/>
      <c r="H222" s="28" t="s">
        <v>290</v>
      </c>
      <c r="I222" s="27" t="s">
        <v>988</v>
      </c>
      <c r="J222" s="27" t="s">
        <v>1107</v>
      </c>
      <c r="K222" s="27" t="s">
        <v>479</v>
      </c>
      <c r="L222" s="27" t="s">
        <v>327</v>
      </c>
      <c r="M222" s="24" t="s">
        <v>295</v>
      </c>
      <c r="N222" s="27" t="str">
        <f t="shared" si="6"/>
        <v>D</v>
      </c>
      <c r="O222" s="70">
        <v>1855518920</v>
      </c>
      <c r="P222" s="30" t="s">
        <v>1156</v>
      </c>
      <c r="Q222" s="31" t="s">
        <v>625</v>
      </c>
      <c r="R222" s="32"/>
      <c r="S222" s="40">
        <v>1300</v>
      </c>
      <c r="T222" s="41">
        <v>808.46153846153845</v>
      </c>
      <c r="U222" s="28">
        <v>2021</v>
      </c>
      <c r="V222" s="35">
        <v>1</v>
      </c>
      <c r="W222" s="36" t="s">
        <v>288</v>
      </c>
      <c r="Y222" s="37">
        <f t="shared" si="7"/>
        <v>1051000</v>
      </c>
    </row>
    <row r="223" spans="1:25" ht="17.100000000000001" customHeight="1">
      <c r="A223" s="38">
        <v>219</v>
      </c>
      <c r="B223" s="21">
        <v>41697</v>
      </c>
      <c r="C223" s="22" t="s">
        <v>1157</v>
      </c>
      <c r="D223" s="23" t="s">
        <v>288</v>
      </c>
      <c r="E223" s="24" t="s">
        <v>288</v>
      </c>
      <c r="F223" s="69" t="s">
        <v>1158</v>
      </c>
      <c r="G223" s="28"/>
      <c r="H223" s="28" t="s">
        <v>290</v>
      </c>
      <c r="I223" s="27" t="s">
        <v>988</v>
      </c>
      <c r="J223" s="27" t="s">
        <v>1107</v>
      </c>
      <c r="K223" s="27" t="s">
        <v>479</v>
      </c>
      <c r="L223" s="27" t="s">
        <v>327</v>
      </c>
      <c r="M223" s="24" t="s">
        <v>295</v>
      </c>
      <c r="N223" s="27" t="str">
        <f t="shared" si="6"/>
        <v>D</v>
      </c>
      <c r="O223" s="71">
        <v>1916100338</v>
      </c>
      <c r="P223" s="30" t="s">
        <v>1159</v>
      </c>
      <c r="Q223" s="31" t="s">
        <v>625</v>
      </c>
      <c r="R223" s="32"/>
      <c r="S223" s="40">
        <v>1300</v>
      </c>
      <c r="T223" s="41">
        <v>808.46153846153845</v>
      </c>
      <c r="U223" s="28">
        <v>2021</v>
      </c>
      <c r="V223" s="35">
        <v>1</v>
      </c>
      <c r="W223" s="36" t="s">
        <v>288</v>
      </c>
      <c r="Y223" s="37">
        <f t="shared" si="7"/>
        <v>1051000</v>
      </c>
    </row>
    <row r="224" spans="1:25" ht="17.100000000000001" customHeight="1">
      <c r="A224" s="38">
        <v>220</v>
      </c>
      <c r="B224" s="21">
        <v>41655</v>
      </c>
      <c r="C224" s="22" t="s">
        <v>1160</v>
      </c>
      <c r="D224" s="23" t="s">
        <v>288</v>
      </c>
      <c r="E224" s="24" t="s">
        <v>288</v>
      </c>
      <c r="F224" s="69" t="s">
        <v>1161</v>
      </c>
      <c r="G224" s="28"/>
      <c r="H224" s="28" t="s">
        <v>290</v>
      </c>
      <c r="I224" s="27" t="s">
        <v>988</v>
      </c>
      <c r="J224" s="27" t="s">
        <v>1107</v>
      </c>
      <c r="K224" s="27" t="s">
        <v>479</v>
      </c>
      <c r="L224" s="27" t="s">
        <v>327</v>
      </c>
      <c r="M224" s="24" t="s">
        <v>295</v>
      </c>
      <c r="N224" s="27" t="str">
        <f t="shared" si="6"/>
        <v>D</v>
      </c>
      <c r="O224" s="70">
        <v>1613069151</v>
      </c>
      <c r="P224" s="30" t="s">
        <v>1162</v>
      </c>
      <c r="Q224" s="31" t="s">
        <v>625</v>
      </c>
      <c r="R224" s="32"/>
      <c r="S224" s="40">
        <v>1300</v>
      </c>
      <c r="T224" s="41">
        <v>808.46153846153845</v>
      </c>
      <c r="U224" s="28">
        <v>2021</v>
      </c>
      <c r="V224" s="35">
        <v>1</v>
      </c>
      <c r="W224" s="36" t="s">
        <v>288</v>
      </c>
      <c r="Y224" s="37">
        <f t="shared" si="7"/>
        <v>1051000</v>
      </c>
    </row>
    <row r="225" spans="1:25" ht="17.100000000000001" customHeight="1">
      <c r="A225" s="38">
        <v>221</v>
      </c>
      <c r="B225" s="21">
        <v>41654</v>
      </c>
      <c r="C225" s="22" t="s">
        <v>1163</v>
      </c>
      <c r="D225" s="23" t="s">
        <v>288</v>
      </c>
      <c r="E225" s="24" t="s">
        <v>288</v>
      </c>
      <c r="F225" s="69" t="s">
        <v>1164</v>
      </c>
      <c r="G225" s="28"/>
      <c r="H225" s="28" t="s">
        <v>290</v>
      </c>
      <c r="I225" s="27" t="s">
        <v>988</v>
      </c>
      <c r="J225" s="27" t="s">
        <v>1107</v>
      </c>
      <c r="K225" s="27" t="s">
        <v>479</v>
      </c>
      <c r="L225" s="27" t="s">
        <v>327</v>
      </c>
      <c r="M225" s="24" t="s">
        <v>295</v>
      </c>
      <c r="N225" s="27" t="str">
        <f t="shared" si="6"/>
        <v>D</v>
      </c>
      <c r="O225" s="71">
        <v>1720039291</v>
      </c>
      <c r="P225" s="30" t="s">
        <v>1165</v>
      </c>
      <c r="Q225" s="31" t="s">
        <v>625</v>
      </c>
      <c r="R225" s="32"/>
      <c r="S225" s="40">
        <v>1300</v>
      </c>
      <c r="T225" s="41">
        <v>808.46153846153845</v>
      </c>
      <c r="U225" s="28">
        <v>2021</v>
      </c>
      <c r="V225" s="35">
        <v>1</v>
      </c>
      <c r="W225" s="36" t="s">
        <v>288</v>
      </c>
      <c r="Y225" s="37">
        <f t="shared" si="7"/>
        <v>1051000</v>
      </c>
    </row>
    <row r="226" spans="1:25" ht="17.100000000000001" customHeight="1">
      <c r="A226" s="38">
        <v>222</v>
      </c>
      <c r="B226" s="21">
        <v>41679</v>
      </c>
      <c r="C226" s="22" t="s">
        <v>1166</v>
      </c>
      <c r="D226" s="23" t="s">
        <v>288</v>
      </c>
      <c r="E226" s="24" t="s">
        <v>288</v>
      </c>
      <c r="F226" s="69" t="s">
        <v>1167</v>
      </c>
      <c r="G226" s="28"/>
      <c r="H226" s="28" t="s">
        <v>290</v>
      </c>
      <c r="I226" s="27" t="s">
        <v>988</v>
      </c>
      <c r="J226" s="27" t="s">
        <v>1107</v>
      </c>
      <c r="K226" s="27" t="s">
        <v>479</v>
      </c>
      <c r="L226" s="27" t="s">
        <v>327</v>
      </c>
      <c r="M226" s="24" t="s">
        <v>295</v>
      </c>
      <c r="N226" s="27" t="str">
        <f t="shared" si="6"/>
        <v>D</v>
      </c>
      <c r="O226" s="70">
        <v>1675026325</v>
      </c>
      <c r="P226" s="30" t="s">
        <v>1168</v>
      </c>
      <c r="Q226" s="31" t="s">
        <v>625</v>
      </c>
      <c r="R226" s="32"/>
      <c r="S226" s="40">
        <v>1300</v>
      </c>
      <c r="T226" s="41">
        <v>808.46153846153845</v>
      </c>
      <c r="U226" s="28">
        <v>2021</v>
      </c>
      <c r="V226" s="35">
        <v>1</v>
      </c>
      <c r="W226" s="36" t="s">
        <v>288</v>
      </c>
      <c r="Y226" s="37">
        <f t="shared" si="7"/>
        <v>1051000</v>
      </c>
    </row>
    <row r="227" spans="1:25" ht="17.100000000000001" customHeight="1">
      <c r="A227" s="38">
        <v>223</v>
      </c>
      <c r="B227" s="21">
        <v>41654</v>
      </c>
      <c r="C227" s="22" t="s">
        <v>1169</v>
      </c>
      <c r="D227" s="23" t="s">
        <v>288</v>
      </c>
      <c r="E227" s="24" t="s">
        <v>288</v>
      </c>
      <c r="F227" s="69" t="s">
        <v>1170</v>
      </c>
      <c r="G227" s="28"/>
      <c r="H227" s="28" t="s">
        <v>290</v>
      </c>
      <c r="I227" s="27" t="s">
        <v>988</v>
      </c>
      <c r="J227" s="27" t="s">
        <v>1107</v>
      </c>
      <c r="K227" s="27" t="s">
        <v>479</v>
      </c>
      <c r="L227" s="27" t="s">
        <v>327</v>
      </c>
      <c r="M227" s="24" t="s">
        <v>295</v>
      </c>
      <c r="N227" s="27" t="str">
        <f t="shared" si="6"/>
        <v>D</v>
      </c>
      <c r="O227" s="71">
        <v>1775745175</v>
      </c>
      <c r="P227" s="30" t="s">
        <v>1171</v>
      </c>
      <c r="Q227" s="31" t="s">
        <v>625</v>
      </c>
      <c r="R227" s="32"/>
      <c r="S227" s="40">
        <v>1300</v>
      </c>
      <c r="T227" s="41">
        <v>808.46153846153845</v>
      </c>
      <c r="U227" s="28">
        <v>2021</v>
      </c>
      <c r="V227" s="35">
        <v>1</v>
      </c>
      <c r="W227" s="36" t="s">
        <v>288</v>
      </c>
      <c r="Y227" s="37">
        <f t="shared" si="7"/>
        <v>1051000</v>
      </c>
    </row>
    <row r="228" spans="1:25" ht="17.100000000000001" customHeight="1">
      <c r="A228" s="38">
        <v>224</v>
      </c>
      <c r="B228" s="21">
        <v>41654</v>
      </c>
      <c r="C228" s="22" t="s">
        <v>1172</v>
      </c>
      <c r="D228" s="23" t="s">
        <v>288</v>
      </c>
      <c r="E228" s="24" t="s">
        <v>288</v>
      </c>
      <c r="F228" s="69" t="s">
        <v>1173</v>
      </c>
      <c r="G228" s="28"/>
      <c r="H228" s="28" t="s">
        <v>290</v>
      </c>
      <c r="I228" s="27" t="s">
        <v>988</v>
      </c>
      <c r="J228" s="27" t="s">
        <v>1107</v>
      </c>
      <c r="K228" s="27" t="s">
        <v>479</v>
      </c>
      <c r="L228" s="27" t="s">
        <v>327</v>
      </c>
      <c r="M228" s="24" t="s">
        <v>295</v>
      </c>
      <c r="N228" s="27" t="str">
        <f t="shared" si="6"/>
        <v>D</v>
      </c>
      <c r="O228" s="70">
        <v>1678024389</v>
      </c>
      <c r="P228" s="30" t="s">
        <v>1174</v>
      </c>
      <c r="Q228" s="31" t="s">
        <v>625</v>
      </c>
      <c r="R228" s="32"/>
      <c r="S228" s="40">
        <v>1300</v>
      </c>
      <c r="T228" s="41">
        <v>808.46153846153845</v>
      </c>
      <c r="U228" s="28">
        <v>2021</v>
      </c>
      <c r="V228" s="35">
        <v>1</v>
      </c>
      <c r="W228" s="36" t="s">
        <v>288</v>
      </c>
      <c r="Y228" s="37">
        <f t="shared" si="7"/>
        <v>1051000</v>
      </c>
    </row>
    <row r="229" spans="1:25" ht="17.100000000000001" customHeight="1">
      <c r="A229" s="38">
        <v>225</v>
      </c>
      <c r="B229" s="21">
        <v>41654</v>
      </c>
      <c r="C229" s="22" t="s">
        <v>1175</v>
      </c>
      <c r="D229" s="23" t="s">
        <v>288</v>
      </c>
      <c r="E229" s="24" t="s">
        <v>288</v>
      </c>
      <c r="F229" s="69" t="s">
        <v>1176</v>
      </c>
      <c r="G229" s="28"/>
      <c r="H229" s="28" t="s">
        <v>290</v>
      </c>
      <c r="I229" s="27" t="s">
        <v>988</v>
      </c>
      <c r="J229" s="27" t="s">
        <v>1107</v>
      </c>
      <c r="K229" s="27" t="s">
        <v>479</v>
      </c>
      <c r="L229" s="27" t="s">
        <v>327</v>
      </c>
      <c r="M229" s="24" t="s">
        <v>295</v>
      </c>
      <c r="N229" s="27" t="str">
        <f t="shared" si="6"/>
        <v>D</v>
      </c>
      <c r="O229" s="71">
        <v>1552329234</v>
      </c>
      <c r="P229" s="30" t="s">
        <v>1177</v>
      </c>
      <c r="Q229" s="31" t="s">
        <v>625</v>
      </c>
      <c r="R229" s="32"/>
      <c r="S229" s="40">
        <v>1300</v>
      </c>
      <c r="T229" s="41">
        <v>808.46153846153845</v>
      </c>
      <c r="U229" s="28">
        <v>2021</v>
      </c>
      <c r="V229" s="35">
        <v>1</v>
      </c>
      <c r="W229" s="36" t="s">
        <v>288</v>
      </c>
      <c r="Y229" s="37">
        <f t="shared" si="7"/>
        <v>1051000</v>
      </c>
    </row>
    <row r="230" spans="1:25" ht="17.100000000000001" customHeight="1">
      <c r="A230" s="38">
        <v>226</v>
      </c>
      <c r="B230" s="21">
        <v>41654</v>
      </c>
      <c r="C230" s="22" t="s">
        <v>1178</v>
      </c>
      <c r="D230" s="23" t="s">
        <v>288</v>
      </c>
      <c r="E230" s="24" t="s">
        <v>288</v>
      </c>
      <c r="F230" s="69" t="s">
        <v>1179</v>
      </c>
      <c r="G230" s="28"/>
      <c r="H230" s="28" t="s">
        <v>290</v>
      </c>
      <c r="I230" s="27" t="s">
        <v>988</v>
      </c>
      <c r="J230" s="27" t="s">
        <v>1107</v>
      </c>
      <c r="K230" s="27" t="s">
        <v>479</v>
      </c>
      <c r="L230" s="27" t="s">
        <v>327</v>
      </c>
      <c r="M230" s="24" t="s">
        <v>295</v>
      </c>
      <c r="N230" s="27" t="str">
        <f t="shared" si="6"/>
        <v>D</v>
      </c>
      <c r="O230" s="70">
        <v>1712225389</v>
      </c>
      <c r="P230" s="30" t="s">
        <v>1180</v>
      </c>
      <c r="Q230" s="31" t="s">
        <v>625</v>
      </c>
      <c r="R230" s="32"/>
      <c r="S230" s="40">
        <v>1300</v>
      </c>
      <c r="T230" s="41">
        <v>808.46153846153845</v>
      </c>
      <c r="U230" s="28">
        <v>2021</v>
      </c>
      <c r="V230" s="35">
        <v>1</v>
      </c>
      <c r="W230" s="36" t="s">
        <v>288</v>
      </c>
      <c r="Y230" s="37">
        <f t="shared" si="7"/>
        <v>1051000</v>
      </c>
    </row>
    <row r="231" spans="1:25" ht="17.100000000000001" customHeight="1">
      <c r="A231" s="38">
        <v>227</v>
      </c>
      <c r="B231" s="21">
        <v>41654</v>
      </c>
      <c r="C231" s="22" t="s">
        <v>1181</v>
      </c>
      <c r="D231" s="23" t="s">
        <v>288</v>
      </c>
      <c r="E231" s="24" t="s">
        <v>288</v>
      </c>
      <c r="F231" s="69" t="s">
        <v>1182</v>
      </c>
      <c r="G231" s="28"/>
      <c r="H231" s="28" t="s">
        <v>290</v>
      </c>
      <c r="I231" s="27" t="s">
        <v>988</v>
      </c>
      <c r="J231" s="27" t="s">
        <v>1107</v>
      </c>
      <c r="K231" s="27" t="s">
        <v>479</v>
      </c>
      <c r="L231" s="27" t="s">
        <v>327</v>
      </c>
      <c r="M231" s="24" t="s">
        <v>295</v>
      </c>
      <c r="N231" s="27" t="str">
        <f t="shared" si="6"/>
        <v>D</v>
      </c>
      <c r="O231" s="71">
        <v>1728211218</v>
      </c>
      <c r="P231" s="30" t="s">
        <v>1183</v>
      </c>
      <c r="Q231" s="31" t="s">
        <v>625</v>
      </c>
      <c r="R231" s="32"/>
      <c r="S231" s="40">
        <v>1300</v>
      </c>
      <c r="T231" s="41">
        <v>808.46153846153845</v>
      </c>
      <c r="U231" s="28">
        <v>2021</v>
      </c>
      <c r="V231" s="35">
        <v>1</v>
      </c>
      <c r="W231" s="36" t="s">
        <v>288</v>
      </c>
      <c r="Y231" s="37">
        <f t="shared" si="7"/>
        <v>1051000</v>
      </c>
    </row>
    <row r="232" spans="1:25" ht="17.100000000000001" customHeight="1">
      <c r="A232" s="38">
        <v>228</v>
      </c>
      <c r="B232" s="21">
        <v>41654</v>
      </c>
      <c r="C232" s="22" t="s">
        <v>1184</v>
      </c>
      <c r="D232" s="23" t="s">
        <v>288</v>
      </c>
      <c r="E232" s="24" t="s">
        <v>288</v>
      </c>
      <c r="F232" s="69" t="s">
        <v>1185</v>
      </c>
      <c r="G232" s="28"/>
      <c r="H232" s="28" t="s">
        <v>290</v>
      </c>
      <c r="I232" s="27" t="s">
        <v>988</v>
      </c>
      <c r="J232" s="27" t="s">
        <v>1107</v>
      </c>
      <c r="K232" s="27" t="s">
        <v>479</v>
      </c>
      <c r="L232" s="27" t="s">
        <v>327</v>
      </c>
      <c r="M232" s="24" t="s">
        <v>295</v>
      </c>
      <c r="N232" s="27" t="str">
        <f t="shared" si="6"/>
        <v>D</v>
      </c>
      <c r="O232" s="70">
        <v>1912678698</v>
      </c>
      <c r="P232" s="30" t="s">
        <v>1186</v>
      </c>
      <c r="Q232" s="31" t="s">
        <v>625</v>
      </c>
      <c r="R232" s="32"/>
      <c r="S232" s="40">
        <v>1300</v>
      </c>
      <c r="T232" s="41">
        <v>808.46153846153845</v>
      </c>
      <c r="U232" s="28">
        <v>2021</v>
      </c>
      <c r="V232" s="35">
        <v>1</v>
      </c>
      <c r="W232" s="36" t="s">
        <v>288</v>
      </c>
      <c r="Y232" s="37">
        <f t="shared" si="7"/>
        <v>1051000</v>
      </c>
    </row>
    <row r="233" spans="1:25" ht="17.100000000000001" customHeight="1">
      <c r="A233" s="38">
        <v>229</v>
      </c>
      <c r="B233" s="21">
        <v>41654</v>
      </c>
      <c r="C233" s="22" t="s">
        <v>1187</v>
      </c>
      <c r="D233" s="23" t="s">
        <v>288</v>
      </c>
      <c r="E233" s="24" t="s">
        <v>288</v>
      </c>
      <c r="F233" s="69" t="s">
        <v>1188</v>
      </c>
      <c r="G233" s="28"/>
      <c r="H233" s="28" t="s">
        <v>290</v>
      </c>
      <c r="I233" s="27" t="s">
        <v>988</v>
      </c>
      <c r="J233" s="27" t="s">
        <v>1107</v>
      </c>
      <c r="K233" s="27" t="s">
        <v>479</v>
      </c>
      <c r="L233" s="27" t="s">
        <v>327</v>
      </c>
      <c r="M233" s="24" t="s">
        <v>295</v>
      </c>
      <c r="N233" s="27" t="str">
        <f t="shared" si="6"/>
        <v>D</v>
      </c>
      <c r="O233" s="71">
        <v>1715836176</v>
      </c>
      <c r="P233" s="30" t="s">
        <v>1186</v>
      </c>
      <c r="Q233" s="31" t="s">
        <v>625</v>
      </c>
      <c r="R233" s="32"/>
      <c r="S233" s="40">
        <v>1300</v>
      </c>
      <c r="T233" s="41">
        <v>808.46153846153845</v>
      </c>
      <c r="U233" s="28">
        <v>2021</v>
      </c>
      <c r="V233" s="35">
        <v>1</v>
      </c>
      <c r="W233" s="36" t="s">
        <v>288</v>
      </c>
      <c r="Y233" s="37">
        <f t="shared" si="7"/>
        <v>1051000</v>
      </c>
    </row>
    <row r="234" spans="1:25" ht="17.100000000000001" customHeight="1">
      <c r="A234" s="38">
        <v>230</v>
      </c>
      <c r="B234" s="21">
        <v>41654</v>
      </c>
      <c r="C234" s="22" t="s">
        <v>1189</v>
      </c>
      <c r="D234" s="23" t="s">
        <v>288</v>
      </c>
      <c r="E234" s="24" t="s">
        <v>288</v>
      </c>
      <c r="F234" s="69" t="s">
        <v>1190</v>
      </c>
      <c r="G234" s="28"/>
      <c r="H234" s="28" t="s">
        <v>290</v>
      </c>
      <c r="I234" s="27" t="s">
        <v>988</v>
      </c>
      <c r="J234" s="27" t="s">
        <v>1107</v>
      </c>
      <c r="K234" s="27" t="s">
        <v>479</v>
      </c>
      <c r="L234" s="27" t="s">
        <v>327</v>
      </c>
      <c r="M234" s="24" t="s">
        <v>295</v>
      </c>
      <c r="N234" s="27" t="str">
        <f t="shared" si="6"/>
        <v>D</v>
      </c>
      <c r="O234" s="70">
        <v>1926714764</v>
      </c>
      <c r="P234" s="30" t="s">
        <v>1191</v>
      </c>
      <c r="Q234" s="31" t="s">
        <v>625</v>
      </c>
      <c r="R234" s="32"/>
      <c r="S234" s="40">
        <v>1300</v>
      </c>
      <c r="T234" s="41">
        <v>808.46153846153845</v>
      </c>
      <c r="U234" s="28">
        <v>2021</v>
      </c>
      <c r="V234" s="35">
        <v>1</v>
      </c>
      <c r="W234" s="36" t="s">
        <v>288</v>
      </c>
      <c r="Y234" s="37">
        <f t="shared" si="7"/>
        <v>1051000</v>
      </c>
    </row>
    <row r="235" spans="1:25" ht="17.100000000000001" customHeight="1">
      <c r="A235" s="38">
        <v>231</v>
      </c>
      <c r="B235" s="21">
        <v>41654</v>
      </c>
      <c r="C235" s="22" t="s">
        <v>1192</v>
      </c>
      <c r="D235" s="23" t="s">
        <v>288</v>
      </c>
      <c r="E235" s="24" t="s">
        <v>288</v>
      </c>
      <c r="F235" s="69" t="s">
        <v>1193</v>
      </c>
      <c r="G235" s="28"/>
      <c r="H235" s="28" t="s">
        <v>290</v>
      </c>
      <c r="I235" s="27" t="s">
        <v>988</v>
      </c>
      <c r="J235" s="27" t="s">
        <v>1107</v>
      </c>
      <c r="K235" s="27" t="s">
        <v>479</v>
      </c>
      <c r="L235" s="27" t="s">
        <v>327</v>
      </c>
      <c r="M235" s="24" t="s">
        <v>295</v>
      </c>
      <c r="N235" s="27" t="str">
        <f t="shared" si="6"/>
        <v>D</v>
      </c>
      <c r="O235" s="71">
        <v>1712234188</v>
      </c>
      <c r="P235" s="30" t="s">
        <v>1194</v>
      </c>
      <c r="Q235" s="31" t="s">
        <v>625</v>
      </c>
      <c r="R235" s="32"/>
      <c r="S235" s="40">
        <v>1300</v>
      </c>
      <c r="T235" s="41">
        <v>808.46153846153845</v>
      </c>
      <c r="U235" s="28">
        <v>2021</v>
      </c>
      <c r="V235" s="35">
        <v>1</v>
      </c>
      <c r="W235" s="36" t="s">
        <v>288</v>
      </c>
      <c r="Y235" s="37">
        <f t="shared" si="7"/>
        <v>1051000</v>
      </c>
    </row>
    <row r="236" spans="1:25" ht="17.100000000000001" customHeight="1">
      <c r="A236" s="38">
        <v>232</v>
      </c>
      <c r="B236" s="21">
        <v>41690</v>
      </c>
      <c r="C236" s="22" t="s">
        <v>1195</v>
      </c>
      <c r="D236" s="23" t="s">
        <v>288</v>
      </c>
      <c r="E236" s="24" t="s">
        <v>288</v>
      </c>
      <c r="F236" s="69" t="s">
        <v>1196</v>
      </c>
      <c r="G236" s="28"/>
      <c r="H236" s="28" t="s">
        <v>290</v>
      </c>
      <c r="I236" s="27" t="s">
        <v>988</v>
      </c>
      <c r="J236" s="27" t="s">
        <v>1107</v>
      </c>
      <c r="K236" s="27" t="s">
        <v>479</v>
      </c>
      <c r="L236" s="27" t="s">
        <v>327</v>
      </c>
      <c r="M236" s="24" t="s">
        <v>295</v>
      </c>
      <c r="N236" s="27" t="str">
        <f t="shared" si="6"/>
        <v>D</v>
      </c>
      <c r="O236" s="70">
        <v>1712107327</v>
      </c>
      <c r="P236" s="30" t="s">
        <v>1197</v>
      </c>
      <c r="Q236" s="31" t="s">
        <v>625</v>
      </c>
      <c r="R236" s="32"/>
      <c r="S236" s="40">
        <v>1300</v>
      </c>
      <c r="T236" s="41">
        <v>808.46153846153845</v>
      </c>
      <c r="U236" s="28">
        <v>2021</v>
      </c>
      <c r="V236" s="35">
        <v>1</v>
      </c>
      <c r="W236" s="36" t="s">
        <v>288</v>
      </c>
      <c r="Y236" s="37">
        <f t="shared" si="7"/>
        <v>1051000</v>
      </c>
    </row>
    <row r="237" spans="1:25" ht="17.100000000000001" customHeight="1">
      <c r="A237" s="38">
        <v>233</v>
      </c>
      <c r="B237" s="21">
        <v>41660</v>
      </c>
      <c r="C237" s="22" t="s">
        <v>1198</v>
      </c>
      <c r="D237" s="23" t="s">
        <v>288</v>
      </c>
      <c r="E237" s="24" t="s">
        <v>288</v>
      </c>
      <c r="F237" s="69" t="s">
        <v>1199</v>
      </c>
      <c r="G237" s="28"/>
      <c r="H237" s="28" t="s">
        <v>290</v>
      </c>
      <c r="I237" s="27" t="s">
        <v>988</v>
      </c>
      <c r="J237" s="27" t="s">
        <v>1107</v>
      </c>
      <c r="K237" s="27" t="s">
        <v>479</v>
      </c>
      <c r="L237" s="27" t="s">
        <v>327</v>
      </c>
      <c r="M237" s="24" t="s">
        <v>295</v>
      </c>
      <c r="N237" s="27" t="str">
        <f t="shared" si="6"/>
        <v>D</v>
      </c>
      <c r="O237" s="71">
        <v>1712205280</v>
      </c>
      <c r="P237" s="30" t="s">
        <v>1200</v>
      </c>
      <c r="Q237" s="31" t="s">
        <v>625</v>
      </c>
      <c r="R237" s="32"/>
      <c r="S237" s="40">
        <v>1300</v>
      </c>
      <c r="T237" s="41">
        <v>808.46153846153845</v>
      </c>
      <c r="U237" s="28">
        <v>2021</v>
      </c>
      <c r="V237" s="35">
        <v>1</v>
      </c>
      <c r="W237" s="36" t="s">
        <v>288</v>
      </c>
      <c r="Y237" s="37">
        <f t="shared" si="7"/>
        <v>1051000</v>
      </c>
    </row>
    <row r="238" spans="1:25" ht="17.100000000000001" customHeight="1">
      <c r="A238" s="38">
        <v>234</v>
      </c>
      <c r="B238" s="21">
        <v>41708</v>
      </c>
      <c r="C238" s="22" t="s">
        <v>1201</v>
      </c>
      <c r="D238" s="23" t="s">
        <v>288</v>
      </c>
      <c r="E238" s="24" t="s">
        <v>288</v>
      </c>
      <c r="F238" s="69" t="s">
        <v>1202</v>
      </c>
      <c r="G238" s="28"/>
      <c r="H238" s="28" t="s">
        <v>290</v>
      </c>
      <c r="I238" s="27" t="s">
        <v>988</v>
      </c>
      <c r="J238" s="27" t="s">
        <v>1107</v>
      </c>
      <c r="K238" s="27" t="s">
        <v>479</v>
      </c>
      <c r="L238" s="27" t="s">
        <v>327</v>
      </c>
      <c r="M238" s="24" t="s">
        <v>295</v>
      </c>
      <c r="N238" s="27" t="str">
        <f t="shared" si="6"/>
        <v>D</v>
      </c>
      <c r="O238" s="70">
        <v>1673621895</v>
      </c>
      <c r="P238" s="30" t="s">
        <v>1203</v>
      </c>
      <c r="Q238" s="31" t="s">
        <v>625</v>
      </c>
      <c r="R238" s="32"/>
      <c r="S238" s="40">
        <v>1300</v>
      </c>
      <c r="T238" s="41">
        <v>808.46153846153845</v>
      </c>
      <c r="U238" s="28">
        <v>2021</v>
      </c>
      <c r="V238" s="35">
        <v>1</v>
      </c>
      <c r="W238" s="36" t="s">
        <v>288</v>
      </c>
      <c r="Y238" s="37">
        <f t="shared" si="7"/>
        <v>1051000</v>
      </c>
    </row>
    <row r="239" spans="1:25" ht="17.100000000000001" customHeight="1">
      <c r="A239" s="38">
        <v>235</v>
      </c>
      <c r="B239" s="21">
        <v>41677</v>
      </c>
      <c r="C239" s="22" t="s">
        <v>1204</v>
      </c>
      <c r="D239" s="23" t="s">
        <v>288</v>
      </c>
      <c r="E239" s="24" t="s">
        <v>288</v>
      </c>
      <c r="F239" s="69" t="s">
        <v>1205</v>
      </c>
      <c r="G239" s="28"/>
      <c r="H239" s="28" t="s">
        <v>290</v>
      </c>
      <c r="I239" s="27" t="s">
        <v>988</v>
      </c>
      <c r="J239" s="27" t="s">
        <v>1107</v>
      </c>
      <c r="K239" s="27" t="s">
        <v>479</v>
      </c>
      <c r="L239" s="27" t="s">
        <v>327</v>
      </c>
      <c r="M239" s="24" t="s">
        <v>295</v>
      </c>
      <c r="N239" s="27" t="str">
        <f t="shared" si="6"/>
        <v>D</v>
      </c>
      <c r="O239" s="71">
        <v>1717001794</v>
      </c>
      <c r="P239" s="30" t="s">
        <v>1206</v>
      </c>
      <c r="Q239" s="31" t="s">
        <v>625</v>
      </c>
      <c r="R239" s="32"/>
      <c r="S239" s="40">
        <v>1300</v>
      </c>
      <c r="T239" s="41">
        <v>808.46153846153845</v>
      </c>
      <c r="U239" s="28">
        <v>2021</v>
      </c>
      <c r="V239" s="35">
        <v>1</v>
      </c>
      <c r="W239" s="36" t="s">
        <v>288</v>
      </c>
      <c r="Y239" s="37">
        <f t="shared" si="7"/>
        <v>1051000</v>
      </c>
    </row>
    <row r="240" spans="1:25" ht="17.100000000000001" customHeight="1">
      <c r="A240" s="38">
        <v>236</v>
      </c>
      <c r="B240" s="21">
        <v>41678</v>
      </c>
      <c r="C240" s="22" t="s">
        <v>1207</v>
      </c>
      <c r="D240" s="23" t="s">
        <v>288</v>
      </c>
      <c r="E240" s="24" t="s">
        <v>288</v>
      </c>
      <c r="F240" s="69" t="s">
        <v>1208</v>
      </c>
      <c r="G240" s="28"/>
      <c r="H240" s="28" t="s">
        <v>290</v>
      </c>
      <c r="I240" s="27" t="s">
        <v>988</v>
      </c>
      <c r="J240" s="27" t="s">
        <v>1107</v>
      </c>
      <c r="K240" s="27" t="s">
        <v>479</v>
      </c>
      <c r="L240" s="27" t="s">
        <v>327</v>
      </c>
      <c r="M240" s="24" t="s">
        <v>295</v>
      </c>
      <c r="N240" s="27" t="str">
        <f t="shared" si="6"/>
        <v>D</v>
      </c>
      <c r="O240" s="70" t="s">
        <v>1209</v>
      </c>
      <c r="P240" s="30" t="s">
        <v>1210</v>
      </c>
      <c r="Q240" s="31" t="s">
        <v>625</v>
      </c>
      <c r="R240" s="32"/>
      <c r="S240" s="40">
        <v>1300</v>
      </c>
      <c r="T240" s="41">
        <v>808.46153846153845</v>
      </c>
      <c r="U240" s="28">
        <v>2021</v>
      </c>
      <c r="V240" s="35">
        <v>1</v>
      </c>
      <c r="W240" s="36" t="s">
        <v>288</v>
      </c>
      <c r="Y240" s="37">
        <f t="shared" si="7"/>
        <v>1051000</v>
      </c>
    </row>
    <row r="241" spans="1:25" ht="17.100000000000001" customHeight="1">
      <c r="A241" s="38">
        <v>237</v>
      </c>
      <c r="B241" s="21">
        <v>41677</v>
      </c>
      <c r="C241" s="22" t="s">
        <v>1211</v>
      </c>
      <c r="D241" s="23" t="s">
        <v>288</v>
      </c>
      <c r="E241" s="24" t="s">
        <v>288</v>
      </c>
      <c r="F241" s="69" t="s">
        <v>1212</v>
      </c>
      <c r="G241" s="28"/>
      <c r="H241" s="28" t="s">
        <v>290</v>
      </c>
      <c r="I241" s="27" t="s">
        <v>988</v>
      </c>
      <c r="J241" s="27" t="s">
        <v>1107</v>
      </c>
      <c r="K241" s="27" t="s">
        <v>479</v>
      </c>
      <c r="L241" s="27" t="s">
        <v>327</v>
      </c>
      <c r="M241" s="24" t="s">
        <v>295</v>
      </c>
      <c r="N241" s="27" t="str">
        <f t="shared" si="6"/>
        <v>D</v>
      </c>
      <c r="O241" s="70">
        <v>1552365842</v>
      </c>
      <c r="P241" s="30" t="s">
        <v>1213</v>
      </c>
      <c r="Q241" s="31" t="s">
        <v>625</v>
      </c>
      <c r="R241" s="32"/>
      <c r="S241" s="40">
        <v>1700</v>
      </c>
      <c r="T241" s="41">
        <v>882.35294117647061</v>
      </c>
      <c r="U241" s="28">
        <v>2021</v>
      </c>
      <c r="V241" s="35">
        <v>1</v>
      </c>
      <c r="W241" s="36" t="s">
        <v>288</v>
      </c>
      <c r="Y241" s="37">
        <f t="shared" si="7"/>
        <v>1500000</v>
      </c>
    </row>
    <row r="242" spans="1:25" ht="17.100000000000001" customHeight="1">
      <c r="A242" s="38">
        <v>238</v>
      </c>
      <c r="B242" s="21">
        <v>41647</v>
      </c>
      <c r="C242" s="22" t="s">
        <v>1214</v>
      </c>
      <c r="D242" s="23" t="s">
        <v>288</v>
      </c>
      <c r="E242" s="24" t="s">
        <v>288</v>
      </c>
      <c r="F242" s="69" t="s">
        <v>1215</v>
      </c>
      <c r="G242" s="28"/>
      <c r="H242" s="28" t="s">
        <v>290</v>
      </c>
      <c r="I242" s="27" t="s">
        <v>988</v>
      </c>
      <c r="J242" s="27" t="s">
        <v>1107</v>
      </c>
      <c r="K242" s="27" t="s">
        <v>479</v>
      </c>
      <c r="L242" s="27" t="s">
        <v>327</v>
      </c>
      <c r="M242" s="24" t="s">
        <v>295</v>
      </c>
      <c r="N242" s="27" t="str">
        <f t="shared" si="6"/>
        <v>D</v>
      </c>
      <c r="O242" s="71">
        <v>1731666995</v>
      </c>
      <c r="P242" s="30" t="s">
        <v>1216</v>
      </c>
      <c r="Q242" s="31" t="s">
        <v>625</v>
      </c>
      <c r="R242" s="32"/>
      <c r="S242" s="40">
        <v>1700</v>
      </c>
      <c r="T242" s="41">
        <v>882.35294117647061</v>
      </c>
      <c r="U242" s="28">
        <v>2021</v>
      </c>
      <c r="V242" s="35">
        <v>1</v>
      </c>
      <c r="W242" s="36" t="s">
        <v>288</v>
      </c>
      <c r="Y242" s="37">
        <f t="shared" si="7"/>
        <v>1500000</v>
      </c>
    </row>
    <row r="243" spans="1:25" ht="17.100000000000001" customHeight="1">
      <c r="A243" s="38">
        <v>239</v>
      </c>
      <c r="B243" s="21">
        <v>41647</v>
      </c>
      <c r="C243" s="22" t="s">
        <v>1217</v>
      </c>
      <c r="D243" s="23" t="s">
        <v>288</v>
      </c>
      <c r="E243" s="24" t="s">
        <v>288</v>
      </c>
      <c r="F243" s="69" t="s">
        <v>1218</v>
      </c>
      <c r="G243" s="28"/>
      <c r="H243" s="28" t="s">
        <v>290</v>
      </c>
      <c r="I243" s="27" t="s">
        <v>988</v>
      </c>
      <c r="J243" s="27" t="s">
        <v>1107</v>
      </c>
      <c r="K243" s="27" t="s">
        <v>479</v>
      </c>
      <c r="L243" s="27" t="s">
        <v>327</v>
      </c>
      <c r="M243" s="24" t="s">
        <v>295</v>
      </c>
      <c r="N243" s="27" t="str">
        <f t="shared" si="6"/>
        <v>D</v>
      </c>
      <c r="O243" s="70">
        <v>1746176370</v>
      </c>
      <c r="P243" s="30" t="s">
        <v>1219</v>
      </c>
      <c r="Q243" s="31" t="s">
        <v>625</v>
      </c>
      <c r="R243" s="32"/>
      <c r="S243" s="40">
        <v>1700</v>
      </c>
      <c r="T243" s="41">
        <v>882.35294117647061</v>
      </c>
      <c r="U243" s="28">
        <v>2021</v>
      </c>
      <c r="V243" s="35">
        <v>1</v>
      </c>
      <c r="W243" s="36" t="s">
        <v>288</v>
      </c>
      <c r="Y243" s="37">
        <f t="shared" si="7"/>
        <v>1500000</v>
      </c>
    </row>
    <row r="244" spans="1:25" ht="17.100000000000001" customHeight="1">
      <c r="A244" s="38">
        <v>240</v>
      </c>
      <c r="B244" s="21">
        <v>41650</v>
      </c>
      <c r="C244" s="22" t="s">
        <v>1220</v>
      </c>
      <c r="D244" s="23" t="s">
        <v>288</v>
      </c>
      <c r="E244" s="24" t="s">
        <v>288</v>
      </c>
      <c r="F244" s="69" t="s">
        <v>1221</v>
      </c>
      <c r="G244" s="28"/>
      <c r="H244" s="28" t="s">
        <v>290</v>
      </c>
      <c r="I244" s="27" t="s">
        <v>988</v>
      </c>
      <c r="J244" s="27" t="s">
        <v>1107</v>
      </c>
      <c r="K244" s="27" t="s">
        <v>479</v>
      </c>
      <c r="L244" s="27" t="s">
        <v>327</v>
      </c>
      <c r="M244" s="24" t="s">
        <v>295</v>
      </c>
      <c r="N244" s="27" t="str">
        <f t="shared" si="6"/>
        <v>D</v>
      </c>
      <c r="O244" s="71">
        <v>1942511711</v>
      </c>
      <c r="P244" s="30" t="s">
        <v>1222</v>
      </c>
      <c r="Q244" s="31" t="s">
        <v>625</v>
      </c>
      <c r="R244" s="32"/>
      <c r="S244" s="40">
        <v>1700</v>
      </c>
      <c r="T244" s="41">
        <v>882.35294117647061</v>
      </c>
      <c r="U244" s="28">
        <v>2021</v>
      </c>
      <c r="V244" s="35">
        <v>1</v>
      </c>
      <c r="W244" s="36" t="s">
        <v>288</v>
      </c>
      <c r="Y244" s="37">
        <f t="shared" si="7"/>
        <v>1500000</v>
      </c>
    </row>
    <row r="245" spans="1:25" ht="17.100000000000001" customHeight="1">
      <c r="A245" s="38">
        <v>241</v>
      </c>
      <c r="B245" s="21">
        <v>41647</v>
      </c>
      <c r="C245" s="22" t="s">
        <v>1223</v>
      </c>
      <c r="D245" s="23" t="s">
        <v>288</v>
      </c>
      <c r="E245" s="24" t="s">
        <v>288</v>
      </c>
      <c r="F245" s="69" t="s">
        <v>1224</v>
      </c>
      <c r="G245" s="28"/>
      <c r="H245" s="28" t="s">
        <v>290</v>
      </c>
      <c r="I245" s="27" t="s">
        <v>988</v>
      </c>
      <c r="J245" s="27" t="s">
        <v>1107</v>
      </c>
      <c r="K245" s="27" t="s">
        <v>479</v>
      </c>
      <c r="L245" s="27" t="s">
        <v>327</v>
      </c>
      <c r="M245" s="24" t="s">
        <v>295</v>
      </c>
      <c r="N245" s="27" t="str">
        <f t="shared" si="6"/>
        <v>D</v>
      </c>
      <c r="O245" s="70">
        <v>1716867313</v>
      </c>
      <c r="P245" s="30" t="s">
        <v>1225</v>
      </c>
      <c r="Q245" s="31" t="s">
        <v>625</v>
      </c>
      <c r="R245" s="32"/>
      <c r="S245" s="40">
        <v>1700</v>
      </c>
      <c r="T245" s="41">
        <v>882.35294117647061</v>
      </c>
      <c r="U245" s="28">
        <v>2021</v>
      </c>
      <c r="V245" s="35">
        <v>1</v>
      </c>
      <c r="W245" s="36" t="s">
        <v>288</v>
      </c>
      <c r="Y245" s="37">
        <f t="shared" si="7"/>
        <v>1500000</v>
      </c>
    </row>
    <row r="246" spans="1:25" ht="17.100000000000001" customHeight="1">
      <c r="A246" s="38">
        <v>242</v>
      </c>
      <c r="B246" s="21">
        <v>41649</v>
      </c>
      <c r="C246" s="22" t="s">
        <v>1226</v>
      </c>
      <c r="D246" s="23" t="s">
        <v>288</v>
      </c>
      <c r="E246" s="24" t="s">
        <v>288</v>
      </c>
      <c r="F246" s="69" t="s">
        <v>1227</v>
      </c>
      <c r="G246" s="28"/>
      <c r="H246" s="28" t="s">
        <v>290</v>
      </c>
      <c r="I246" s="27" t="s">
        <v>988</v>
      </c>
      <c r="J246" s="27" t="s">
        <v>1107</v>
      </c>
      <c r="K246" s="27" t="s">
        <v>479</v>
      </c>
      <c r="L246" s="27" t="s">
        <v>327</v>
      </c>
      <c r="M246" s="24" t="s">
        <v>295</v>
      </c>
      <c r="N246" s="27" t="str">
        <f t="shared" si="6"/>
        <v>D</v>
      </c>
      <c r="O246" s="71">
        <v>1552462446</v>
      </c>
      <c r="P246" s="30" t="s">
        <v>1228</v>
      </c>
      <c r="Q246" s="31" t="s">
        <v>625</v>
      </c>
      <c r="R246" s="32"/>
      <c r="S246" s="40">
        <v>1700</v>
      </c>
      <c r="T246" s="41">
        <v>882.35294117647061</v>
      </c>
      <c r="U246" s="28">
        <v>2021</v>
      </c>
      <c r="V246" s="35">
        <v>1</v>
      </c>
      <c r="W246" s="36" t="s">
        <v>288</v>
      </c>
      <c r="Y246" s="37">
        <f t="shared" si="7"/>
        <v>1500000</v>
      </c>
    </row>
    <row r="247" spans="1:25" ht="17.100000000000001" customHeight="1">
      <c r="A247" s="38">
        <v>243</v>
      </c>
      <c r="B247" s="21">
        <v>41694</v>
      </c>
      <c r="C247" s="22" t="s">
        <v>1229</v>
      </c>
      <c r="D247" s="23" t="s">
        <v>288</v>
      </c>
      <c r="E247" s="24" t="s">
        <v>288</v>
      </c>
      <c r="F247" s="69" t="s">
        <v>1230</v>
      </c>
      <c r="G247" s="28"/>
      <c r="H247" s="28" t="s">
        <v>290</v>
      </c>
      <c r="I247" s="27" t="s">
        <v>988</v>
      </c>
      <c r="J247" s="27" t="s">
        <v>1107</v>
      </c>
      <c r="K247" s="27" t="s">
        <v>479</v>
      </c>
      <c r="L247" s="27" t="s">
        <v>327</v>
      </c>
      <c r="M247" s="24" t="s">
        <v>295</v>
      </c>
      <c r="N247" s="27" t="str">
        <f t="shared" si="6"/>
        <v>D</v>
      </c>
      <c r="O247" s="70">
        <v>1924932273</v>
      </c>
      <c r="P247" s="30" t="s">
        <v>1231</v>
      </c>
      <c r="Q247" s="31" t="s">
        <v>625</v>
      </c>
      <c r="R247" s="32"/>
      <c r="S247" s="40">
        <v>1700</v>
      </c>
      <c r="T247" s="41">
        <v>882.35294117647061</v>
      </c>
      <c r="U247" s="28">
        <v>2021</v>
      </c>
      <c r="V247" s="35">
        <v>1</v>
      </c>
      <c r="W247" s="36" t="s">
        <v>288</v>
      </c>
      <c r="Y247" s="37">
        <f t="shared" si="7"/>
        <v>1500000</v>
      </c>
    </row>
    <row r="248" spans="1:25" ht="17.100000000000001" customHeight="1">
      <c r="A248" s="38">
        <v>244</v>
      </c>
      <c r="B248" s="21">
        <v>41649</v>
      </c>
      <c r="C248" s="22" t="s">
        <v>1232</v>
      </c>
      <c r="D248" s="23" t="s">
        <v>288</v>
      </c>
      <c r="E248" s="24" t="s">
        <v>288</v>
      </c>
      <c r="F248" s="69" t="s">
        <v>1109</v>
      </c>
      <c r="G248" s="28"/>
      <c r="H248" s="28" t="s">
        <v>290</v>
      </c>
      <c r="I248" s="27" t="s">
        <v>988</v>
      </c>
      <c r="J248" s="27" t="s">
        <v>1107</v>
      </c>
      <c r="K248" s="27" t="s">
        <v>479</v>
      </c>
      <c r="L248" s="27" t="s">
        <v>327</v>
      </c>
      <c r="M248" s="24" t="s">
        <v>295</v>
      </c>
      <c r="N248" s="27" t="str">
        <f t="shared" si="6"/>
        <v>D</v>
      </c>
      <c r="O248" s="71">
        <v>1817100863</v>
      </c>
      <c r="P248" s="30" t="s">
        <v>1233</v>
      </c>
      <c r="Q248" s="31" t="s">
        <v>625</v>
      </c>
      <c r="R248" s="32"/>
      <c r="S248" s="40">
        <v>1700</v>
      </c>
      <c r="T248" s="41">
        <v>882.35294117647061</v>
      </c>
      <c r="U248" s="28">
        <v>2021</v>
      </c>
      <c r="V248" s="35">
        <v>1</v>
      </c>
      <c r="W248" s="36" t="s">
        <v>288</v>
      </c>
      <c r="Y248" s="37">
        <f t="shared" si="7"/>
        <v>1500000</v>
      </c>
    </row>
    <row r="249" spans="1:25" ht="17.100000000000001" customHeight="1">
      <c r="A249" s="38">
        <v>245</v>
      </c>
      <c r="B249" s="21">
        <v>41696</v>
      </c>
      <c r="C249" s="22" t="s">
        <v>1234</v>
      </c>
      <c r="D249" s="23" t="s">
        <v>288</v>
      </c>
      <c r="E249" s="24" t="s">
        <v>288</v>
      </c>
      <c r="F249" s="69" t="s">
        <v>1235</v>
      </c>
      <c r="G249" s="28"/>
      <c r="H249" s="28" t="s">
        <v>290</v>
      </c>
      <c r="I249" s="27" t="s">
        <v>988</v>
      </c>
      <c r="J249" s="27" t="s">
        <v>1107</v>
      </c>
      <c r="K249" s="27" t="s">
        <v>479</v>
      </c>
      <c r="L249" s="27" t="s">
        <v>327</v>
      </c>
      <c r="M249" s="24" t="s">
        <v>295</v>
      </c>
      <c r="N249" s="27" t="str">
        <f t="shared" si="6"/>
        <v>D</v>
      </c>
      <c r="O249" s="70">
        <v>1199072264</v>
      </c>
      <c r="P249" s="30" t="s">
        <v>1236</v>
      </c>
      <c r="Q249" s="31" t="s">
        <v>625</v>
      </c>
      <c r="R249" s="32"/>
      <c r="S249" s="40">
        <v>1700</v>
      </c>
      <c r="T249" s="41">
        <v>882.35294117647061</v>
      </c>
      <c r="U249" s="28">
        <v>2021</v>
      </c>
      <c r="V249" s="35">
        <v>1</v>
      </c>
      <c r="W249" s="36" t="s">
        <v>288</v>
      </c>
      <c r="Y249" s="37">
        <f t="shared" si="7"/>
        <v>1500000</v>
      </c>
    </row>
    <row r="250" spans="1:25" ht="17.100000000000001" customHeight="1">
      <c r="A250" s="38">
        <v>246</v>
      </c>
      <c r="B250" s="21">
        <v>41650</v>
      </c>
      <c r="C250" s="22" t="s">
        <v>1237</v>
      </c>
      <c r="D250" s="23" t="s">
        <v>288</v>
      </c>
      <c r="E250" s="24" t="s">
        <v>288</v>
      </c>
      <c r="F250" s="69" t="s">
        <v>1238</v>
      </c>
      <c r="G250" s="28"/>
      <c r="H250" s="28" t="s">
        <v>290</v>
      </c>
      <c r="I250" s="27" t="s">
        <v>988</v>
      </c>
      <c r="J250" s="27" t="s">
        <v>1107</v>
      </c>
      <c r="K250" s="27" t="s">
        <v>479</v>
      </c>
      <c r="L250" s="27" t="s">
        <v>327</v>
      </c>
      <c r="M250" s="24" t="s">
        <v>295</v>
      </c>
      <c r="N250" s="27" t="str">
        <f t="shared" si="6"/>
        <v>D</v>
      </c>
      <c r="O250" s="71">
        <v>1756622043</v>
      </c>
      <c r="P250" s="30" t="s">
        <v>1239</v>
      </c>
      <c r="Q250" s="31" t="s">
        <v>625</v>
      </c>
      <c r="R250" s="32"/>
      <c r="S250" s="40">
        <v>1700</v>
      </c>
      <c r="T250" s="41">
        <v>882.35294117647061</v>
      </c>
      <c r="U250" s="28">
        <v>2021</v>
      </c>
      <c r="V250" s="35">
        <v>1</v>
      </c>
      <c r="W250" s="36" t="s">
        <v>288</v>
      </c>
      <c r="Y250" s="37">
        <f t="shared" si="7"/>
        <v>1500000</v>
      </c>
    </row>
    <row r="251" spans="1:25" ht="17.100000000000001" customHeight="1">
      <c r="A251" s="38">
        <v>247</v>
      </c>
      <c r="B251" s="21">
        <v>41652</v>
      </c>
      <c r="C251" s="22" t="s">
        <v>1240</v>
      </c>
      <c r="D251" s="23" t="s">
        <v>288</v>
      </c>
      <c r="E251" s="24" t="s">
        <v>288</v>
      </c>
      <c r="F251" s="69" t="s">
        <v>1241</v>
      </c>
      <c r="G251" s="28"/>
      <c r="H251" s="28" t="s">
        <v>290</v>
      </c>
      <c r="I251" s="27" t="s">
        <v>291</v>
      </c>
      <c r="J251" s="27" t="s">
        <v>1107</v>
      </c>
      <c r="K251" s="27" t="s">
        <v>479</v>
      </c>
      <c r="L251" s="27" t="s">
        <v>327</v>
      </c>
      <c r="M251" s="24" t="s">
        <v>295</v>
      </c>
      <c r="N251" s="27" t="str">
        <f t="shared" si="6"/>
        <v>D</v>
      </c>
      <c r="O251" s="70">
        <v>1845828253</v>
      </c>
      <c r="P251" s="30" t="s">
        <v>1242</v>
      </c>
      <c r="Q251" s="31" t="s">
        <v>625</v>
      </c>
      <c r="R251" s="32"/>
      <c r="S251" s="40">
        <v>1700</v>
      </c>
      <c r="T251" s="41">
        <v>882.35294117647061</v>
      </c>
      <c r="U251" s="28">
        <v>2021</v>
      </c>
      <c r="V251" s="35">
        <v>1</v>
      </c>
      <c r="W251" s="36" t="s">
        <v>288</v>
      </c>
      <c r="Y251" s="37">
        <f t="shared" si="7"/>
        <v>1500000</v>
      </c>
    </row>
    <row r="252" spans="1:25" ht="17.100000000000001" customHeight="1">
      <c r="A252" s="38">
        <v>248</v>
      </c>
      <c r="B252" s="21">
        <v>41652</v>
      </c>
      <c r="C252" s="22" t="s">
        <v>1243</v>
      </c>
      <c r="D252" s="23" t="s">
        <v>288</v>
      </c>
      <c r="E252" s="24" t="s">
        <v>288</v>
      </c>
      <c r="F252" s="69" t="s">
        <v>1244</v>
      </c>
      <c r="G252" s="28"/>
      <c r="H252" s="28" t="s">
        <v>290</v>
      </c>
      <c r="I252" s="27" t="s">
        <v>988</v>
      </c>
      <c r="J252" s="27" t="s">
        <v>1107</v>
      </c>
      <c r="K252" s="27" t="s">
        <v>479</v>
      </c>
      <c r="L252" s="27" t="s">
        <v>327</v>
      </c>
      <c r="M252" s="24" t="s">
        <v>295</v>
      </c>
      <c r="N252" s="27" t="str">
        <f t="shared" si="6"/>
        <v>D</v>
      </c>
      <c r="O252" s="71">
        <v>1819278347</v>
      </c>
      <c r="P252" s="30" t="s">
        <v>1245</v>
      </c>
      <c r="Q252" s="31" t="s">
        <v>625</v>
      </c>
      <c r="R252" s="32"/>
      <c r="S252" s="40">
        <v>1700</v>
      </c>
      <c r="T252" s="41">
        <v>882.35294117647061</v>
      </c>
      <c r="U252" s="28">
        <v>2021</v>
      </c>
      <c r="V252" s="35">
        <v>1</v>
      </c>
      <c r="W252" s="36" t="s">
        <v>288</v>
      </c>
      <c r="Y252" s="37">
        <f t="shared" si="7"/>
        <v>1500000</v>
      </c>
    </row>
    <row r="253" spans="1:25" ht="17.100000000000001" customHeight="1">
      <c r="A253" s="38">
        <v>249</v>
      </c>
      <c r="B253" s="21">
        <v>41650</v>
      </c>
      <c r="C253" s="22" t="s">
        <v>1246</v>
      </c>
      <c r="D253" s="23" t="s">
        <v>288</v>
      </c>
      <c r="E253" s="24" t="s">
        <v>288</v>
      </c>
      <c r="F253" s="69" t="s">
        <v>1247</v>
      </c>
      <c r="G253" s="28"/>
      <c r="H253" s="28" t="s">
        <v>290</v>
      </c>
      <c r="I253" s="27" t="s">
        <v>988</v>
      </c>
      <c r="J253" s="27" t="s">
        <v>1107</v>
      </c>
      <c r="K253" s="27" t="s">
        <v>479</v>
      </c>
      <c r="L253" s="27" t="s">
        <v>327</v>
      </c>
      <c r="M253" s="24" t="s">
        <v>295</v>
      </c>
      <c r="N253" s="27" t="str">
        <f t="shared" si="6"/>
        <v>D</v>
      </c>
      <c r="O253" s="70">
        <v>1715362127</v>
      </c>
      <c r="P253" s="30" t="s">
        <v>1248</v>
      </c>
      <c r="Q253" s="31" t="s">
        <v>625</v>
      </c>
      <c r="R253" s="32"/>
      <c r="S253" s="40">
        <v>1700</v>
      </c>
      <c r="T253" s="41">
        <v>882.35294117647061</v>
      </c>
      <c r="U253" s="28">
        <v>2021</v>
      </c>
      <c r="V253" s="35">
        <v>1</v>
      </c>
      <c r="W253" s="36" t="s">
        <v>288</v>
      </c>
      <c r="Y253" s="37">
        <f t="shared" si="7"/>
        <v>1500000</v>
      </c>
    </row>
    <row r="254" spans="1:25" ht="17.100000000000001" customHeight="1">
      <c r="A254" s="38">
        <v>250</v>
      </c>
      <c r="B254" s="21">
        <v>41649</v>
      </c>
      <c r="C254" s="22" t="s">
        <v>1249</v>
      </c>
      <c r="D254" s="23" t="s">
        <v>288</v>
      </c>
      <c r="E254" s="24" t="s">
        <v>288</v>
      </c>
      <c r="F254" s="69" t="s">
        <v>1250</v>
      </c>
      <c r="G254" s="28"/>
      <c r="H254" s="28" t="s">
        <v>290</v>
      </c>
      <c r="I254" s="27" t="s">
        <v>988</v>
      </c>
      <c r="J254" s="27" t="s">
        <v>1107</v>
      </c>
      <c r="K254" s="27" t="s">
        <v>479</v>
      </c>
      <c r="L254" s="27" t="s">
        <v>327</v>
      </c>
      <c r="M254" s="24" t="s">
        <v>295</v>
      </c>
      <c r="N254" s="27" t="str">
        <f t="shared" si="6"/>
        <v>D</v>
      </c>
      <c r="O254" s="71">
        <v>1552415088</v>
      </c>
      <c r="P254" s="30" t="s">
        <v>1251</v>
      </c>
      <c r="Q254" s="31" t="s">
        <v>625</v>
      </c>
      <c r="R254" s="32"/>
      <c r="S254" s="40">
        <v>1700</v>
      </c>
      <c r="T254" s="41">
        <v>882.35294117647061</v>
      </c>
      <c r="U254" s="28">
        <v>2021</v>
      </c>
      <c r="V254" s="35">
        <v>1</v>
      </c>
      <c r="W254" s="36" t="s">
        <v>288</v>
      </c>
      <c r="Y254" s="37">
        <f t="shared" si="7"/>
        <v>1500000</v>
      </c>
    </row>
    <row r="255" spans="1:25" ht="17.100000000000001" customHeight="1">
      <c r="A255" s="38">
        <v>251</v>
      </c>
      <c r="B255" s="21">
        <v>41699</v>
      </c>
      <c r="C255" s="22" t="s">
        <v>1252</v>
      </c>
      <c r="D255" s="23" t="s">
        <v>288</v>
      </c>
      <c r="E255" s="24" t="s">
        <v>288</v>
      </c>
      <c r="F255" s="69" t="s">
        <v>1253</v>
      </c>
      <c r="G255" s="28"/>
      <c r="H255" s="28" t="s">
        <v>290</v>
      </c>
      <c r="I255" s="27" t="s">
        <v>988</v>
      </c>
      <c r="J255" s="27" t="s">
        <v>1107</v>
      </c>
      <c r="K255" s="27" t="s">
        <v>479</v>
      </c>
      <c r="L255" s="27" t="s">
        <v>327</v>
      </c>
      <c r="M255" s="24" t="s">
        <v>295</v>
      </c>
      <c r="N255" s="27" t="str">
        <f t="shared" si="6"/>
        <v>D</v>
      </c>
      <c r="O255" s="70">
        <v>1934123047</v>
      </c>
      <c r="P255" s="30" t="s">
        <v>1254</v>
      </c>
      <c r="Q255" s="31" t="s">
        <v>625</v>
      </c>
      <c r="R255" s="32"/>
      <c r="S255" s="40">
        <v>1700</v>
      </c>
      <c r="T255" s="41">
        <v>882.35294117647061</v>
      </c>
      <c r="U255" s="28">
        <v>2021</v>
      </c>
      <c r="V255" s="35">
        <v>1</v>
      </c>
      <c r="W255" s="36" t="s">
        <v>288</v>
      </c>
      <c r="Y255" s="37">
        <f t="shared" si="7"/>
        <v>1500000</v>
      </c>
    </row>
    <row r="256" spans="1:25" ht="17.100000000000001" customHeight="1">
      <c r="A256" s="38">
        <v>252</v>
      </c>
      <c r="B256" s="21">
        <v>41650</v>
      </c>
      <c r="C256" s="22" t="s">
        <v>1255</v>
      </c>
      <c r="D256" s="23" t="s">
        <v>288</v>
      </c>
      <c r="E256" s="24" t="s">
        <v>288</v>
      </c>
      <c r="F256" s="69" t="s">
        <v>1256</v>
      </c>
      <c r="G256" s="28"/>
      <c r="H256" s="28" t="s">
        <v>290</v>
      </c>
      <c r="I256" s="27" t="s">
        <v>988</v>
      </c>
      <c r="J256" s="27" t="s">
        <v>1107</v>
      </c>
      <c r="K256" s="27" t="s">
        <v>479</v>
      </c>
      <c r="L256" s="27" t="s">
        <v>327</v>
      </c>
      <c r="M256" s="24" t="s">
        <v>295</v>
      </c>
      <c r="N256" s="27" t="str">
        <f t="shared" si="6"/>
        <v>D</v>
      </c>
      <c r="O256" s="71">
        <v>1713142125</v>
      </c>
      <c r="P256" s="30" t="s">
        <v>1257</v>
      </c>
      <c r="Q256" s="31" t="s">
        <v>625</v>
      </c>
      <c r="R256" s="32"/>
      <c r="S256" s="40">
        <v>1700</v>
      </c>
      <c r="T256" s="41">
        <v>882.35294117647061</v>
      </c>
      <c r="U256" s="28">
        <v>2021</v>
      </c>
      <c r="V256" s="35">
        <v>1</v>
      </c>
      <c r="W256" s="36" t="s">
        <v>288</v>
      </c>
      <c r="Y256" s="37">
        <f t="shared" si="7"/>
        <v>1500000</v>
      </c>
    </row>
    <row r="257" spans="1:25" ht="17.100000000000001" customHeight="1">
      <c r="A257" s="38">
        <v>253</v>
      </c>
      <c r="B257" s="21">
        <v>41652</v>
      </c>
      <c r="C257" s="22" t="s">
        <v>1258</v>
      </c>
      <c r="D257" s="23" t="s">
        <v>288</v>
      </c>
      <c r="E257" s="24" t="s">
        <v>288</v>
      </c>
      <c r="F257" s="69" t="s">
        <v>1259</v>
      </c>
      <c r="G257" s="28"/>
      <c r="H257" s="28" t="s">
        <v>290</v>
      </c>
      <c r="I257" s="27" t="s">
        <v>988</v>
      </c>
      <c r="J257" s="27" t="s">
        <v>1107</v>
      </c>
      <c r="K257" s="27" t="s">
        <v>479</v>
      </c>
      <c r="L257" s="27" t="s">
        <v>327</v>
      </c>
      <c r="M257" s="24" t="s">
        <v>295</v>
      </c>
      <c r="N257" s="27" t="str">
        <f t="shared" si="6"/>
        <v>D</v>
      </c>
      <c r="O257" s="70">
        <v>1917792915</v>
      </c>
      <c r="P257" s="30" t="s">
        <v>1260</v>
      </c>
      <c r="Q257" s="31" t="s">
        <v>625</v>
      </c>
      <c r="R257" s="32"/>
      <c r="S257" s="40">
        <v>1700</v>
      </c>
      <c r="T257" s="41">
        <v>882.35294117647061</v>
      </c>
      <c r="U257" s="28">
        <v>2021</v>
      </c>
      <c r="V257" s="35">
        <v>1</v>
      </c>
      <c r="W257" s="36" t="s">
        <v>288</v>
      </c>
      <c r="Y257" s="37">
        <f t="shared" si="7"/>
        <v>1500000</v>
      </c>
    </row>
    <row r="258" spans="1:25" ht="17.100000000000001" customHeight="1">
      <c r="A258" s="38">
        <v>254</v>
      </c>
      <c r="B258" s="21">
        <v>41652</v>
      </c>
      <c r="C258" s="22" t="s">
        <v>1261</v>
      </c>
      <c r="D258" s="23" t="s">
        <v>288</v>
      </c>
      <c r="E258" s="24" t="s">
        <v>288</v>
      </c>
      <c r="F258" s="69" t="s">
        <v>1262</v>
      </c>
      <c r="G258" s="28"/>
      <c r="H258" s="28" t="s">
        <v>290</v>
      </c>
      <c r="I258" s="27" t="s">
        <v>988</v>
      </c>
      <c r="J258" s="27" t="s">
        <v>1107</v>
      </c>
      <c r="K258" s="27" t="s">
        <v>479</v>
      </c>
      <c r="L258" s="27" t="s">
        <v>327</v>
      </c>
      <c r="M258" s="24" t="s">
        <v>295</v>
      </c>
      <c r="N258" s="27" t="str">
        <f t="shared" si="6"/>
        <v>D</v>
      </c>
      <c r="O258" s="71">
        <v>1552369885</v>
      </c>
      <c r="P258" s="30" t="s">
        <v>1148</v>
      </c>
      <c r="Q258" s="31" t="s">
        <v>625</v>
      </c>
      <c r="R258" s="32"/>
      <c r="S258" s="40">
        <v>1700</v>
      </c>
      <c r="T258" s="41">
        <v>882.35294117647061</v>
      </c>
      <c r="U258" s="28">
        <v>2021</v>
      </c>
      <c r="V258" s="35">
        <v>1</v>
      </c>
      <c r="W258" s="36" t="s">
        <v>288</v>
      </c>
      <c r="Y258" s="37">
        <f t="shared" si="7"/>
        <v>1500000</v>
      </c>
    </row>
    <row r="259" spans="1:25" ht="17.100000000000001" customHeight="1">
      <c r="A259" s="38">
        <v>255</v>
      </c>
      <c r="B259" s="21">
        <v>41288</v>
      </c>
      <c r="C259" s="22" t="s">
        <v>1263</v>
      </c>
      <c r="D259" s="23" t="s">
        <v>288</v>
      </c>
      <c r="E259" s="24" t="s">
        <v>288</v>
      </c>
      <c r="F259" s="69" t="s">
        <v>1264</v>
      </c>
      <c r="G259" s="28"/>
      <c r="H259" s="28" t="s">
        <v>290</v>
      </c>
      <c r="I259" s="27" t="s">
        <v>988</v>
      </c>
      <c r="J259" s="27" t="s">
        <v>1107</v>
      </c>
      <c r="K259" s="27" t="s">
        <v>479</v>
      </c>
      <c r="L259" s="27" t="s">
        <v>327</v>
      </c>
      <c r="M259" s="24" t="s">
        <v>295</v>
      </c>
      <c r="N259" s="27" t="str">
        <f t="shared" si="6"/>
        <v>D</v>
      </c>
      <c r="O259" s="70">
        <v>1617219478</v>
      </c>
      <c r="P259" s="30" t="s">
        <v>1265</v>
      </c>
      <c r="Q259" s="31" t="s">
        <v>625</v>
      </c>
      <c r="R259" s="32"/>
      <c r="S259" s="40">
        <v>1700</v>
      </c>
      <c r="T259" s="41">
        <v>882.35294117647061</v>
      </c>
      <c r="U259" s="28">
        <v>2021</v>
      </c>
      <c r="V259" s="35">
        <v>1</v>
      </c>
      <c r="W259" s="36" t="s">
        <v>288</v>
      </c>
      <c r="Y259" s="37">
        <f t="shared" si="7"/>
        <v>1500000</v>
      </c>
    </row>
    <row r="260" spans="1:25" ht="17.100000000000001" customHeight="1">
      <c r="A260" s="38">
        <v>256</v>
      </c>
      <c r="B260" s="21">
        <v>41651</v>
      </c>
      <c r="C260" s="22" t="s">
        <v>1266</v>
      </c>
      <c r="D260" s="23" t="s">
        <v>288</v>
      </c>
      <c r="E260" s="24" t="s">
        <v>288</v>
      </c>
      <c r="F260" s="69" t="s">
        <v>1267</v>
      </c>
      <c r="G260" s="28"/>
      <c r="H260" s="28" t="s">
        <v>290</v>
      </c>
      <c r="I260" s="27" t="s">
        <v>988</v>
      </c>
      <c r="J260" s="27" t="s">
        <v>1107</v>
      </c>
      <c r="K260" s="27" t="s">
        <v>479</v>
      </c>
      <c r="L260" s="27" t="s">
        <v>294</v>
      </c>
      <c r="M260" s="24" t="s">
        <v>295</v>
      </c>
      <c r="N260" s="27" t="str">
        <f t="shared" si="6"/>
        <v>D</v>
      </c>
      <c r="O260" s="71" t="s">
        <v>1268</v>
      </c>
      <c r="P260" s="30" t="s">
        <v>1162</v>
      </c>
      <c r="Q260" s="31" t="s">
        <v>625</v>
      </c>
      <c r="R260" s="32"/>
      <c r="S260" s="40">
        <v>1700</v>
      </c>
      <c r="T260" s="41">
        <v>882.35294117647061</v>
      </c>
      <c r="U260" s="28">
        <v>2021</v>
      </c>
      <c r="V260" s="35">
        <v>1</v>
      </c>
      <c r="W260" s="36" t="s">
        <v>288</v>
      </c>
      <c r="Y260" s="37">
        <f t="shared" si="7"/>
        <v>1500000</v>
      </c>
    </row>
    <row r="261" spans="1:25" ht="17.100000000000001" customHeight="1">
      <c r="A261" s="38">
        <v>257</v>
      </c>
      <c r="B261" s="21">
        <v>41654</v>
      </c>
      <c r="C261" s="22" t="s">
        <v>1269</v>
      </c>
      <c r="D261" s="23" t="s">
        <v>288</v>
      </c>
      <c r="E261" s="24" t="s">
        <v>288</v>
      </c>
      <c r="F261" s="69" t="s">
        <v>1270</v>
      </c>
      <c r="G261" s="28"/>
      <c r="H261" s="28" t="s">
        <v>290</v>
      </c>
      <c r="I261" s="27" t="s">
        <v>988</v>
      </c>
      <c r="J261" s="27" t="s">
        <v>1107</v>
      </c>
      <c r="K261" s="27" t="s">
        <v>479</v>
      </c>
      <c r="L261" s="27" t="s">
        <v>327</v>
      </c>
      <c r="M261" s="24" t="s">
        <v>295</v>
      </c>
      <c r="N261" s="27" t="str">
        <f t="shared" si="6"/>
        <v>D</v>
      </c>
      <c r="O261" s="70">
        <v>1715129734</v>
      </c>
      <c r="P261" s="30" t="s">
        <v>1271</v>
      </c>
      <c r="Q261" s="31" t="s">
        <v>625</v>
      </c>
      <c r="R261" s="32"/>
      <c r="S261" s="40">
        <v>1700</v>
      </c>
      <c r="T261" s="41">
        <v>882.35294117647061</v>
      </c>
      <c r="U261" s="28">
        <v>2021</v>
      </c>
      <c r="V261" s="35">
        <v>1</v>
      </c>
      <c r="W261" s="36" t="s">
        <v>288</v>
      </c>
      <c r="Y261" s="37">
        <f t="shared" si="7"/>
        <v>1500000</v>
      </c>
    </row>
    <row r="262" spans="1:25" ht="17.100000000000001" customHeight="1">
      <c r="A262" s="38">
        <v>258</v>
      </c>
      <c r="B262" s="21">
        <v>41652</v>
      </c>
      <c r="C262" s="22" t="s">
        <v>1272</v>
      </c>
      <c r="D262" s="23" t="s">
        <v>288</v>
      </c>
      <c r="E262" s="24" t="s">
        <v>288</v>
      </c>
      <c r="F262" s="69" t="s">
        <v>1273</v>
      </c>
      <c r="G262" s="28"/>
      <c r="H262" s="28" t="s">
        <v>290</v>
      </c>
      <c r="I262" s="27" t="s">
        <v>988</v>
      </c>
      <c r="J262" s="27" t="s">
        <v>1107</v>
      </c>
      <c r="K262" s="27" t="s">
        <v>479</v>
      </c>
      <c r="L262" s="27" t="s">
        <v>327</v>
      </c>
      <c r="M262" s="24" t="s">
        <v>295</v>
      </c>
      <c r="N262" s="27" t="str">
        <f t="shared" ref="N262:N286" si="8">IF(LEFT(M262,1)="D","D",IF(LEFT(M262,1)="M","M",IF(LEFT(M262,1)="S","S",IF(LEFT(M262,1)="U","U",IF(LEFT(M262,1)="F","F","")))))</f>
        <v>D</v>
      </c>
      <c r="O262" s="71">
        <v>1817550666</v>
      </c>
      <c r="P262" s="30" t="s">
        <v>1274</v>
      </c>
      <c r="Q262" s="31" t="s">
        <v>625</v>
      </c>
      <c r="R262" s="32"/>
      <c r="S262" s="40">
        <v>1700</v>
      </c>
      <c r="T262" s="41">
        <v>882.35294117647061</v>
      </c>
      <c r="U262" s="28">
        <v>2021</v>
      </c>
      <c r="V262" s="35">
        <v>1</v>
      </c>
      <c r="W262" s="36" t="s">
        <v>288</v>
      </c>
      <c r="Y262" s="37">
        <f t="shared" ref="Y262:Y304" si="9">T262*S262</f>
        <v>1500000</v>
      </c>
    </row>
    <row r="263" spans="1:25" ht="17.100000000000001" customHeight="1">
      <c r="A263" s="38">
        <v>259</v>
      </c>
      <c r="B263" s="21">
        <v>41678</v>
      </c>
      <c r="C263" s="22" t="s">
        <v>1275</v>
      </c>
      <c r="D263" s="23" t="s">
        <v>288</v>
      </c>
      <c r="E263" s="24" t="s">
        <v>288</v>
      </c>
      <c r="F263" s="69" t="s">
        <v>1276</v>
      </c>
      <c r="G263" s="28"/>
      <c r="H263" s="28" t="s">
        <v>290</v>
      </c>
      <c r="I263" s="27" t="s">
        <v>988</v>
      </c>
      <c r="J263" s="27" t="s">
        <v>1107</v>
      </c>
      <c r="K263" s="27" t="s">
        <v>479</v>
      </c>
      <c r="L263" s="27" t="s">
        <v>327</v>
      </c>
      <c r="M263" s="24" t="s">
        <v>295</v>
      </c>
      <c r="N263" s="27" t="str">
        <f t="shared" si="8"/>
        <v>D</v>
      </c>
      <c r="O263" s="70">
        <v>1720039291</v>
      </c>
      <c r="P263" s="30" t="s">
        <v>1277</v>
      </c>
      <c r="Q263" s="31" t="s">
        <v>625</v>
      </c>
      <c r="R263" s="32"/>
      <c r="S263" s="40">
        <v>1700</v>
      </c>
      <c r="T263" s="41">
        <v>882.35294117647061</v>
      </c>
      <c r="U263" s="28">
        <v>2021</v>
      </c>
      <c r="V263" s="35">
        <v>1</v>
      </c>
      <c r="W263" s="36" t="s">
        <v>288</v>
      </c>
      <c r="Y263" s="37">
        <f t="shared" si="9"/>
        <v>1500000</v>
      </c>
    </row>
    <row r="264" spans="1:25" ht="17.100000000000001" customHeight="1">
      <c r="A264" s="38">
        <v>260</v>
      </c>
      <c r="B264" s="21">
        <v>41652</v>
      </c>
      <c r="C264" s="22" t="s">
        <v>1278</v>
      </c>
      <c r="D264" s="23" t="s">
        <v>288</v>
      </c>
      <c r="E264" s="24" t="s">
        <v>288</v>
      </c>
      <c r="F264" s="69" t="s">
        <v>1279</v>
      </c>
      <c r="G264" s="28"/>
      <c r="H264" s="28" t="s">
        <v>290</v>
      </c>
      <c r="I264" s="27" t="s">
        <v>988</v>
      </c>
      <c r="J264" s="27" t="s">
        <v>1107</v>
      </c>
      <c r="K264" s="27" t="s">
        <v>479</v>
      </c>
      <c r="L264" s="27" t="s">
        <v>327</v>
      </c>
      <c r="M264" s="24" t="s">
        <v>295</v>
      </c>
      <c r="N264" s="27" t="str">
        <f t="shared" si="8"/>
        <v>D</v>
      </c>
      <c r="O264" s="71">
        <v>1673990660</v>
      </c>
      <c r="P264" s="30" t="s">
        <v>1280</v>
      </c>
      <c r="Q264" s="31" t="s">
        <v>625</v>
      </c>
      <c r="R264" s="32"/>
      <c r="S264" s="40">
        <v>1700</v>
      </c>
      <c r="T264" s="41">
        <v>882.35294117647061</v>
      </c>
      <c r="U264" s="28">
        <v>2021</v>
      </c>
      <c r="V264" s="35">
        <v>1</v>
      </c>
      <c r="W264" s="36" t="s">
        <v>288</v>
      </c>
      <c r="Y264" s="37">
        <f t="shared" si="9"/>
        <v>1500000</v>
      </c>
    </row>
    <row r="265" spans="1:25" ht="17.100000000000001" customHeight="1">
      <c r="A265" s="38">
        <v>261</v>
      </c>
      <c r="B265" s="21">
        <v>41660</v>
      </c>
      <c r="C265" s="22" t="s">
        <v>1281</v>
      </c>
      <c r="D265" s="23" t="s">
        <v>288</v>
      </c>
      <c r="E265" s="24" t="s">
        <v>288</v>
      </c>
      <c r="F265" s="69" t="s">
        <v>1282</v>
      </c>
      <c r="G265" s="28"/>
      <c r="H265" s="28" t="s">
        <v>290</v>
      </c>
      <c r="I265" s="27" t="s">
        <v>988</v>
      </c>
      <c r="J265" s="27" t="s">
        <v>1107</v>
      </c>
      <c r="K265" s="27" t="s">
        <v>479</v>
      </c>
      <c r="L265" s="27" t="s">
        <v>327</v>
      </c>
      <c r="M265" s="24" t="s">
        <v>295</v>
      </c>
      <c r="N265" s="27" t="str">
        <f t="shared" si="8"/>
        <v>D</v>
      </c>
      <c r="O265" s="70">
        <v>1911356905</v>
      </c>
      <c r="P265" s="30" t="s">
        <v>1283</v>
      </c>
      <c r="Q265" s="31" t="s">
        <v>625</v>
      </c>
      <c r="R265" s="32"/>
      <c r="S265" s="40">
        <v>1700</v>
      </c>
      <c r="T265" s="41">
        <v>882.35294117647061</v>
      </c>
      <c r="U265" s="28">
        <v>2021</v>
      </c>
      <c r="V265" s="35">
        <v>1</v>
      </c>
      <c r="W265" s="36" t="s">
        <v>288</v>
      </c>
      <c r="Y265" s="37">
        <f t="shared" si="9"/>
        <v>1500000</v>
      </c>
    </row>
    <row r="266" spans="1:25" ht="17.100000000000001" customHeight="1">
      <c r="A266" s="38">
        <v>262</v>
      </c>
      <c r="B266" s="21">
        <v>41668</v>
      </c>
      <c r="C266" s="22" t="s">
        <v>1284</v>
      </c>
      <c r="D266" s="23" t="s">
        <v>288</v>
      </c>
      <c r="E266" s="24" t="s">
        <v>288</v>
      </c>
      <c r="F266" s="69" t="s">
        <v>1285</v>
      </c>
      <c r="G266" s="28"/>
      <c r="H266" s="28" t="s">
        <v>290</v>
      </c>
      <c r="I266" s="27" t="s">
        <v>988</v>
      </c>
      <c r="J266" s="27" t="s">
        <v>1107</v>
      </c>
      <c r="K266" s="27" t="s">
        <v>479</v>
      </c>
      <c r="L266" s="27" t="s">
        <v>327</v>
      </c>
      <c r="M266" s="24" t="s">
        <v>295</v>
      </c>
      <c r="N266" s="27" t="str">
        <f t="shared" si="8"/>
        <v>D</v>
      </c>
      <c r="O266" s="71">
        <v>1745717923</v>
      </c>
      <c r="P266" s="30" t="s">
        <v>1286</v>
      </c>
      <c r="Q266" s="31" t="s">
        <v>625</v>
      </c>
      <c r="R266" s="32"/>
      <c r="S266" s="40">
        <v>1700</v>
      </c>
      <c r="T266" s="41">
        <v>882.35294117647061</v>
      </c>
      <c r="U266" s="28">
        <v>2021</v>
      </c>
      <c r="V266" s="35">
        <v>1</v>
      </c>
      <c r="W266" s="36" t="s">
        <v>288</v>
      </c>
      <c r="Y266" s="37">
        <f t="shared" si="9"/>
        <v>1500000</v>
      </c>
    </row>
    <row r="267" spans="1:25" ht="17.100000000000001" customHeight="1">
      <c r="A267" s="38">
        <v>263</v>
      </c>
      <c r="B267" s="21">
        <v>41654</v>
      </c>
      <c r="C267" s="22" t="s">
        <v>1287</v>
      </c>
      <c r="D267" s="23" t="s">
        <v>288</v>
      </c>
      <c r="E267" s="24" t="s">
        <v>288</v>
      </c>
      <c r="F267" s="28" t="s">
        <v>1288</v>
      </c>
      <c r="G267" s="28"/>
      <c r="H267" s="28" t="s">
        <v>290</v>
      </c>
      <c r="I267" s="27" t="s">
        <v>349</v>
      </c>
      <c r="J267" s="27" t="s">
        <v>1107</v>
      </c>
      <c r="K267" s="27" t="s">
        <v>479</v>
      </c>
      <c r="L267" s="27" t="s">
        <v>327</v>
      </c>
      <c r="M267" s="24" t="s">
        <v>300</v>
      </c>
      <c r="N267" s="27" t="str">
        <f t="shared" si="8"/>
        <v>D</v>
      </c>
      <c r="O267" s="29"/>
      <c r="P267" s="30" t="s">
        <v>1289</v>
      </c>
      <c r="Q267" s="31" t="s">
        <v>625</v>
      </c>
      <c r="R267" s="32"/>
      <c r="S267" s="72">
        <v>1700</v>
      </c>
      <c r="T267" s="59">
        <v>882.35294117647061</v>
      </c>
      <c r="U267" s="28">
        <v>2021</v>
      </c>
      <c r="V267" s="35">
        <v>1</v>
      </c>
      <c r="W267" s="36" t="s">
        <v>288</v>
      </c>
      <c r="Y267" s="37">
        <f t="shared" si="9"/>
        <v>1500000</v>
      </c>
    </row>
    <row r="268" spans="1:25" ht="17.100000000000001" customHeight="1">
      <c r="A268" s="38">
        <v>264</v>
      </c>
      <c r="B268" s="21">
        <v>41654</v>
      </c>
      <c r="C268" s="22" t="s">
        <v>1290</v>
      </c>
      <c r="D268" s="23" t="s">
        <v>288</v>
      </c>
      <c r="E268" s="24" t="s">
        <v>288</v>
      </c>
      <c r="F268" s="69" t="s">
        <v>1291</v>
      </c>
      <c r="G268" s="28"/>
      <c r="H268" s="28" t="s">
        <v>290</v>
      </c>
      <c r="I268" s="27" t="s">
        <v>988</v>
      </c>
      <c r="J268" s="27" t="s">
        <v>1107</v>
      </c>
      <c r="K268" s="27" t="s">
        <v>479</v>
      </c>
      <c r="L268" s="27" t="s">
        <v>327</v>
      </c>
      <c r="M268" s="24" t="s">
        <v>295</v>
      </c>
      <c r="N268" s="27" t="str">
        <f t="shared" si="8"/>
        <v>D</v>
      </c>
      <c r="O268" s="29"/>
      <c r="P268" s="30"/>
      <c r="Q268" s="31" t="s">
        <v>625</v>
      </c>
      <c r="R268" s="32"/>
      <c r="S268" s="72">
        <v>1700</v>
      </c>
      <c r="T268" s="59">
        <v>882.35294117647061</v>
      </c>
      <c r="U268" s="28">
        <v>2021</v>
      </c>
      <c r="V268" s="35">
        <v>1</v>
      </c>
      <c r="W268" s="36" t="s">
        <v>288</v>
      </c>
      <c r="Y268" s="37">
        <f t="shared" si="9"/>
        <v>1500000</v>
      </c>
    </row>
    <row r="269" spans="1:25" ht="17.100000000000001" customHeight="1">
      <c r="A269" s="38">
        <v>265</v>
      </c>
      <c r="B269" s="21">
        <v>41665</v>
      </c>
      <c r="C269" s="22" t="s">
        <v>1292</v>
      </c>
      <c r="D269" s="23" t="s">
        <v>288</v>
      </c>
      <c r="E269" s="24" t="s">
        <v>288</v>
      </c>
      <c r="F269" s="69" t="s">
        <v>1293</v>
      </c>
      <c r="G269" s="28"/>
      <c r="H269" s="28" t="s">
        <v>290</v>
      </c>
      <c r="I269" s="27" t="s">
        <v>349</v>
      </c>
      <c r="J269" s="27" t="s">
        <v>1107</v>
      </c>
      <c r="K269" s="27" t="s">
        <v>479</v>
      </c>
      <c r="L269" s="27" t="s">
        <v>294</v>
      </c>
      <c r="M269" s="24" t="s">
        <v>300</v>
      </c>
      <c r="N269" s="27" t="str">
        <f t="shared" si="8"/>
        <v>D</v>
      </c>
      <c r="O269" s="29"/>
      <c r="P269" s="30"/>
      <c r="Q269" s="31" t="s">
        <v>625</v>
      </c>
      <c r="R269" s="32"/>
      <c r="S269" s="72">
        <v>1300</v>
      </c>
      <c r="T269" s="59">
        <v>808.46153846153845</v>
      </c>
      <c r="U269" s="28">
        <v>2021</v>
      </c>
      <c r="V269" s="35">
        <v>1</v>
      </c>
      <c r="W269" s="36" t="s">
        <v>288</v>
      </c>
      <c r="Y269" s="37">
        <f t="shared" si="9"/>
        <v>1051000</v>
      </c>
    </row>
    <row r="270" spans="1:25" ht="17.100000000000001" customHeight="1">
      <c r="A270" s="38">
        <v>266</v>
      </c>
      <c r="B270" s="21">
        <v>41711</v>
      </c>
      <c r="C270" s="22" t="s">
        <v>1294</v>
      </c>
      <c r="D270" s="23" t="s">
        <v>288</v>
      </c>
      <c r="E270" s="24" t="s">
        <v>288</v>
      </c>
      <c r="F270" s="28" t="s">
        <v>1295</v>
      </c>
      <c r="G270" s="28"/>
      <c r="H270" s="28" t="s">
        <v>290</v>
      </c>
      <c r="I270" s="27" t="s">
        <v>291</v>
      </c>
      <c r="J270" s="27" t="s">
        <v>292</v>
      </c>
      <c r="K270" s="27" t="s">
        <v>293</v>
      </c>
      <c r="L270" s="27" t="s">
        <v>327</v>
      </c>
      <c r="M270" s="24" t="s">
        <v>401</v>
      </c>
      <c r="N270" s="27" t="str">
        <f t="shared" si="8"/>
        <v>D</v>
      </c>
      <c r="O270" s="29"/>
      <c r="P270" s="30"/>
      <c r="Q270" s="31" t="s">
        <v>625</v>
      </c>
      <c r="R270" s="32"/>
      <c r="S270" s="40">
        <v>1300</v>
      </c>
      <c r="T270" s="41">
        <v>900</v>
      </c>
      <c r="U270" s="28">
        <v>2021</v>
      </c>
      <c r="V270" s="35"/>
      <c r="W270" s="36"/>
      <c r="Y270" s="37">
        <f t="shared" si="9"/>
        <v>1170000</v>
      </c>
    </row>
    <row r="271" spans="1:25" ht="17.100000000000001" customHeight="1">
      <c r="A271" s="38">
        <v>267</v>
      </c>
      <c r="B271" s="21">
        <v>41711</v>
      </c>
      <c r="C271" s="22" t="s">
        <v>1296</v>
      </c>
      <c r="D271" s="23" t="s">
        <v>288</v>
      </c>
      <c r="E271" s="24" t="s">
        <v>288</v>
      </c>
      <c r="F271" s="28" t="s">
        <v>1295</v>
      </c>
      <c r="G271" s="28"/>
      <c r="H271" s="28" t="s">
        <v>290</v>
      </c>
      <c r="I271" s="27" t="s">
        <v>291</v>
      </c>
      <c r="J271" s="27" t="s">
        <v>292</v>
      </c>
      <c r="K271" s="27" t="s">
        <v>293</v>
      </c>
      <c r="L271" s="27" t="s">
        <v>327</v>
      </c>
      <c r="M271" s="24" t="s">
        <v>401</v>
      </c>
      <c r="N271" s="27" t="str">
        <f t="shared" si="8"/>
        <v>D</v>
      </c>
      <c r="O271" s="29"/>
      <c r="P271" s="30"/>
      <c r="Q271" s="31" t="s">
        <v>625</v>
      </c>
      <c r="R271" s="32"/>
      <c r="S271" s="40">
        <v>1300</v>
      </c>
      <c r="T271" s="41">
        <v>900</v>
      </c>
      <c r="U271" s="28">
        <v>2021</v>
      </c>
      <c r="V271" s="35"/>
      <c r="W271" s="36"/>
      <c r="Y271" s="37">
        <f t="shared" si="9"/>
        <v>1170000</v>
      </c>
    </row>
    <row r="272" spans="1:25" ht="17.100000000000001" customHeight="1">
      <c r="A272" s="38">
        <v>268</v>
      </c>
      <c r="B272" s="21">
        <v>41814</v>
      </c>
      <c r="C272" s="22" t="s">
        <v>1297</v>
      </c>
      <c r="D272" s="23" t="s">
        <v>1062</v>
      </c>
      <c r="E272" s="73">
        <v>504</v>
      </c>
      <c r="F272" s="28" t="s">
        <v>1298</v>
      </c>
      <c r="G272" s="28"/>
      <c r="H272" s="28" t="s">
        <v>290</v>
      </c>
      <c r="I272" s="27" t="s">
        <v>555</v>
      </c>
      <c r="J272" s="27" t="s">
        <v>315</v>
      </c>
      <c r="K272" s="27" t="s">
        <v>293</v>
      </c>
      <c r="L272" s="27" t="s">
        <v>921</v>
      </c>
      <c r="M272" s="24" t="s">
        <v>557</v>
      </c>
      <c r="N272" s="27" t="str">
        <f t="shared" si="8"/>
        <v>M</v>
      </c>
      <c r="O272" s="29">
        <v>1718104905</v>
      </c>
      <c r="P272" s="30" t="s">
        <v>1299</v>
      </c>
      <c r="Q272" s="31" t="s">
        <v>1300</v>
      </c>
      <c r="R272" s="32"/>
      <c r="S272" s="40">
        <v>1300</v>
      </c>
      <c r="T272" s="41">
        <v>2200</v>
      </c>
      <c r="U272" s="28">
        <v>2021</v>
      </c>
      <c r="V272" s="35">
        <v>1</v>
      </c>
      <c r="W272" s="36">
        <v>42005</v>
      </c>
      <c r="Y272" s="37">
        <f t="shared" si="9"/>
        <v>2860000</v>
      </c>
    </row>
    <row r="273" spans="1:25" ht="17.100000000000001" customHeight="1">
      <c r="A273" s="38">
        <v>269</v>
      </c>
      <c r="B273" s="21">
        <v>41814</v>
      </c>
      <c r="C273" s="22" t="s">
        <v>1301</v>
      </c>
      <c r="D273" s="23" t="s">
        <v>1062</v>
      </c>
      <c r="E273" s="73">
        <v>604</v>
      </c>
      <c r="F273" s="28" t="s">
        <v>1302</v>
      </c>
      <c r="G273" s="28"/>
      <c r="H273" s="28" t="s">
        <v>290</v>
      </c>
      <c r="I273" s="27" t="s">
        <v>555</v>
      </c>
      <c r="J273" s="27" t="s">
        <v>315</v>
      </c>
      <c r="K273" s="27" t="s">
        <v>293</v>
      </c>
      <c r="L273" s="27" t="s">
        <v>921</v>
      </c>
      <c r="M273" s="24" t="s">
        <v>557</v>
      </c>
      <c r="N273" s="27" t="str">
        <f t="shared" si="8"/>
        <v>M</v>
      </c>
      <c r="O273" s="29">
        <v>1717432046</v>
      </c>
      <c r="P273" s="30" t="s">
        <v>1303</v>
      </c>
      <c r="Q273" s="31" t="s">
        <v>1304</v>
      </c>
      <c r="R273" s="32"/>
      <c r="S273" s="40">
        <v>1300</v>
      </c>
      <c r="T273" s="41">
        <v>2123</v>
      </c>
      <c r="U273" s="28">
        <v>2021</v>
      </c>
      <c r="V273" s="35">
        <v>1</v>
      </c>
      <c r="W273" s="36">
        <v>42005</v>
      </c>
      <c r="Y273" s="37">
        <f t="shared" si="9"/>
        <v>2759900</v>
      </c>
    </row>
    <row r="274" spans="1:25" ht="17.100000000000001" customHeight="1">
      <c r="A274" s="38">
        <v>270</v>
      </c>
      <c r="B274" s="21">
        <v>41818</v>
      </c>
      <c r="C274" s="22" t="s">
        <v>1305</v>
      </c>
      <c r="D274" s="23" t="s">
        <v>1062</v>
      </c>
      <c r="E274" s="73">
        <v>601</v>
      </c>
      <c r="F274" s="28" t="s">
        <v>1306</v>
      </c>
      <c r="G274" s="28"/>
      <c r="H274" s="28" t="s">
        <v>290</v>
      </c>
      <c r="I274" s="27" t="s">
        <v>555</v>
      </c>
      <c r="J274" s="27" t="s">
        <v>315</v>
      </c>
      <c r="K274" s="27" t="s">
        <v>293</v>
      </c>
      <c r="L274" s="27" t="s">
        <v>921</v>
      </c>
      <c r="M274" s="24" t="s">
        <v>557</v>
      </c>
      <c r="N274" s="27" t="str">
        <f t="shared" si="8"/>
        <v>M</v>
      </c>
      <c r="O274" s="29">
        <v>6591052180</v>
      </c>
      <c r="P274" s="30" t="s">
        <v>1307</v>
      </c>
      <c r="Q274" s="31" t="s">
        <v>1308</v>
      </c>
      <c r="R274" s="32" t="s">
        <v>1309</v>
      </c>
      <c r="S274" s="40">
        <v>1300</v>
      </c>
      <c r="T274" s="41">
        <v>2200</v>
      </c>
      <c r="U274" s="28">
        <v>2021</v>
      </c>
      <c r="V274" s="35">
        <v>1</v>
      </c>
      <c r="W274" s="36">
        <v>42005</v>
      </c>
      <c r="Y274" s="37">
        <f t="shared" si="9"/>
        <v>2860000</v>
      </c>
    </row>
    <row r="275" spans="1:25" ht="17.100000000000001" customHeight="1">
      <c r="A275" s="38">
        <v>271</v>
      </c>
      <c r="B275" s="21">
        <v>41826</v>
      </c>
      <c r="C275" s="22" t="s">
        <v>1310</v>
      </c>
      <c r="D275" s="23" t="s">
        <v>428</v>
      </c>
      <c r="E275" s="24">
        <v>402</v>
      </c>
      <c r="F275" s="28" t="s">
        <v>1311</v>
      </c>
      <c r="G275" s="28"/>
      <c r="H275" s="28" t="s">
        <v>290</v>
      </c>
      <c r="I275" s="27" t="s">
        <v>938</v>
      </c>
      <c r="J275" s="27" t="s">
        <v>315</v>
      </c>
      <c r="K275" s="27" t="s">
        <v>293</v>
      </c>
      <c r="L275" s="27" t="s">
        <v>921</v>
      </c>
      <c r="M275" s="24" t="s">
        <v>939</v>
      </c>
      <c r="N275" s="27" t="str">
        <f t="shared" si="8"/>
        <v>M</v>
      </c>
      <c r="O275" s="29"/>
      <c r="P275" s="30"/>
      <c r="Q275" s="31" t="s">
        <v>625</v>
      </c>
      <c r="R275" s="32"/>
      <c r="S275" s="40">
        <v>1100</v>
      </c>
      <c r="T275" s="41">
        <v>2500</v>
      </c>
      <c r="U275" s="28">
        <v>2019</v>
      </c>
      <c r="V275" s="35">
        <v>1</v>
      </c>
      <c r="W275" s="36" t="s">
        <v>288</v>
      </c>
      <c r="Y275" s="37">
        <f>T275*S275</f>
        <v>2750000</v>
      </c>
    </row>
    <row r="276" spans="1:25" ht="17.100000000000001" customHeight="1">
      <c r="A276" s="38">
        <v>272</v>
      </c>
      <c r="B276" s="21">
        <v>41711</v>
      </c>
      <c r="C276" s="22" t="s">
        <v>1312</v>
      </c>
      <c r="D276" s="23" t="s">
        <v>288</v>
      </c>
      <c r="E276" s="24" t="s">
        <v>288</v>
      </c>
      <c r="F276" s="28" t="s">
        <v>521</v>
      </c>
      <c r="G276" s="28"/>
      <c r="H276" s="25" t="s">
        <v>290</v>
      </c>
      <c r="I276" s="27" t="s">
        <v>291</v>
      </c>
      <c r="J276" s="27" t="s">
        <v>292</v>
      </c>
      <c r="K276" s="27" t="s">
        <v>293</v>
      </c>
      <c r="L276" s="27" t="s">
        <v>327</v>
      </c>
      <c r="M276" s="24" t="s">
        <v>522</v>
      </c>
      <c r="N276" s="27" t="str">
        <f t="shared" si="8"/>
        <v>D</v>
      </c>
      <c r="O276" s="29">
        <v>447872053339</v>
      </c>
      <c r="P276" s="30" t="s">
        <v>523</v>
      </c>
      <c r="Q276" s="31" t="s">
        <v>524</v>
      </c>
      <c r="R276" s="32"/>
      <c r="S276" s="74">
        <v>1300</v>
      </c>
      <c r="T276" s="75">
        <v>900</v>
      </c>
      <c r="U276" s="28">
        <v>2021</v>
      </c>
      <c r="V276" s="35">
        <v>1</v>
      </c>
      <c r="W276" s="36" t="s">
        <v>288</v>
      </c>
      <c r="Y276" s="37">
        <f t="shared" si="9"/>
        <v>1170000</v>
      </c>
    </row>
    <row r="277" spans="1:25" ht="17.100000000000001" customHeight="1">
      <c r="A277" s="38">
        <v>273</v>
      </c>
      <c r="B277" s="21">
        <v>41830</v>
      </c>
      <c r="C277" s="22" t="s">
        <v>1313</v>
      </c>
      <c r="D277" s="23" t="s">
        <v>1062</v>
      </c>
      <c r="E277" s="24">
        <v>404</v>
      </c>
      <c r="F277" s="28" t="s">
        <v>1314</v>
      </c>
      <c r="G277" s="28"/>
      <c r="H277" s="28" t="s">
        <v>290</v>
      </c>
      <c r="I277" s="27" t="s">
        <v>555</v>
      </c>
      <c r="J277" s="27" t="s">
        <v>315</v>
      </c>
      <c r="K277" s="27" t="s">
        <v>293</v>
      </c>
      <c r="L277" s="27" t="s">
        <v>921</v>
      </c>
      <c r="M277" s="24" t="s">
        <v>557</v>
      </c>
      <c r="N277" s="27" t="str">
        <f t="shared" si="8"/>
        <v>M</v>
      </c>
      <c r="O277" s="29">
        <v>1713431545</v>
      </c>
      <c r="P277" s="30" t="s">
        <v>1315</v>
      </c>
      <c r="Q277" s="31" t="s">
        <v>1316</v>
      </c>
      <c r="R277" s="32" t="s">
        <v>1317</v>
      </c>
      <c r="S277" s="40">
        <v>1300</v>
      </c>
      <c r="T277" s="41">
        <v>2200</v>
      </c>
      <c r="U277" s="28">
        <v>2021</v>
      </c>
      <c r="V277" s="35">
        <v>1</v>
      </c>
      <c r="W277" s="36">
        <v>42005</v>
      </c>
      <c r="Y277" s="37">
        <f>T277*S277</f>
        <v>2860000</v>
      </c>
    </row>
    <row r="278" spans="1:25" ht="17.100000000000001" customHeight="1">
      <c r="A278" s="38">
        <v>274</v>
      </c>
      <c r="B278" s="21">
        <v>41698</v>
      </c>
      <c r="C278" s="22" t="s">
        <v>1318</v>
      </c>
      <c r="D278" s="23" t="s">
        <v>288</v>
      </c>
      <c r="E278" s="24" t="s">
        <v>288</v>
      </c>
      <c r="F278" s="28" t="s">
        <v>1319</v>
      </c>
      <c r="G278" s="28"/>
      <c r="H278" s="28" t="s">
        <v>290</v>
      </c>
      <c r="I278" s="27" t="s">
        <v>988</v>
      </c>
      <c r="J278" s="27" t="s">
        <v>1107</v>
      </c>
      <c r="K278" s="27" t="s">
        <v>479</v>
      </c>
      <c r="L278" s="27" t="s">
        <v>921</v>
      </c>
      <c r="M278" s="24" t="s">
        <v>295</v>
      </c>
      <c r="N278" s="27" t="str">
        <f t="shared" si="8"/>
        <v>D</v>
      </c>
      <c r="O278" s="29"/>
      <c r="P278" s="30" t="s">
        <v>1320</v>
      </c>
      <c r="Q278" s="31" t="s">
        <v>1320</v>
      </c>
      <c r="R278" s="32"/>
      <c r="S278" s="40">
        <v>1700</v>
      </c>
      <c r="T278" s="41">
        <v>882.35294117647061</v>
      </c>
      <c r="U278" s="28">
        <v>2021</v>
      </c>
      <c r="V278" s="35">
        <v>1</v>
      </c>
      <c r="W278" s="36"/>
      <c r="Y278" s="37">
        <f t="shared" si="9"/>
        <v>1500000</v>
      </c>
    </row>
    <row r="279" spans="1:25" ht="17.100000000000001" customHeight="1">
      <c r="A279" s="38">
        <v>275</v>
      </c>
      <c r="B279" s="21">
        <v>41812</v>
      </c>
      <c r="C279" s="22" t="s">
        <v>1321</v>
      </c>
      <c r="D279" s="23" t="s">
        <v>1062</v>
      </c>
      <c r="E279" s="24">
        <v>502</v>
      </c>
      <c r="F279" s="28" t="s">
        <v>1322</v>
      </c>
      <c r="G279" s="28"/>
      <c r="H279" s="28" t="s">
        <v>290</v>
      </c>
      <c r="I279" s="27" t="s">
        <v>909</v>
      </c>
      <c r="J279" s="27" t="s">
        <v>315</v>
      </c>
      <c r="K279" s="27" t="s">
        <v>293</v>
      </c>
      <c r="L279" s="27" t="s">
        <v>921</v>
      </c>
      <c r="M279" s="24" t="s">
        <v>910</v>
      </c>
      <c r="N279" s="27" t="str">
        <f t="shared" si="8"/>
        <v>M</v>
      </c>
      <c r="O279" s="29">
        <v>1755534687</v>
      </c>
      <c r="P279" s="30" t="s">
        <v>1323</v>
      </c>
      <c r="Q279" s="31" t="s">
        <v>1324</v>
      </c>
      <c r="R279" s="32"/>
      <c r="S279" s="40">
        <v>1300</v>
      </c>
      <c r="T279" s="41">
        <v>2200</v>
      </c>
      <c r="U279" s="28">
        <v>2021</v>
      </c>
      <c r="V279" s="35">
        <v>1</v>
      </c>
      <c r="W279" s="36">
        <v>42005</v>
      </c>
      <c r="Y279" s="37">
        <f t="shared" si="9"/>
        <v>2860000</v>
      </c>
    </row>
    <row r="280" spans="1:25" ht="17.100000000000001" customHeight="1">
      <c r="A280" s="38">
        <v>276</v>
      </c>
      <c r="B280" s="21">
        <v>41846</v>
      </c>
      <c r="C280" s="22" t="s">
        <v>1325</v>
      </c>
      <c r="D280" s="23" t="s">
        <v>1062</v>
      </c>
      <c r="E280" s="24">
        <v>401</v>
      </c>
      <c r="F280" s="28" t="s">
        <v>1326</v>
      </c>
      <c r="G280" s="28"/>
      <c r="H280" s="28" t="s">
        <v>290</v>
      </c>
      <c r="I280" s="27" t="s">
        <v>1327</v>
      </c>
      <c r="J280" s="27" t="s">
        <v>315</v>
      </c>
      <c r="K280" s="27" t="s">
        <v>293</v>
      </c>
      <c r="L280" s="27" t="s">
        <v>921</v>
      </c>
      <c r="M280" s="24" t="s">
        <v>869</v>
      </c>
      <c r="N280" s="27" t="str">
        <f t="shared" si="8"/>
        <v>M</v>
      </c>
      <c r="O280" s="29">
        <v>1191085575</v>
      </c>
      <c r="P280" s="30" t="s">
        <v>1328</v>
      </c>
      <c r="Q280" s="31" t="s">
        <v>1329</v>
      </c>
      <c r="R280" s="32"/>
      <c r="S280" s="40">
        <v>1300</v>
      </c>
      <c r="T280" s="41">
        <v>2200</v>
      </c>
      <c r="U280" s="28">
        <v>2021</v>
      </c>
      <c r="V280" s="35">
        <v>1</v>
      </c>
      <c r="W280" s="36">
        <v>42005</v>
      </c>
      <c r="Y280" s="37">
        <f>T280*S280</f>
        <v>2860000</v>
      </c>
    </row>
    <row r="281" spans="1:25" ht="17.100000000000001" customHeight="1">
      <c r="A281" s="38">
        <v>277</v>
      </c>
      <c r="B281" s="21">
        <v>41732</v>
      </c>
      <c r="C281" s="22" t="s">
        <v>1330</v>
      </c>
      <c r="D281" s="23" t="s">
        <v>1021</v>
      </c>
      <c r="E281" s="24">
        <v>803</v>
      </c>
      <c r="F281" s="28" t="s">
        <v>1331</v>
      </c>
      <c r="G281" s="28"/>
      <c r="H281" s="28" t="s">
        <v>307</v>
      </c>
      <c r="I281" s="27" t="s">
        <v>394</v>
      </c>
      <c r="J281" s="27" t="s">
        <v>315</v>
      </c>
      <c r="K281" s="27" t="s">
        <v>293</v>
      </c>
      <c r="L281" s="27" t="s">
        <v>921</v>
      </c>
      <c r="M281" s="24" t="s">
        <v>309</v>
      </c>
      <c r="N281" s="27" t="str">
        <f t="shared" si="8"/>
        <v>D</v>
      </c>
      <c r="O281" s="29"/>
      <c r="P281" s="30" t="s">
        <v>1332</v>
      </c>
      <c r="Q281" s="31" t="s">
        <v>625</v>
      </c>
      <c r="R281" s="32"/>
      <c r="S281" s="40">
        <v>2100</v>
      </c>
      <c r="T281" s="41"/>
      <c r="U281" s="28"/>
      <c r="V281" s="35"/>
      <c r="W281" s="36"/>
      <c r="Y281" s="37">
        <f t="shared" si="9"/>
        <v>0</v>
      </c>
    </row>
    <row r="282" spans="1:25" ht="17.100000000000001" customHeight="1">
      <c r="A282" s="38">
        <v>278</v>
      </c>
      <c r="B282" s="21">
        <v>41839</v>
      </c>
      <c r="C282" s="22" t="s">
        <v>1333</v>
      </c>
      <c r="D282" s="23" t="s">
        <v>305</v>
      </c>
      <c r="E282" s="24">
        <v>701</v>
      </c>
      <c r="F282" s="28" t="s">
        <v>1334</v>
      </c>
      <c r="G282" s="28"/>
      <c r="H282" s="28" t="s">
        <v>290</v>
      </c>
      <c r="I282" s="27" t="s">
        <v>920</v>
      </c>
      <c r="J282" s="27" t="s">
        <v>315</v>
      </c>
      <c r="K282" s="27" t="s">
        <v>293</v>
      </c>
      <c r="L282" s="27" t="s">
        <v>921</v>
      </c>
      <c r="M282" s="24" t="s">
        <v>922</v>
      </c>
      <c r="N282" s="27" t="str">
        <f t="shared" si="8"/>
        <v>M</v>
      </c>
      <c r="O282" s="29">
        <v>1682077412</v>
      </c>
      <c r="P282" s="30" t="s">
        <v>1335</v>
      </c>
      <c r="Q282" s="31" t="s">
        <v>1336</v>
      </c>
      <c r="R282" s="32"/>
      <c r="S282" s="40">
        <v>1700</v>
      </c>
      <c r="T282" s="41">
        <f>3200000/1700</f>
        <v>1882.3529411764705</v>
      </c>
      <c r="U282" s="28">
        <v>2019</v>
      </c>
      <c r="V282" s="35">
        <v>1</v>
      </c>
      <c r="W282" s="36" t="s">
        <v>288</v>
      </c>
      <c r="Y282" s="37">
        <f t="shared" si="9"/>
        <v>3200000</v>
      </c>
    </row>
    <row r="283" spans="1:25" ht="17.100000000000001" customHeight="1">
      <c r="A283" s="38">
        <v>279</v>
      </c>
      <c r="B283" s="21">
        <v>41839</v>
      </c>
      <c r="C283" s="22" t="s">
        <v>1337</v>
      </c>
      <c r="D283" s="23" t="s">
        <v>1021</v>
      </c>
      <c r="E283" s="24">
        <v>504</v>
      </c>
      <c r="F283" s="28" t="s">
        <v>1338</v>
      </c>
      <c r="G283" s="28"/>
      <c r="H283" s="28" t="s">
        <v>290</v>
      </c>
      <c r="I283" s="27" t="s">
        <v>920</v>
      </c>
      <c r="J283" s="27" t="s">
        <v>315</v>
      </c>
      <c r="K283" s="27" t="s">
        <v>293</v>
      </c>
      <c r="L283" s="27" t="s">
        <v>921</v>
      </c>
      <c r="M283" s="24" t="s">
        <v>922</v>
      </c>
      <c r="N283" s="27" t="str">
        <f t="shared" si="8"/>
        <v>M</v>
      </c>
      <c r="O283" s="29">
        <v>1682077412</v>
      </c>
      <c r="P283" s="30" t="s">
        <v>1335</v>
      </c>
      <c r="Q283" s="31" t="s">
        <v>1336</v>
      </c>
      <c r="R283" s="32"/>
      <c r="S283" s="40">
        <v>2100</v>
      </c>
      <c r="T283" s="41">
        <f>3200000/2100</f>
        <v>1523.8095238095239</v>
      </c>
      <c r="U283" s="28">
        <v>2022</v>
      </c>
      <c r="V283" s="35">
        <v>1</v>
      </c>
      <c r="W283" s="36" t="s">
        <v>288</v>
      </c>
      <c r="Y283" s="37">
        <f t="shared" si="9"/>
        <v>3200000</v>
      </c>
    </row>
    <row r="284" spans="1:25" ht="17.100000000000001" customHeight="1">
      <c r="A284" s="38">
        <v>280</v>
      </c>
      <c r="B284" s="21">
        <v>41874</v>
      </c>
      <c r="C284" s="22" t="s">
        <v>1339</v>
      </c>
      <c r="D284" s="23" t="s">
        <v>1062</v>
      </c>
      <c r="E284" s="24">
        <v>304</v>
      </c>
      <c r="F284" s="28" t="s">
        <v>1340</v>
      </c>
      <c r="G284" s="25"/>
      <c r="H284" s="28" t="s">
        <v>290</v>
      </c>
      <c r="I284" s="27" t="s">
        <v>1341</v>
      </c>
      <c r="J284" s="27" t="s">
        <v>315</v>
      </c>
      <c r="K284" s="27" t="s">
        <v>293</v>
      </c>
      <c r="L284" s="27" t="s">
        <v>921</v>
      </c>
      <c r="M284" s="24" t="s">
        <v>1342</v>
      </c>
      <c r="N284" s="27" t="str">
        <f t="shared" si="8"/>
        <v>M</v>
      </c>
      <c r="O284" s="29">
        <v>1712618495</v>
      </c>
      <c r="P284" s="30" t="s">
        <v>1343</v>
      </c>
      <c r="Q284" s="31" t="s">
        <v>1344</v>
      </c>
      <c r="R284" s="32"/>
      <c r="S284" s="40">
        <v>1300</v>
      </c>
      <c r="T284" s="41">
        <v>2200</v>
      </c>
      <c r="U284" s="28">
        <v>2021</v>
      </c>
      <c r="V284" s="35">
        <v>1</v>
      </c>
      <c r="W284" s="36" t="s">
        <v>1345</v>
      </c>
      <c r="Y284" s="37">
        <f t="shared" si="9"/>
        <v>2860000</v>
      </c>
    </row>
    <row r="285" spans="1:25" ht="17.100000000000001" customHeight="1">
      <c r="A285" s="38">
        <v>281</v>
      </c>
      <c r="B285" s="21">
        <v>41712</v>
      </c>
      <c r="C285" s="22" t="s">
        <v>1346</v>
      </c>
      <c r="D285" s="23" t="s">
        <v>346</v>
      </c>
      <c r="E285" s="24">
        <v>302</v>
      </c>
      <c r="F285" s="28" t="s">
        <v>1347</v>
      </c>
      <c r="G285" s="25"/>
      <c r="H285" s="28" t="s">
        <v>307</v>
      </c>
      <c r="I285" s="27" t="s">
        <v>966</v>
      </c>
      <c r="J285" s="27" t="s">
        <v>315</v>
      </c>
      <c r="K285" s="27" t="s">
        <v>479</v>
      </c>
      <c r="L285" s="27" t="s">
        <v>921</v>
      </c>
      <c r="M285" s="24" t="s">
        <v>309</v>
      </c>
      <c r="N285" s="27" t="str">
        <f t="shared" si="8"/>
        <v>D</v>
      </c>
      <c r="O285" s="29"/>
      <c r="P285" s="30"/>
      <c r="Q285" s="31"/>
      <c r="R285" s="32"/>
      <c r="S285" s="40"/>
      <c r="T285" s="41"/>
      <c r="U285" s="28"/>
      <c r="V285" s="35"/>
      <c r="W285" s="36"/>
      <c r="Y285" s="37">
        <f t="shared" si="9"/>
        <v>0</v>
      </c>
    </row>
    <row r="286" spans="1:25" ht="17.100000000000001" customHeight="1">
      <c r="A286" s="38">
        <v>282</v>
      </c>
      <c r="B286" s="21">
        <v>41771</v>
      </c>
      <c r="C286" s="22" t="s">
        <v>1348</v>
      </c>
      <c r="D286" s="23"/>
      <c r="E286" s="24"/>
      <c r="F286" s="28" t="s">
        <v>1349</v>
      </c>
      <c r="G286" s="28"/>
      <c r="H286" s="28" t="s">
        <v>1350</v>
      </c>
      <c r="I286" s="27" t="s">
        <v>1351</v>
      </c>
      <c r="J286" s="27" t="s">
        <v>315</v>
      </c>
      <c r="K286" s="27" t="s">
        <v>479</v>
      </c>
      <c r="L286" s="27" t="s">
        <v>921</v>
      </c>
      <c r="M286" s="24" t="s">
        <v>300</v>
      </c>
      <c r="N286" s="27" t="str">
        <f t="shared" si="8"/>
        <v>D</v>
      </c>
      <c r="O286" s="76" t="s">
        <v>1352</v>
      </c>
      <c r="P286" s="30"/>
      <c r="Q286" s="31"/>
      <c r="R286" s="32"/>
      <c r="S286" s="40"/>
      <c r="T286" s="41"/>
      <c r="U286" s="28"/>
      <c r="V286" s="35"/>
      <c r="W286" s="36"/>
      <c r="Y286" s="37">
        <f t="shared" si="9"/>
        <v>0</v>
      </c>
    </row>
    <row r="287" spans="1:25" ht="17.100000000000001" customHeight="1">
      <c r="A287" s="38">
        <v>283</v>
      </c>
      <c r="B287" s="21"/>
      <c r="C287" s="22" t="s">
        <v>1353</v>
      </c>
      <c r="D287" s="23"/>
      <c r="E287" s="24"/>
      <c r="F287" s="28"/>
      <c r="G287" s="28"/>
      <c r="H287" s="28"/>
      <c r="I287" s="27"/>
      <c r="J287" s="27"/>
      <c r="K287" s="27"/>
      <c r="L287" s="27"/>
      <c r="M287" s="24"/>
      <c r="N287" s="27"/>
      <c r="O287" s="29"/>
      <c r="P287" s="30"/>
      <c r="Q287" s="31"/>
      <c r="R287" s="32"/>
      <c r="S287" s="40"/>
      <c r="T287" s="41"/>
      <c r="U287" s="28"/>
      <c r="V287" s="35"/>
      <c r="W287" s="36"/>
      <c r="Y287" s="37">
        <f t="shared" si="9"/>
        <v>0</v>
      </c>
    </row>
    <row r="288" spans="1:25" ht="17.100000000000001" customHeight="1">
      <c r="A288" s="38">
        <v>284</v>
      </c>
      <c r="B288" s="21"/>
      <c r="C288" s="22" t="s">
        <v>1354</v>
      </c>
      <c r="D288" s="23"/>
      <c r="E288" s="24"/>
      <c r="F288" s="28"/>
      <c r="G288" s="25"/>
      <c r="H288" s="28"/>
      <c r="I288" s="27"/>
      <c r="J288" s="27"/>
      <c r="K288" s="27"/>
      <c r="L288" s="27"/>
      <c r="M288" s="24"/>
      <c r="N288" s="27"/>
      <c r="O288" s="29"/>
      <c r="P288" s="30"/>
      <c r="Q288" s="31"/>
      <c r="R288" s="32"/>
      <c r="S288" s="40"/>
      <c r="T288" s="41"/>
      <c r="U288" s="28"/>
      <c r="V288" s="35"/>
      <c r="W288" s="36"/>
      <c r="Y288" s="37">
        <f t="shared" si="9"/>
        <v>0</v>
      </c>
    </row>
    <row r="289" spans="1:25" ht="17.100000000000001" customHeight="1">
      <c r="A289" s="38">
        <v>285</v>
      </c>
      <c r="B289" s="21"/>
      <c r="C289" s="22" t="s">
        <v>1355</v>
      </c>
      <c r="D289" s="23"/>
      <c r="E289" s="24"/>
      <c r="F289" s="28"/>
      <c r="G289" s="25"/>
      <c r="H289" s="28"/>
      <c r="I289" s="27"/>
      <c r="J289" s="27"/>
      <c r="K289" s="27"/>
      <c r="L289" s="27"/>
      <c r="M289" s="24"/>
      <c r="N289" s="27">
        <f>COUNTIF(N5:N286, "D")</f>
        <v>199</v>
      </c>
      <c r="O289" s="29"/>
      <c r="P289" s="30"/>
      <c r="Q289" s="31"/>
      <c r="R289" s="32"/>
      <c r="S289" s="40"/>
      <c r="T289" s="41"/>
      <c r="U289" s="28"/>
      <c r="V289" s="35"/>
      <c r="W289" s="36"/>
      <c r="Y289" s="37">
        <f t="shared" si="9"/>
        <v>0</v>
      </c>
    </row>
    <row r="290" spans="1:25" ht="17.100000000000001" customHeight="1">
      <c r="A290" s="38">
        <v>286</v>
      </c>
      <c r="B290" s="21"/>
      <c r="C290" s="22" t="s">
        <v>1356</v>
      </c>
      <c r="D290" s="23"/>
      <c r="E290" s="24"/>
      <c r="F290" s="28"/>
      <c r="G290" s="25"/>
      <c r="H290" s="28"/>
      <c r="I290" s="27"/>
      <c r="J290" s="27"/>
      <c r="K290" s="27"/>
      <c r="L290" s="27"/>
      <c r="M290" s="24"/>
      <c r="N290" s="27">
        <f>COUNTIF(N5:N286, "M")</f>
        <v>39</v>
      </c>
      <c r="O290" s="29"/>
      <c r="P290" s="30"/>
      <c r="Q290" s="31"/>
      <c r="R290" s="32"/>
      <c r="S290" s="40"/>
      <c r="T290" s="41"/>
      <c r="U290" s="28"/>
      <c r="V290" s="35"/>
      <c r="W290" s="36"/>
      <c r="Y290" s="37">
        <f t="shared" si="9"/>
        <v>0</v>
      </c>
    </row>
    <row r="291" spans="1:25" ht="17.100000000000001" customHeight="1">
      <c r="A291" s="38">
        <v>287</v>
      </c>
      <c r="B291" s="21"/>
      <c r="C291" s="22" t="s">
        <v>1357</v>
      </c>
      <c r="D291" s="23"/>
      <c r="E291" s="24"/>
      <c r="F291" s="28"/>
      <c r="G291" s="25"/>
      <c r="H291" s="28"/>
      <c r="I291" s="27"/>
      <c r="J291" s="27"/>
      <c r="K291" s="27"/>
      <c r="L291" s="27"/>
      <c r="M291" s="24"/>
      <c r="N291" s="27">
        <f>COUNTIF(N5:N286, "S")</f>
        <v>14</v>
      </c>
      <c r="O291" s="29"/>
      <c r="P291" s="30"/>
      <c r="Q291" s="31"/>
      <c r="R291" s="32"/>
      <c r="S291" s="40"/>
      <c r="T291" s="41"/>
      <c r="U291" s="28"/>
      <c r="V291" s="35"/>
      <c r="W291" s="36"/>
      <c r="Y291" s="37">
        <f t="shared" si="9"/>
        <v>0</v>
      </c>
    </row>
    <row r="292" spans="1:25" ht="17.100000000000001" customHeight="1">
      <c r="A292" s="38">
        <v>288</v>
      </c>
      <c r="B292" s="21"/>
      <c r="C292" s="22" t="s">
        <v>1358</v>
      </c>
      <c r="D292" s="23"/>
      <c r="E292" s="24"/>
      <c r="F292" s="28"/>
      <c r="G292" s="28"/>
      <c r="H292" s="28"/>
      <c r="I292" s="27" t="s">
        <v>625</v>
      </c>
      <c r="J292" s="27"/>
      <c r="K292" s="27"/>
      <c r="L292" s="27"/>
      <c r="M292" s="24"/>
      <c r="N292" s="27">
        <f>COUNTIF(N5:N286, "F")</f>
        <v>3</v>
      </c>
      <c r="O292" s="29"/>
      <c r="P292" s="30"/>
      <c r="Q292" s="31" t="s">
        <v>625</v>
      </c>
      <c r="R292" s="32"/>
      <c r="S292" s="40"/>
      <c r="T292" s="41"/>
      <c r="U292" s="28"/>
      <c r="V292" s="35"/>
      <c r="W292" s="36"/>
      <c r="Y292" s="37">
        <f t="shared" si="9"/>
        <v>0</v>
      </c>
    </row>
    <row r="293" spans="1:25" ht="17.100000000000001" customHeight="1">
      <c r="A293" s="38">
        <v>289</v>
      </c>
      <c r="B293" s="21"/>
      <c r="C293" s="22" t="s">
        <v>1359</v>
      </c>
      <c r="D293" s="23"/>
      <c r="E293" s="24"/>
      <c r="F293" s="28"/>
      <c r="G293" s="28"/>
      <c r="H293" s="28"/>
      <c r="I293" s="27" t="s">
        <v>625</v>
      </c>
      <c r="J293" s="27"/>
      <c r="K293" s="27"/>
      <c r="L293" s="27"/>
      <c r="M293" s="24"/>
      <c r="N293" s="27">
        <f>COUNTIF(N5:N286, "U")</f>
        <v>9</v>
      </c>
      <c r="O293" s="29"/>
      <c r="P293" s="30"/>
      <c r="Q293" s="31" t="s">
        <v>625</v>
      </c>
      <c r="R293" s="32"/>
      <c r="S293" s="40"/>
      <c r="T293" s="41"/>
      <c r="U293" s="28"/>
      <c r="V293" s="35"/>
      <c r="W293" s="36"/>
      <c r="Y293" s="37">
        <f t="shared" si="9"/>
        <v>0</v>
      </c>
    </row>
    <row r="294" spans="1:25" ht="17.100000000000001" customHeight="1">
      <c r="A294" s="38">
        <v>290</v>
      </c>
      <c r="B294" s="21"/>
      <c r="C294" s="22" t="s">
        <v>1360</v>
      </c>
      <c r="D294" s="23"/>
      <c r="E294" s="24"/>
      <c r="F294" s="28"/>
      <c r="G294" s="28"/>
      <c r="H294" s="28"/>
      <c r="I294" s="27" t="s">
        <v>625</v>
      </c>
      <c r="J294" s="27"/>
      <c r="K294" s="27"/>
      <c r="L294" s="27"/>
      <c r="M294" s="24"/>
      <c r="N294" s="27"/>
      <c r="O294" s="29"/>
      <c r="P294" s="30"/>
      <c r="Q294" s="31" t="s">
        <v>625</v>
      </c>
      <c r="R294" s="32"/>
      <c r="S294" s="40"/>
      <c r="T294" s="41"/>
      <c r="U294" s="28"/>
      <c r="V294" s="35"/>
      <c r="W294" s="36"/>
      <c r="Y294" s="37">
        <f t="shared" si="9"/>
        <v>0</v>
      </c>
    </row>
    <row r="295" spans="1:25" ht="17.100000000000001" customHeight="1">
      <c r="A295" s="38">
        <v>291</v>
      </c>
      <c r="B295" s="21"/>
      <c r="C295" s="22" t="s">
        <v>1361</v>
      </c>
      <c r="D295" s="23"/>
      <c r="E295" s="24"/>
      <c r="F295" s="28"/>
      <c r="G295" s="28"/>
      <c r="H295" s="28"/>
      <c r="I295" s="27" t="s">
        <v>625</v>
      </c>
      <c r="J295" s="27"/>
      <c r="K295" s="27"/>
      <c r="L295" s="27"/>
      <c r="M295" s="24"/>
      <c r="N295" s="27"/>
      <c r="O295" s="29"/>
      <c r="P295" s="30"/>
      <c r="Q295" s="31" t="s">
        <v>625</v>
      </c>
      <c r="R295" s="32"/>
      <c r="S295" s="40"/>
      <c r="T295" s="41"/>
      <c r="U295" s="28"/>
      <c r="V295" s="35"/>
      <c r="W295" s="36"/>
      <c r="Y295" s="37">
        <f t="shared" si="9"/>
        <v>0</v>
      </c>
    </row>
    <row r="296" spans="1:25" ht="17.100000000000001" customHeight="1">
      <c r="A296" s="38">
        <v>292</v>
      </c>
      <c r="B296" s="21"/>
      <c r="C296" s="22" t="s">
        <v>1362</v>
      </c>
      <c r="D296" s="23"/>
      <c r="E296" s="24"/>
      <c r="F296" s="28"/>
      <c r="G296" s="28"/>
      <c r="H296" s="28"/>
      <c r="I296" s="27" t="s">
        <v>625</v>
      </c>
      <c r="J296" s="27"/>
      <c r="K296" s="27"/>
      <c r="L296" s="27"/>
      <c r="M296" s="24"/>
      <c r="N296" s="27"/>
      <c r="O296" s="29"/>
      <c r="P296" s="30"/>
      <c r="Q296" s="31" t="s">
        <v>625</v>
      </c>
      <c r="R296" s="32"/>
      <c r="S296" s="40"/>
      <c r="T296" s="41"/>
      <c r="U296" s="28"/>
      <c r="V296" s="35"/>
      <c r="W296" s="36"/>
      <c r="Y296" s="37">
        <f t="shared" si="9"/>
        <v>0</v>
      </c>
    </row>
    <row r="297" spans="1:25" ht="17.100000000000001" customHeight="1">
      <c r="A297" s="38">
        <v>293</v>
      </c>
      <c r="B297" s="21"/>
      <c r="C297" s="22" t="s">
        <v>1363</v>
      </c>
      <c r="D297" s="23"/>
      <c r="E297" s="24"/>
      <c r="F297" s="28"/>
      <c r="G297" s="28"/>
      <c r="H297" s="28"/>
      <c r="I297" s="27" t="s">
        <v>625</v>
      </c>
      <c r="J297" s="27"/>
      <c r="K297" s="27"/>
      <c r="L297" s="27"/>
      <c r="M297" s="24"/>
      <c r="N297" s="27"/>
      <c r="O297" s="29"/>
      <c r="P297" s="30"/>
      <c r="Q297" s="31" t="s">
        <v>625</v>
      </c>
      <c r="R297" s="32"/>
      <c r="S297" s="40"/>
      <c r="T297" s="41"/>
      <c r="U297" s="28"/>
      <c r="V297" s="35"/>
      <c r="W297" s="36"/>
      <c r="Y297" s="37">
        <f t="shared" si="9"/>
        <v>0</v>
      </c>
    </row>
    <row r="298" spans="1:25" ht="17.100000000000001" customHeight="1">
      <c r="A298" s="38">
        <v>294</v>
      </c>
      <c r="B298" s="21"/>
      <c r="C298" s="22" t="s">
        <v>1364</v>
      </c>
      <c r="D298" s="23"/>
      <c r="E298" s="24"/>
      <c r="F298" s="28"/>
      <c r="G298" s="28"/>
      <c r="H298" s="28"/>
      <c r="I298" s="27" t="s">
        <v>625</v>
      </c>
      <c r="J298" s="27"/>
      <c r="K298" s="27"/>
      <c r="L298" s="27"/>
      <c r="M298" s="24"/>
      <c r="N298" s="27"/>
      <c r="O298" s="29"/>
      <c r="P298" s="30"/>
      <c r="Q298" s="31" t="s">
        <v>625</v>
      </c>
      <c r="R298" s="32"/>
      <c r="S298" s="40"/>
      <c r="T298" s="41"/>
      <c r="U298" s="28"/>
      <c r="V298" s="35"/>
      <c r="W298" s="36"/>
      <c r="Y298" s="37">
        <f t="shared" si="9"/>
        <v>0</v>
      </c>
    </row>
    <row r="299" spans="1:25" ht="17.100000000000001" customHeight="1">
      <c r="A299" s="38">
        <v>295</v>
      </c>
      <c r="B299" s="21"/>
      <c r="C299" s="22" t="s">
        <v>1365</v>
      </c>
      <c r="D299" s="23"/>
      <c r="E299" s="24"/>
      <c r="F299" s="28"/>
      <c r="G299" s="28"/>
      <c r="H299" s="28"/>
      <c r="I299" s="27" t="s">
        <v>625</v>
      </c>
      <c r="J299" s="27"/>
      <c r="K299" s="27"/>
      <c r="L299" s="27"/>
      <c r="M299" s="24"/>
      <c r="N299" s="27"/>
      <c r="O299" s="29"/>
      <c r="P299" s="30"/>
      <c r="Q299" s="31" t="s">
        <v>625</v>
      </c>
      <c r="R299" s="32"/>
      <c r="S299" s="40"/>
      <c r="T299" s="41"/>
      <c r="U299" s="28"/>
      <c r="V299" s="35"/>
      <c r="W299" s="36"/>
      <c r="Y299" s="37">
        <f t="shared" si="9"/>
        <v>0</v>
      </c>
    </row>
    <row r="300" spans="1:25" ht="17.100000000000001" customHeight="1">
      <c r="A300" s="38">
        <v>296</v>
      </c>
      <c r="B300" s="21"/>
      <c r="C300" s="22" t="s">
        <v>1366</v>
      </c>
      <c r="D300" s="23"/>
      <c r="E300" s="24"/>
      <c r="F300" s="28"/>
      <c r="G300" s="28"/>
      <c r="H300" s="28"/>
      <c r="I300" s="27" t="s">
        <v>625</v>
      </c>
      <c r="J300" s="27"/>
      <c r="K300" s="27"/>
      <c r="L300" s="27"/>
      <c r="M300" s="24"/>
      <c r="N300" s="27"/>
      <c r="O300" s="29"/>
      <c r="P300" s="30"/>
      <c r="Q300" s="31" t="s">
        <v>625</v>
      </c>
      <c r="R300" s="32"/>
      <c r="S300" s="40"/>
      <c r="T300" s="41"/>
      <c r="U300" s="28"/>
      <c r="V300" s="35"/>
      <c r="W300" s="36"/>
      <c r="Y300" s="37">
        <f t="shared" si="9"/>
        <v>0</v>
      </c>
    </row>
    <row r="301" spans="1:25" ht="17.100000000000001" customHeight="1">
      <c r="A301" s="38">
        <v>297</v>
      </c>
      <c r="B301" s="21"/>
      <c r="C301" s="22" t="s">
        <v>1367</v>
      </c>
      <c r="D301" s="23"/>
      <c r="E301" s="24"/>
      <c r="F301" s="28"/>
      <c r="G301" s="28"/>
      <c r="H301" s="28"/>
      <c r="I301" s="27" t="s">
        <v>625</v>
      </c>
      <c r="J301" s="27"/>
      <c r="K301" s="27"/>
      <c r="L301" s="27"/>
      <c r="M301" s="24"/>
      <c r="N301" s="27"/>
      <c r="O301" s="29"/>
      <c r="P301" s="30"/>
      <c r="Q301" s="31" t="s">
        <v>625</v>
      </c>
      <c r="R301" s="32"/>
      <c r="S301" s="40"/>
      <c r="T301" s="41"/>
      <c r="U301" s="28"/>
      <c r="V301" s="35"/>
      <c r="W301" s="36"/>
      <c r="Y301" s="37">
        <f t="shared" si="9"/>
        <v>0</v>
      </c>
    </row>
    <row r="302" spans="1:25" ht="17.100000000000001" customHeight="1">
      <c r="A302" s="38">
        <v>298</v>
      </c>
      <c r="B302" s="21"/>
      <c r="C302" s="22" t="s">
        <v>1368</v>
      </c>
      <c r="D302" s="23"/>
      <c r="E302" s="24"/>
      <c r="F302" s="28"/>
      <c r="G302" s="28"/>
      <c r="H302" s="28"/>
      <c r="I302" s="27" t="s">
        <v>625</v>
      </c>
      <c r="J302" s="27"/>
      <c r="K302" s="27"/>
      <c r="L302" s="27"/>
      <c r="M302" s="24"/>
      <c r="N302" s="27"/>
      <c r="O302" s="29"/>
      <c r="P302" s="30"/>
      <c r="Q302" s="31" t="s">
        <v>625</v>
      </c>
      <c r="R302" s="32"/>
      <c r="S302" s="40"/>
      <c r="T302" s="41"/>
      <c r="U302" s="28"/>
      <c r="V302" s="35"/>
      <c r="W302" s="36"/>
      <c r="Y302" s="37">
        <f t="shared" si="9"/>
        <v>0</v>
      </c>
    </row>
    <row r="303" spans="1:25" ht="17.100000000000001" customHeight="1">
      <c r="A303" s="38">
        <v>299</v>
      </c>
      <c r="B303" s="21"/>
      <c r="C303" s="22" t="s">
        <v>1369</v>
      </c>
      <c r="D303" s="23"/>
      <c r="E303" s="24"/>
      <c r="F303" s="28"/>
      <c r="G303" s="28"/>
      <c r="H303" s="28"/>
      <c r="I303" s="27" t="s">
        <v>625</v>
      </c>
      <c r="J303" s="27"/>
      <c r="K303" s="27"/>
      <c r="L303" s="27"/>
      <c r="M303" s="24"/>
      <c r="N303" s="27"/>
      <c r="O303" s="29"/>
      <c r="P303" s="30"/>
      <c r="Q303" s="31" t="s">
        <v>625</v>
      </c>
      <c r="R303" s="32"/>
      <c r="S303" s="40"/>
      <c r="T303" s="41"/>
      <c r="U303" s="28"/>
      <c r="V303" s="35"/>
      <c r="W303" s="36"/>
      <c r="Y303" s="37">
        <f t="shared" si="9"/>
        <v>0</v>
      </c>
    </row>
    <row r="304" spans="1:25" ht="17.100000000000001" customHeight="1">
      <c r="A304" s="38">
        <v>300</v>
      </c>
      <c r="B304" s="21"/>
      <c r="C304" s="22" t="s">
        <v>1370</v>
      </c>
      <c r="D304" s="23"/>
      <c r="E304" s="24"/>
      <c r="F304" s="28"/>
      <c r="G304" s="28"/>
      <c r="H304" s="28"/>
      <c r="I304" s="27" t="s">
        <v>625</v>
      </c>
      <c r="J304" s="27"/>
      <c r="K304" s="27"/>
      <c r="L304" s="27"/>
      <c r="M304" s="24"/>
      <c r="N304" s="27"/>
      <c r="O304" s="29"/>
      <c r="P304" s="30"/>
      <c r="Q304" s="31" t="s">
        <v>625</v>
      </c>
      <c r="R304" s="32"/>
      <c r="S304" s="40"/>
      <c r="T304" s="41"/>
      <c r="U304" s="28"/>
      <c r="V304" s="35"/>
      <c r="W304" s="36"/>
      <c r="Y304" s="37">
        <f t="shared" si="9"/>
        <v>0</v>
      </c>
    </row>
    <row r="305" spans="2:25" ht="15.75" customHeight="1">
      <c r="B305" s="77">
        <f>COUNTA(B5:B304)</f>
        <v>264</v>
      </c>
      <c r="C305" s="77">
        <f>COUNTA(C5:C304)</f>
        <v>300</v>
      </c>
      <c r="D305" s="77">
        <f>COUNTA(D5:D304)</f>
        <v>262</v>
      </c>
      <c r="E305" s="77">
        <f>COUNTA(E5:E304)</f>
        <v>262</v>
      </c>
      <c r="F305" s="78">
        <f>COUNTA(F5:F304)</f>
        <v>264</v>
      </c>
      <c r="G305" s="77">
        <f t="shared" ref="G305:M305" si="10">COUNTA(G5:G304)</f>
        <v>157</v>
      </c>
      <c r="H305" s="77">
        <f t="shared" si="10"/>
        <v>264</v>
      </c>
      <c r="I305" s="78">
        <f t="shared" si="10"/>
        <v>277</v>
      </c>
      <c r="J305" s="78">
        <f t="shared" si="10"/>
        <v>264</v>
      </c>
      <c r="K305" s="78">
        <f t="shared" si="10"/>
        <v>282</v>
      </c>
      <c r="L305" s="78">
        <f t="shared" si="10"/>
        <v>264</v>
      </c>
      <c r="M305" s="78">
        <f t="shared" si="10"/>
        <v>264</v>
      </c>
      <c r="N305" s="78"/>
      <c r="O305" s="79"/>
      <c r="P305" s="80"/>
      <c r="Q305" s="81"/>
      <c r="R305" s="80"/>
      <c r="S305" s="82">
        <f>SUM(S5:S304)</f>
        <v>395200</v>
      </c>
      <c r="T305" s="82">
        <f>SUM(T5:T304)</f>
        <v>454938.90468218061</v>
      </c>
      <c r="U305" s="83"/>
      <c r="V305" s="83"/>
      <c r="W305" s="83"/>
      <c r="X305" s="83"/>
      <c r="Y305" s="83">
        <f>SUM(Y5:Y304)</f>
        <v>686286983</v>
      </c>
    </row>
    <row r="307" spans="2:25" ht="17.100000000000001" customHeight="1">
      <c r="D307" s="23" t="s">
        <v>1021</v>
      </c>
      <c r="E307" s="24">
        <v>201</v>
      </c>
      <c r="F307" s="28" t="s">
        <v>1371</v>
      </c>
      <c r="G307" s="25" t="str">
        <f>IF([1]D!U305="","",[1]D!U305)</f>
        <v/>
      </c>
      <c r="H307" s="28"/>
      <c r="I307" s="27" t="s">
        <v>981</v>
      </c>
      <c r="J307" s="27"/>
      <c r="K307" s="27"/>
      <c r="L307" s="27"/>
      <c r="M307" s="24"/>
      <c r="N307" s="27"/>
      <c r="O307" s="29"/>
      <c r="P307" s="30"/>
      <c r="Q307" s="31" t="s">
        <v>981</v>
      </c>
    </row>
    <row r="308" spans="2:25" ht="17.100000000000001" customHeight="1">
      <c r="D308" s="23" t="s">
        <v>625</v>
      </c>
      <c r="E308" s="24" t="s">
        <v>625</v>
      </c>
      <c r="F308" s="28" t="s">
        <v>1372</v>
      </c>
      <c r="G308" s="25" t="str">
        <f>IF([1]D!U306="","",[1]D!U306)</f>
        <v/>
      </c>
      <c r="H308" s="28"/>
      <c r="I308" s="27" t="s">
        <v>555</v>
      </c>
      <c r="J308" s="27"/>
      <c r="K308" s="27"/>
      <c r="L308" s="27"/>
      <c r="M308" s="24"/>
      <c r="N308" s="27"/>
      <c r="O308" s="29"/>
      <c r="P308" s="30"/>
      <c r="Q308" s="31" t="s">
        <v>1373</v>
      </c>
    </row>
    <row r="309" spans="2:25" ht="17.100000000000001" customHeight="1">
      <c r="D309" s="23" t="s">
        <v>346</v>
      </c>
      <c r="E309" s="24" t="s">
        <v>625</v>
      </c>
      <c r="F309" s="28" t="s">
        <v>1374</v>
      </c>
      <c r="G309" s="25" t="str">
        <f>IF([1]D!U307="","",[1]D!U307)</f>
        <v/>
      </c>
      <c r="H309" s="28"/>
      <c r="I309" s="27" t="s">
        <v>938</v>
      </c>
      <c r="J309" s="27"/>
      <c r="K309" s="27"/>
      <c r="L309" s="27"/>
      <c r="M309" s="24"/>
      <c r="N309" s="27"/>
      <c r="O309" s="29"/>
      <c r="P309" s="30"/>
      <c r="Q309" s="31" t="s">
        <v>1375</v>
      </c>
    </row>
    <row r="310" spans="2:25" ht="17.100000000000001" customHeight="1">
      <c r="D310" s="23"/>
      <c r="E310" s="24"/>
      <c r="F310" s="28"/>
      <c r="G310" s="28"/>
      <c r="H310" s="28"/>
      <c r="I310" s="27"/>
      <c r="J310" s="27"/>
      <c r="K310" s="27"/>
      <c r="L310" s="27"/>
      <c r="M310" s="24"/>
      <c r="N310" s="27"/>
      <c r="O310" s="29"/>
      <c r="P310" s="30"/>
      <c r="Q310" s="31" t="s">
        <v>625</v>
      </c>
    </row>
    <row r="311" spans="2:25" ht="17.100000000000001" customHeight="1">
      <c r="D311" s="23"/>
      <c r="E311" s="24"/>
      <c r="F311" s="28"/>
      <c r="G311" s="28"/>
      <c r="H311" s="28"/>
      <c r="I311" s="27"/>
      <c r="J311" s="27"/>
      <c r="K311" s="27"/>
      <c r="L311" s="27"/>
      <c r="M311" s="24"/>
      <c r="N311" s="27"/>
      <c r="O311" s="29"/>
      <c r="P311" s="30"/>
      <c r="Q311" s="31" t="s">
        <v>625</v>
      </c>
    </row>
    <row r="312" spans="2:25" ht="17.100000000000001" customHeight="1">
      <c r="D312" s="23" t="s">
        <v>363</v>
      </c>
      <c r="E312" s="24">
        <v>203</v>
      </c>
      <c r="F312" s="28" t="s">
        <v>1376</v>
      </c>
      <c r="G312" s="25" t="str">
        <f>IF([1]D!U310="","",[1]D!U310)</f>
        <v/>
      </c>
      <c r="H312" s="28"/>
      <c r="I312" s="27" t="s">
        <v>938</v>
      </c>
      <c r="J312" s="27"/>
      <c r="K312" s="27"/>
      <c r="L312" s="27"/>
      <c r="M312" s="24"/>
      <c r="N312" s="27"/>
      <c r="O312" s="29"/>
      <c r="P312" s="30"/>
      <c r="Q312" s="31" t="s">
        <v>1375</v>
      </c>
    </row>
    <row r="313" spans="2:25" ht="17.100000000000001" customHeight="1">
      <c r="D313" s="23" t="s">
        <v>363</v>
      </c>
      <c r="E313" s="24">
        <v>202</v>
      </c>
      <c r="F313" s="28" t="s">
        <v>1377</v>
      </c>
      <c r="G313" s="25" t="str">
        <f>IF([1]D!U311="","",[1]D!U311)</f>
        <v/>
      </c>
      <c r="H313" s="28"/>
      <c r="I313" s="27" t="s">
        <v>938</v>
      </c>
      <c r="J313" s="27"/>
      <c r="K313" s="27"/>
      <c r="L313" s="27"/>
      <c r="M313" s="24"/>
      <c r="N313" s="27"/>
      <c r="O313" s="29"/>
      <c r="P313" s="30"/>
      <c r="Q313" s="31" t="s">
        <v>1375</v>
      </c>
    </row>
    <row r="314" spans="2:25" ht="17.100000000000001" customHeight="1">
      <c r="D314" s="23" t="s">
        <v>490</v>
      </c>
      <c r="E314" s="24">
        <v>401</v>
      </c>
      <c r="F314" s="28" t="s">
        <v>1378</v>
      </c>
      <c r="G314" s="25" t="str">
        <f>IF([1]D!U312="","",[1]D!U312)</f>
        <v/>
      </c>
      <c r="H314" s="28"/>
      <c r="I314" s="27" t="s">
        <v>938</v>
      </c>
      <c r="J314" s="27"/>
      <c r="K314" s="27"/>
      <c r="L314" s="27"/>
      <c r="M314" s="24"/>
      <c r="N314" s="27"/>
      <c r="O314" s="29"/>
      <c r="P314" s="30"/>
      <c r="Q314" s="31" t="s">
        <v>1379</v>
      </c>
    </row>
    <row r="315" spans="2:25" ht="17.100000000000001" customHeight="1">
      <c r="D315" s="23" t="s">
        <v>625</v>
      </c>
      <c r="E315" s="24" t="s">
        <v>625</v>
      </c>
      <c r="F315" s="28" t="s">
        <v>1380</v>
      </c>
      <c r="G315" s="25" t="str">
        <f>IF([1]D!U313="","",[1]D!U313)</f>
        <v/>
      </c>
      <c r="H315" s="28"/>
      <c r="I315" s="27" t="s">
        <v>938</v>
      </c>
      <c r="J315" s="27"/>
      <c r="K315" s="27"/>
      <c r="L315" s="27"/>
      <c r="M315" s="24"/>
      <c r="N315" s="27"/>
      <c r="O315" s="29"/>
      <c r="P315" s="30"/>
      <c r="Q315" s="31" t="s">
        <v>1381</v>
      </c>
    </row>
  </sheetData>
  <protectedRanges>
    <protectedRange sqref="A4:B4 A3:W3 I4:W4 D292:Q304 O205:Q205 F270:G271 J271 J270:K270 M270 D276:G276 D278:G278 D277:J277 M277 J278:K278 D275:K275 K205:K271 D272:J274 L271:M271 M272:M275 L272:L278 A5:A304 B270:B304 D279:M283 P206:Q266 L179:L270 O277:Q283 O267:Q275" name="Range1"/>
    <protectedRange sqref="B150:B152 D54:E54 B5 D151:F156 C40:F41 D157:E157 B17:B105 M5:W5 V102:V118 W102:W105 B107:B145 B9:G12 D158:G158 H139:H159 V125:V159 V11:V38 W11:W15 M107:M149 W151:W159 H38:H117 D149:G149 D159:F162 D164:F178 I5:K5 H8:K8 H15:J15 J16 J306:K306 J150 H178:M178 D287:R287 D284:F285 H284:M285 D288:F291 H288:R291 I9:J14 D310:Q311 D307:F309 H307:Q309 D312:F315 H312:Q315 B154:B178 U179:U203 F204 H204:K204 M204 B6:F8 O194:R195 O181:R181 H276:K276 M276 H35:K37 K272:K274 K277 I6:J7 H17:J34 I38:J38 K36:K38 I151:J153 K145:K153 K6:K34 C13:C182 J179:K203 I139:K149 H160:K162 J106:K106 I107:K117 H118:K138 I154:K159 D163:K163 S204:U282 W17:W38 V39:W99 M17:M105 W107:W123 W125:W149 D43:F49 F42 V160:W282 H164:K177 D17:F39 B13:B15 D13:G14 D15:F15 J316:K1048575 S283:W304 C273:C304 D5:E5 D51:F53 F50 C55:F105 C107:G117 D118:F148 M151:M177 O182:Q184 O186:Q188 O190:Q192 O198:Q198 I39:K105 M188 M6:M15 O6:W10 O11:U15 O107:U118 O119:V123 O124:W124 O125:U149 D286:M286 O204:R204 O276:Q276 O100:W101 O151:U178 O102:U105 O17:U99 O284:R286 N6:N286" name="Range1_2"/>
    <protectedRange sqref="B106 W106 R106:U106" name="Range1_1_1"/>
    <protectedRange sqref="G205 B205:B268 F206:G268 I270:I271 I205:I268 I278" name="Range1_3"/>
    <protectedRange sqref="B204 F205 B269 F269:G269 C205:C272 I269:J269 M205:M269 M278 J205:J268" name="Range1_2_2"/>
    <protectedRange sqref="D179:I179 S179:T203 B179:B203 F188:G189 F194:G194 F180:H184 H185:H200 F195:H203 F190:F193 F185:F187 I180:I203 H205:H271 C183:E204 M179:M187 O185:R185 D205:E271 H278 D180:E182 R182:R184 R186:R188 O193:R193 R190:R192 R198 M189:M203 O179:R180 O196:R197 O189:R189 O199:R203" name="Range1_2_3"/>
  </protectedRanges>
  <autoFilter ref="A4:W305">
    <filterColumn colId="1"/>
    <filterColumn colId="3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5"/>
    <filterColumn colId="20"/>
    <filterColumn colId="21"/>
    <filterColumn colId="22"/>
  </autoFilter>
  <conditionalFormatting sqref="K5:K34 K36:K38 K58 K64 K104 K106 K108 K111 K115 K129:K131 K158 K163">
    <cfRule type="cellIs" dxfId="5" priority="6" operator="equal">
      <formula>"""Approved"""</formula>
    </cfRule>
  </conditionalFormatting>
  <conditionalFormatting sqref="F1:F1048576">
    <cfRule type="expression" dxfId="4" priority="3">
      <formula>K1="Approved"</formula>
    </cfRule>
    <cfRule type="expression" dxfId="3" priority="4">
      <formula>K1="Not Approved"</formula>
    </cfRule>
    <cfRule type="expression" dxfId="2" priority="5">
      <formula>K1="Cancelled"</formula>
    </cfRule>
  </conditionalFormatting>
  <conditionalFormatting sqref="K5:K271 K280:K304">
    <cfRule type="expression" dxfId="1" priority="1">
      <formula>#REF!="Approved"</formula>
    </cfRule>
    <cfRule type="expression" dxfId="0" priority="2">
      <formula>"Approved"</formula>
    </cfRule>
  </conditionalFormatting>
  <hyperlinks>
    <hyperlink ref="P102" r:id="rId1"/>
    <hyperlink ref="P284" r:id="rId2"/>
  </hyperlinks>
  <pageMargins left="0.25" right="0.25" top="0.75" bottom="0.75" header="0.3" footer="0.3"/>
  <pageSetup paperSize="9" scale="75" orientation="landscape" r:id="rId3"/>
  <headerFooter alignWithMargins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38"/>
  <sheetViews>
    <sheetView view="pageBreakPreview" topLeftCell="A251" zoomScale="130" zoomScaleSheetLayoutView="130" workbookViewId="0">
      <selection activeCell="A274" sqref="A274"/>
    </sheetView>
  </sheetViews>
  <sheetFormatPr defaultRowHeight="15"/>
  <cols>
    <col min="1" max="1" width="81.57031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7" spans="1:1">
      <c r="A267" t="s">
        <v>1453</v>
      </c>
    </row>
    <row r="268" spans="1:1">
      <c r="A268" t="s">
        <v>1454</v>
      </c>
    </row>
    <row r="269" spans="1:1">
      <c r="A269" t="s">
        <v>1455</v>
      </c>
    </row>
    <row r="270" spans="1:1">
      <c r="A270" t="s">
        <v>1456</v>
      </c>
    </row>
    <row r="271" spans="1:1">
      <c r="A271" t="s">
        <v>1457</v>
      </c>
    </row>
    <row r="272" spans="1:1">
      <c r="A272" t="s">
        <v>1458</v>
      </c>
    </row>
    <row r="273" spans="1:1">
      <c r="A273" t="s">
        <v>1459</v>
      </c>
    </row>
    <row r="274" spans="1:1">
      <c r="A274" t="s">
        <v>1460</v>
      </c>
    </row>
    <row r="275" spans="1:1">
      <c r="A275" t="s">
        <v>1461</v>
      </c>
    </row>
    <row r="276" spans="1:1">
      <c r="A276" t="s">
        <v>1462</v>
      </c>
    </row>
    <row r="277" spans="1:1">
      <c r="A277" t="s">
        <v>1463</v>
      </c>
    </row>
    <row r="278" spans="1:1">
      <c r="A278" t="s">
        <v>1464</v>
      </c>
    </row>
    <row r="279" spans="1:1">
      <c r="A279" t="s">
        <v>1465</v>
      </c>
    </row>
    <row r="280" spans="1:1">
      <c r="A280" t="s">
        <v>1466</v>
      </c>
    </row>
    <row r="281" spans="1:1">
      <c r="A281" t="s">
        <v>1467</v>
      </c>
    </row>
    <row r="282" spans="1:1">
      <c r="A282" t="s">
        <v>1468</v>
      </c>
    </row>
    <row r="283" spans="1:1">
      <c r="A283" t="s">
        <v>1469</v>
      </c>
    </row>
    <row r="284" spans="1:1">
      <c r="A284" t="s">
        <v>1470</v>
      </c>
    </row>
    <row r="285" spans="1:1">
      <c r="A285" t="s">
        <v>1471</v>
      </c>
    </row>
    <row r="286" spans="1:1">
      <c r="A286" t="s">
        <v>1472</v>
      </c>
    </row>
    <row r="287" spans="1:1">
      <c r="A287" t="s">
        <v>1473</v>
      </c>
    </row>
    <row r="288" spans="1:1">
      <c r="A288" t="s">
        <v>1474</v>
      </c>
    </row>
    <row r="289" spans="1:1">
      <c r="A289" t="s">
        <v>1475</v>
      </c>
    </row>
    <row r="290" spans="1:1">
      <c r="A290" t="s">
        <v>1476</v>
      </c>
    </row>
    <row r="291" spans="1:1">
      <c r="A291" t="s">
        <v>1477</v>
      </c>
    </row>
    <row r="292" spans="1:1">
      <c r="A292" t="s">
        <v>1478</v>
      </c>
    </row>
    <row r="293" spans="1:1">
      <c r="A293" t="s">
        <v>1479</v>
      </c>
    </row>
    <row r="294" spans="1:1">
      <c r="A294" t="s">
        <v>1480</v>
      </c>
    </row>
    <row r="295" spans="1:1">
      <c r="A295" t="s">
        <v>1481</v>
      </c>
    </row>
    <row r="296" spans="1:1">
      <c r="A296" t="s">
        <v>1482</v>
      </c>
    </row>
    <row r="297" spans="1:1">
      <c r="A297" t="s">
        <v>1483</v>
      </c>
    </row>
    <row r="298" spans="1:1">
      <c r="A298" t="s">
        <v>1484</v>
      </c>
    </row>
    <row r="299" spans="1:1">
      <c r="A299" t="s">
        <v>1485</v>
      </c>
    </row>
    <row r="300" spans="1:1">
      <c r="A300" t="s">
        <v>1486</v>
      </c>
    </row>
    <row r="301" spans="1:1">
      <c r="A301" t="s">
        <v>1487</v>
      </c>
    </row>
    <row r="302" spans="1:1">
      <c r="A302" t="s">
        <v>1488</v>
      </c>
    </row>
    <row r="303" spans="1:1">
      <c r="A303" t="s">
        <v>1489</v>
      </c>
    </row>
    <row r="304" spans="1:1">
      <c r="A304" t="s">
        <v>1490</v>
      </c>
    </row>
    <row r="305" spans="1:1">
      <c r="A305" t="s">
        <v>1491</v>
      </c>
    </row>
    <row r="306" spans="1:1">
      <c r="A306" t="s">
        <v>1492</v>
      </c>
    </row>
    <row r="307" spans="1:1">
      <c r="A307" t="s">
        <v>1493</v>
      </c>
    </row>
    <row r="308" spans="1:1">
      <c r="A308" t="s">
        <v>1494</v>
      </c>
    </row>
    <row r="309" spans="1:1">
      <c r="A309" t="s">
        <v>1495</v>
      </c>
    </row>
    <row r="310" spans="1:1">
      <c r="A310" t="s">
        <v>1496</v>
      </c>
    </row>
    <row r="311" spans="1:1">
      <c r="A311" t="s">
        <v>1497</v>
      </c>
    </row>
    <row r="312" spans="1:1">
      <c r="A312" t="s">
        <v>1498</v>
      </c>
    </row>
    <row r="313" spans="1:1">
      <c r="A313" t="s">
        <v>1499</v>
      </c>
    </row>
    <row r="314" spans="1:1">
      <c r="A314" t="s">
        <v>1500</v>
      </c>
    </row>
    <row r="315" spans="1:1">
      <c r="A315" t="s">
        <v>1501</v>
      </c>
    </row>
    <row r="316" spans="1:1">
      <c r="A316" t="s">
        <v>1502</v>
      </c>
    </row>
    <row r="317" spans="1:1">
      <c r="A317" t="s">
        <v>1503</v>
      </c>
    </row>
    <row r="318" spans="1:1">
      <c r="A318" t="s">
        <v>1504</v>
      </c>
    </row>
    <row r="319" spans="1:1">
      <c r="A319" t="s">
        <v>1505</v>
      </c>
    </row>
    <row r="320" spans="1:1">
      <c r="A320" t="s">
        <v>1506</v>
      </c>
    </row>
    <row r="321" spans="1:1">
      <c r="A321" t="s">
        <v>1507</v>
      </c>
    </row>
    <row r="322" spans="1:1">
      <c r="A322" t="s">
        <v>1508</v>
      </c>
    </row>
    <row r="323" spans="1:1">
      <c r="A323" t="s">
        <v>1509</v>
      </c>
    </row>
    <row r="324" spans="1:1">
      <c r="A324" t="s">
        <v>1510</v>
      </c>
    </row>
    <row r="325" spans="1:1">
      <c r="A325" t="s">
        <v>1511</v>
      </c>
    </row>
    <row r="326" spans="1:1">
      <c r="A326" t="s">
        <v>1512</v>
      </c>
    </row>
    <row r="327" spans="1:1">
      <c r="A327" t="s">
        <v>1513</v>
      </c>
    </row>
    <row r="328" spans="1:1">
      <c r="A328" t="s">
        <v>1514</v>
      </c>
    </row>
    <row r="329" spans="1:1">
      <c r="A329" t="s">
        <v>1515</v>
      </c>
    </row>
    <row r="330" spans="1:1">
      <c r="A330" t="s">
        <v>1516</v>
      </c>
    </row>
    <row r="331" spans="1:1">
      <c r="A331" t="s">
        <v>1517</v>
      </c>
    </row>
    <row r="332" spans="1:1">
      <c r="A332" t="s">
        <v>1518</v>
      </c>
    </row>
    <row r="333" spans="1:1">
      <c r="A333" t="s">
        <v>1519</v>
      </c>
    </row>
    <row r="334" spans="1:1">
      <c r="A334" t="s">
        <v>1520</v>
      </c>
    </row>
    <row r="335" spans="1:1">
      <c r="A335" t="s">
        <v>1521</v>
      </c>
    </row>
    <row r="336" spans="1:1">
      <c r="A336" t="s">
        <v>1522</v>
      </c>
    </row>
    <row r="337" spans="1:1">
      <c r="A337" t="s">
        <v>1523</v>
      </c>
    </row>
    <row r="338" spans="1:1">
      <c r="A338" t="s">
        <v>1524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18"/>
  <sheetViews>
    <sheetView topLeftCell="D1" workbookViewId="0">
      <pane ySplit="1" topLeftCell="A182" activePane="bottomLeft" state="frozen"/>
      <selection pane="bottomLeft" activeCell="K219" sqref="K219"/>
    </sheetView>
  </sheetViews>
  <sheetFormatPr defaultRowHeight="15"/>
  <cols>
    <col min="8" max="8" width="13.28515625" bestFit="1" customWidth="1"/>
    <col min="9" max="9" width="21.7109375" bestFit="1" customWidth="1"/>
    <col min="10" max="12" width="13.5703125" customWidth="1"/>
    <col min="15" max="15" width="11.42578125" customWidth="1"/>
    <col min="16" max="16" width="37.140625" customWidth="1"/>
    <col min="17" max="17" width="39.42578125" bestFit="1" customWidth="1"/>
  </cols>
  <sheetData>
    <row r="1" spans="1:23">
      <c r="D1" t="s">
        <v>262</v>
      </c>
      <c r="E1" t="s">
        <v>1385</v>
      </c>
      <c r="F1" t="s">
        <v>1386</v>
      </c>
      <c r="G1" t="s">
        <v>263</v>
      </c>
      <c r="H1" t="s">
        <v>1383</v>
      </c>
      <c r="I1" t="s">
        <v>1429</v>
      </c>
      <c r="J1" t="s">
        <v>1384</v>
      </c>
      <c r="K1" t="s">
        <v>2164</v>
      </c>
      <c r="L1" t="s">
        <v>2165</v>
      </c>
      <c r="M1" t="s">
        <v>1382</v>
      </c>
      <c r="N1" t="s">
        <v>1451</v>
      </c>
    </row>
    <row r="2" spans="1:23">
      <c r="D2">
        <v>6</v>
      </c>
      <c r="E2">
        <v>7</v>
      </c>
      <c r="G2">
        <v>8</v>
      </c>
      <c r="H2">
        <v>9</v>
      </c>
      <c r="I2">
        <v>10</v>
      </c>
      <c r="J2">
        <v>11</v>
      </c>
      <c r="K2">
        <v>14</v>
      </c>
      <c r="L2">
        <v>15</v>
      </c>
      <c r="M2">
        <v>12</v>
      </c>
      <c r="N2">
        <v>13</v>
      </c>
      <c r="O2" t="s">
        <v>1431</v>
      </c>
      <c r="P2" t="s">
        <v>1432</v>
      </c>
      <c r="Q2" t="s">
        <v>1433</v>
      </c>
      <c r="R2" t="s">
        <v>1434</v>
      </c>
      <c r="S2" t="s">
        <v>1435</v>
      </c>
      <c r="T2" t="s">
        <v>1436</v>
      </c>
      <c r="U2" t="s">
        <v>1437</v>
      </c>
      <c r="V2" t="s">
        <v>1438</v>
      </c>
    </row>
    <row r="3" spans="1:23">
      <c r="D3">
        <v>165</v>
      </c>
      <c r="O3" t="str">
        <f>IF(D3="","","insert into authority_feature values("&amp;$D$2&amp;", "&amp;D3&amp;");")</f>
        <v>insert into authority_feature values(6, 165);</v>
      </c>
      <c r="P3" t="str">
        <f>IF(E3="","","insert into authority_feature values("&amp;$E$2&amp;", "&amp;E3&amp;");")</f>
        <v/>
      </c>
      <c r="Q3" t="str">
        <f>IF(F3="","","insert into authority_feature values("&amp;$F$2&amp;", "&amp;F3&amp;");")</f>
        <v/>
      </c>
      <c r="R3" t="str">
        <f>IF(G3="","","insert into authority_feature values("&amp;$G$2&amp;", "&amp;G3&amp;");")</f>
        <v/>
      </c>
      <c r="S3" t="str">
        <f>IF(H3="","","insert into authority_feature values("&amp;$H$2&amp;", "&amp;H3&amp;");")</f>
        <v/>
      </c>
      <c r="T3" t="str">
        <f>IF(I3="","","insert into authority_feature values("&amp;$I$2&amp;", "&amp;I3&amp;");")</f>
        <v/>
      </c>
      <c r="U3" t="str">
        <f>IF(J3="","","insert into authority_feature values("&amp;$J$2&amp;", "&amp;J3&amp;");")</f>
        <v/>
      </c>
      <c r="V3" t="str">
        <f>IF(M3="","","insert into authority_feature values("&amp;$M$2&amp;", "&amp;M3&amp;");")</f>
        <v/>
      </c>
      <c r="W3" t="str">
        <f>IF(N3="","","insert into authority_feature values("&amp;$E$2&amp;", "&amp;N3&amp;");")</f>
        <v/>
      </c>
    </row>
    <row r="4" spans="1:23">
      <c r="D4">
        <v>166</v>
      </c>
      <c r="O4" t="str">
        <f t="shared" ref="O4:O18" si="0">IF(D4="","","insert into authority_feature values("&amp;$D$2&amp;", "&amp;D4&amp;");")</f>
        <v>insert into authority_feature values(6, 166);</v>
      </c>
      <c r="P4" t="str">
        <f t="shared" ref="P4:P18" si="1">IF(E4="","","insert into authority_feature values("&amp;$E$2&amp;", "&amp;E4&amp;");")</f>
        <v/>
      </c>
      <c r="Q4" t="str">
        <f t="shared" ref="Q4:Q18" si="2">IF(F4="","","insert into authority_feature values("&amp;$F$2&amp;", "&amp;F4&amp;");")</f>
        <v/>
      </c>
      <c r="R4" t="str">
        <f t="shared" ref="R4:R18" si="3">IF(G4="","","insert into authority_feature values("&amp;$G$2&amp;", "&amp;G4&amp;");")</f>
        <v/>
      </c>
      <c r="S4" t="str">
        <f t="shared" ref="S4:S18" si="4">IF(H4="","","insert into authority_feature values("&amp;$H$2&amp;", "&amp;H4&amp;");")</f>
        <v/>
      </c>
      <c r="T4" t="str">
        <f t="shared" ref="T4:T18" si="5">IF(I4="","","insert into authority_feature values("&amp;$I$2&amp;", "&amp;I4&amp;");")</f>
        <v/>
      </c>
      <c r="U4" t="str">
        <f t="shared" ref="U4:U18" si="6">IF(J4="","","insert into authority_feature values("&amp;$J$2&amp;", "&amp;J4&amp;");")</f>
        <v/>
      </c>
      <c r="V4" t="str">
        <f t="shared" ref="V4:V18" si="7">IF(M4="","","insert into authority_feature values("&amp;$M$2&amp;", "&amp;M4&amp;");")</f>
        <v/>
      </c>
    </row>
    <row r="5" spans="1:23">
      <c r="D5">
        <v>167</v>
      </c>
      <c r="O5" t="str">
        <f t="shared" si="0"/>
        <v>insert into authority_feature values(6, 167);</v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 t="str">
        <f t="shared" si="5"/>
        <v/>
      </c>
      <c r="U5" t="str">
        <f t="shared" si="6"/>
        <v/>
      </c>
      <c r="V5" t="str">
        <f t="shared" si="7"/>
        <v/>
      </c>
    </row>
    <row r="6" spans="1:23">
      <c r="D6">
        <v>168</v>
      </c>
      <c r="O6" t="str">
        <f t="shared" si="0"/>
        <v>insert into authority_feature values(6, 168);</v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 t="str">
        <f t="shared" si="5"/>
        <v/>
      </c>
      <c r="U6" t="str">
        <f t="shared" si="6"/>
        <v/>
      </c>
      <c r="V6" t="str">
        <f t="shared" si="7"/>
        <v/>
      </c>
    </row>
    <row r="7" spans="1:23">
      <c r="E7">
        <v>169</v>
      </c>
      <c r="O7" t="str">
        <f t="shared" si="0"/>
        <v/>
      </c>
      <c r="P7" t="str">
        <f t="shared" si="1"/>
        <v>insert into authority_feature values(7, 169);</v>
      </c>
      <c r="Q7" t="str">
        <f t="shared" si="2"/>
        <v/>
      </c>
      <c r="R7" t="str">
        <f t="shared" si="3"/>
        <v/>
      </c>
      <c r="S7" t="str">
        <f t="shared" si="4"/>
        <v/>
      </c>
      <c r="T7" t="str">
        <f t="shared" si="5"/>
        <v/>
      </c>
      <c r="U7" t="str">
        <f t="shared" si="6"/>
        <v/>
      </c>
      <c r="V7" t="str">
        <f t="shared" si="7"/>
        <v/>
      </c>
    </row>
    <row r="8" spans="1:23">
      <c r="E8">
        <v>170</v>
      </c>
      <c r="O8" t="str">
        <f t="shared" si="0"/>
        <v/>
      </c>
      <c r="P8" t="str">
        <f t="shared" si="1"/>
        <v>insert into authority_feature values(7, 170);</v>
      </c>
      <c r="Q8" t="str">
        <f t="shared" si="2"/>
        <v/>
      </c>
      <c r="R8" t="str">
        <f t="shared" si="3"/>
        <v/>
      </c>
      <c r="S8" t="str">
        <f t="shared" si="4"/>
        <v/>
      </c>
      <c r="T8" t="str">
        <f t="shared" si="5"/>
        <v/>
      </c>
      <c r="U8" t="str">
        <f t="shared" si="6"/>
        <v/>
      </c>
      <c r="V8" t="str">
        <f t="shared" si="7"/>
        <v/>
      </c>
    </row>
    <row r="9" spans="1:23">
      <c r="E9">
        <v>171</v>
      </c>
      <c r="O9" t="str">
        <f t="shared" si="0"/>
        <v/>
      </c>
      <c r="P9" t="str">
        <f t="shared" si="1"/>
        <v>insert into authority_feature values(7, 171);</v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  <c r="V9" t="str">
        <f t="shared" si="7"/>
        <v/>
      </c>
    </row>
    <row r="10" spans="1:23">
      <c r="D10">
        <v>172</v>
      </c>
      <c r="O10" t="str">
        <f t="shared" si="0"/>
        <v>insert into authority_feature values(6, 172);</v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6"/>
        <v/>
      </c>
      <c r="V10" t="str">
        <f t="shared" si="7"/>
        <v/>
      </c>
    </row>
    <row r="11" spans="1:23">
      <c r="D11">
        <v>173</v>
      </c>
      <c r="O11" t="str">
        <f t="shared" si="0"/>
        <v>insert into authority_feature values(6, 173);</v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 t="str">
        <f t="shared" si="5"/>
        <v/>
      </c>
      <c r="U11" t="str">
        <f t="shared" si="6"/>
        <v/>
      </c>
      <c r="V11" t="str">
        <f t="shared" si="7"/>
        <v/>
      </c>
    </row>
    <row r="12" spans="1:23">
      <c r="D12">
        <v>174</v>
      </c>
      <c r="O12" t="str">
        <f t="shared" si="0"/>
        <v>insert into authority_feature values(6, 174);</v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</row>
    <row r="13" spans="1:23">
      <c r="A13" s="103"/>
      <c r="D13">
        <v>175</v>
      </c>
      <c r="O13" t="str">
        <f t="shared" si="0"/>
        <v>insert into authority_feature values(6, 175);</v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 t="str">
        <f t="shared" si="5"/>
        <v/>
      </c>
      <c r="U13" t="str">
        <f t="shared" si="6"/>
        <v/>
      </c>
      <c r="V13" t="str">
        <f t="shared" si="7"/>
        <v/>
      </c>
    </row>
    <row r="14" spans="1:23">
      <c r="A14" s="103"/>
      <c r="B14" s="103"/>
      <c r="E14">
        <v>176</v>
      </c>
      <c r="O14" t="str">
        <f t="shared" si="0"/>
        <v/>
      </c>
      <c r="P14" t="str">
        <f t="shared" si="1"/>
        <v>insert into authority_feature values(7, 176);</v>
      </c>
      <c r="Q14" t="str">
        <f t="shared" si="2"/>
        <v/>
      </c>
      <c r="R14" t="str">
        <f t="shared" si="3"/>
        <v/>
      </c>
      <c r="S14" t="str">
        <f t="shared" si="4"/>
        <v/>
      </c>
      <c r="T14" t="str">
        <f t="shared" si="5"/>
        <v/>
      </c>
      <c r="U14" t="str">
        <f t="shared" si="6"/>
        <v/>
      </c>
      <c r="V14" t="str">
        <f t="shared" si="7"/>
        <v/>
      </c>
    </row>
    <row r="15" spans="1:23">
      <c r="A15" s="103"/>
      <c r="B15" s="103"/>
      <c r="E15">
        <v>177</v>
      </c>
      <c r="O15" t="str">
        <f t="shared" si="0"/>
        <v/>
      </c>
      <c r="P15" t="str">
        <f t="shared" si="1"/>
        <v>insert into authority_feature values(7, 177);</v>
      </c>
      <c r="Q15" t="str">
        <f t="shared" si="2"/>
        <v/>
      </c>
      <c r="R15" t="str">
        <f t="shared" si="3"/>
        <v/>
      </c>
      <c r="S15" t="str">
        <f t="shared" si="4"/>
        <v/>
      </c>
      <c r="T15" t="str">
        <f t="shared" si="5"/>
        <v/>
      </c>
      <c r="U15" t="str">
        <f t="shared" si="6"/>
        <v/>
      </c>
      <c r="V15" t="str">
        <f t="shared" si="7"/>
        <v/>
      </c>
    </row>
    <row r="16" spans="1:23">
      <c r="A16" s="103"/>
      <c r="B16" s="103"/>
      <c r="E16">
        <v>178</v>
      </c>
      <c r="O16" t="str">
        <f t="shared" si="0"/>
        <v/>
      </c>
      <c r="P16" t="str">
        <f t="shared" si="1"/>
        <v>insert into authority_feature values(7, 178);</v>
      </c>
      <c r="Q16" t="str">
        <f t="shared" si="2"/>
        <v/>
      </c>
      <c r="R16" t="str">
        <f t="shared" si="3"/>
        <v/>
      </c>
      <c r="S16" t="str">
        <f t="shared" si="4"/>
        <v/>
      </c>
      <c r="T16" t="str">
        <f t="shared" si="5"/>
        <v/>
      </c>
      <c r="U16" t="str">
        <f t="shared" si="6"/>
        <v/>
      </c>
      <c r="V16" t="str">
        <f t="shared" si="7"/>
        <v/>
      </c>
    </row>
    <row r="17" spans="4:22">
      <c r="F17">
        <v>179</v>
      </c>
      <c r="O17" t="str">
        <f t="shared" si="0"/>
        <v/>
      </c>
      <c r="P17" t="str">
        <f t="shared" si="1"/>
        <v/>
      </c>
      <c r="Q17" t="str">
        <f t="shared" si="2"/>
        <v>insert into authority_feature values(, 179);</v>
      </c>
      <c r="R17" t="str">
        <f t="shared" si="3"/>
        <v/>
      </c>
      <c r="S17" t="str">
        <f t="shared" si="4"/>
        <v/>
      </c>
      <c r="T17" t="str">
        <f t="shared" si="5"/>
        <v/>
      </c>
      <c r="U17" t="str">
        <f t="shared" si="6"/>
        <v/>
      </c>
      <c r="V17" t="str">
        <f t="shared" si="7"/>
        <v/>
      </c>
    </row>
    <row r="18" spans="4:22">
      <c r="D18">
        <v>180</v>
      </c>
      <c r="O18" t="str">
        <f t="shared" si="0"/>
        <v>insert into authority_feature values(6, 180);</v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 t="str">
        <f t="shared" si="5"/>
        <v/>
      </c>
      <c r="U18" t="str">
        <f t="shared" si="6"/>
        <v/>
      </c>
      <c r="V18" t="str">
        <f t="shared" si="7"/>
        <v/>
      </c>
    </row>
    <row r="19" spans="4:22">
      <c r="D19">
        <v>181</v>
      </c>
      <c r="O19" t="str">
        <f t="shared" ref="O19:O82" si="8">IF(D19="","","insert into authority_feature values("&amp;$D$2&amp;", "&amp;D19&amp;");")</f>
        <v>insert into authority_feature values(6, 181);</v>
      </c>
      <c r="P19" t="str">
        <f t="shared" ref="P19:P82" si="9">IF(E19="","","insert into authority_feature values("&amp;$E$2&amp;", "&amp;E19&amp;");")</f>
        <v/>
      </c>
      <c r="Q19" t="str">
        <f t="shared" ref="Q19:Q82" si="10">IF(F19="","","insert into authority_feature values("&amp;$F$2&amp;", "&amp;F19&amp;");")</f>
        <v/>
      </c>
      <c r="R19" t="str">
        <f t="shared" ref="R19:R82" si="11">IF(G19="","","insert into authority_feature values("&amp;$G$2&amp;", "&amp;G19&amp;");")</f>
        <v/>
      </c>
      <c r="S19" t="str">
        <f t="shared" ref="S19:S82" si="12">IF(H19="","","insert into authority_feature values("&amp;$H$2&amp;", "&amp;H19&amp;");")</f>
        <v/>
      </c>
      <c r="T19" t="str">
        <f t="shared" ref="T19:T82" si="13">IF(I19="","","insert into authority_feature values("&amp;$I$2&amp;", "&amp;I19&amp;");")</f>
        <v/>
      </c>
      <c r="U19" t="str">
        <f t="shared" ref="U19:U82" si="14">IF(J19="","","insert into authority_feature values("&amp;$J$2&amp;", "&amp;J19&amp;");")</f>
        <v/>
      </c>
      <c r="V19" t="str">
        <f t="shared" ref="V19:V82" si="15">IF(M19="","","insert into authority_feature values("&amp;$M$2&amp;", "&amp;M19&amp;");")</f>
        <v/>
      </c>
    </row>
    <row r="20" spans="4:22">
      <c r="D20">
        <v>182</v>
      </c>
      <c r="O20" t="str">
        <f t="shared" si="8"/>
        <v>insert into authority_feature values(6, 182);</v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</row>
    <row r="21" spans="4:22">
      <c r="D21">
        <v>183</v>
      </c>
      <c r="O21" t="str">
        <f t="shared" si="8"/>
        <v>insert into authority_feature values(6, 183);</v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</row>
    <row r="22" spans="4:22">
      <c r="E22">
        <v>184</v>
      </c>
      <c r="O22" t="str">
        <f t="shared" si="8"/>
        <v/>
      </c>
      <c r="P22" t="str">
        <f t="shared" si="9"/>
        <v>insert into authority_feature values(7, 184);</v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</row>
    <row r="23" spans="4:22">
      <c r="E23">
        <v>185</v>
      </c>
      <c r="O23" t="str">
        <f t="shared" si="8"/>
        <v/>
      </c>
      <c r="P23" t="str">
        <f t="shared" si="9"/>
        <v>insert into authority_feature values(7, 185);</v>
      </c>
      <c r="Q23" t="str">
        <f t="shared" si="10"/>
        <v/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</row>
    <row r="24" spans="4:22">
      <c r="E24">
        <v>186</v>
      </c>
      <c r="O24" t="str">
        <f t="shared" si="8"/>
        <v/>
      </c>
      <c r="P24" t="str">
        <f t="shared" si="9"/>
        <v>insert into authority_feature values(7, 186);</v>
      </c>
      <c r="Q24" t="str">
        <f t="shared" si="10"/>
        <v/>
      </c>
      <c r="R24" t="str">
        <f t="shared" si="11"/>
        <v/>
      </c>
      <c r="S24" t="str">
        <f t="shared" si="12"/>
        <v/>
      </c>
      <c r="T24" t="str">
        <f t="shared" si="13"/>
        <v/>
      </c>
      <c r="U24" t="str">
        <f t="shared" si="14"/>
        <v/>
      </c>
      <c r="V24" t="str">
        <f t="shared" si="15"/>
        <v/>
      </c>
    </row>
    <row r="25" spans="4:22">
      <c r="D25">
        <v>187</v>
      </c>
      <c r="O25" t="str">
        <f t="shared" si="8"/>
        <v>insert into authority_feature values(6, 187);</v>
      </c>
      <c r="P25" t="str">
        <f t="shared" si="9"/>
        <v/>
      </c>
      <c r="Q25" t="str">
        <f t="shared" si="10"/>
        <v/>
      </c>
      <c r="R25" t="str">
        <f t="shared" si="11"/>
        <v/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</row>
    <row r="26" spans="4:22">
      <c r="D26">
        <v>188</v>
      </c>
      <c r="O26" t="str">
        <f t="shared" si="8"/>
        <v>insert into authority_feature values(6, 188);</v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</row>
    <row r="27" spans="4:22">
      <c r="D27">
        <v>189</v>
      </c>
      <c r="O27" t="str">
        <f t="shared" si="8"/>
        <v>insert into authority_feature values(6, 189);</v>
      </c>
      <c r="P27" t="str">
        <f t="shared" si="9"/>
        <v/>
      </c>
      <c r="Q27" t="str">
        <f t="shared" si="10"/>
        <v/>
      </c>
      <c r="R27" t="str">
        <f t="shared" si="11"/>
        <v/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</row>
    <row r="28" spans="4:22">
      <c r="D28">
        <v>190</v>
      </c>
      <c r="O28" t="str">
        <f t="shared" si="8"/>
        <v>insert into authority_feature values(6, 190);</v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</row>
    <row r="29" spans="4:22">
      <c r="E29">
        <v>191</v>
      </c>
      <c r="O29" t="str">
        <f t="shared" si="8"/>
        <v/>
      </c>
      <c r="P29" t="str">
        <f t="shared" si="9"/>
        <v>insert into authority_feature values(7, 191);</v>
      </c>
      <c r="Q29" t="str">
        <f t="shared" si="10"/>
        <v/>
      </c>
      <c r="R29" t="str">
        <f t="shared" si="11"/>
        <v/>
      </c>
      <c r="S29" t="str">
        <f t="shared" si="12"/>
        <v/>
      </c>
      <c r="T29" t="str">
        <f t="shared" si="13"/>
        <v/>
      </c>
      <c r="U29" t="str">
        <f t="shared" si="14"/>
        <v/>
      </c>
      <c r="V29" t="str">
        <f t="shared" si="15"/>
        <v/>
      </c>
    </row>
    <row r="30" spans="4:22">
      <c r="E30">
        <v>192</v>
      </c>
      <c r="O30" t="str">
        <f t="shared" si="8"/>
        <v/>
      </c>
      <c r="P30" t="str">
        <f t="shared" si="9"/>
        <v>insert into authority_feature values(7, 192);</v>
      </c>
      <c r="Q30" t="str">
        <f t="shared" si="10"/>
        <v/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</row>
    <row r="31" spans="4:22">
      <c r="E31">
        <v>193</v>
      </c>
      <c r="O31" t="str">
        <f t="shared" si="8"/>
        <v/>
      </c>
      <c r="P31" t="str">
        <f t="shared" si="9"/>
        <v>insert into authority_feature values(7, 193);</v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</row>
    <row r="32" spans="4:22">
      <c r="D32">
        <v>194</v>
      </c>
      <c r="O32" t="str">
        <f t="shared" si="8"/>
        <v>insert into authority_feature values(6, 194);</v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</row>
    <row r="33" spans="4:22">
      <c r="D33">
        <v>195</v>
      </c>
      <c r="O33" t="str">
        <f t="shared" si="8"/>
        <v>insert into authority_feature values(6, 195);</v>
      </c>
      <c r="P33" t="str">
        <f t="shared" si="9"/>
        <v/>
      </c>
      <c r="Q33" t="str">
        <f t="shared" si="10"/>
        <v/>
      </c>
      <c r="R33" t="str">
        <f t="shared" si="11"/>
        <v/>
      </c>
      <c r="S33" t="str">
        <f t="shared" si="12"/>
        <v/>
      </c>
      <c r="T33" t="str">
        <f t="shared" si="13"/>
        <v/>
      </c>
      <c r="U33" t="str">
        <f t="shared" si="14"/>
        <v/>
      </c>
      <c r="V33" t="str">
        <f t="shared" si="15"/>
        <v/>
      </c>
    </row>
    <row r="34" spans="4:22">
      <c r="M34">
        <v>196</v>
      </c>
      <c r="O34" t="str">
        <f t="shared" si="8"/>
        <v/>
      </c>
      <c r="P34" t="str">
        <f t="shared" si="9"/>
        <v/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>insert into authority_feature values(12, 196);</v>
      </c>
    </row>
    <row r="35" spans="4:22">
      <c r="D35">
        <v>197</v>
      </c>
      <c r="O35" t="str">
        <f t="shared" si="8"/>
        <v>insert into authority_feature values(6, 197);</v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</row>
    <row r="36" spans="4:22">
      <c r="D36">
        <v>198</v>
      </c>
      <c r="O36" t="str">
        <f t="shared" si="8"/>
        <v>insert into authority_feature values(6, 198);</v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</row>
    <row r="37" spans="4:22">
      <c r="D37">
        <v>199</v>
      </c>
      <c r="O37" t="str">
        <f t="shared" si="8"/>
        <v>insert into authority_feature values(6, 199);</v>
      </c>
      <c r="P37" t="str">
        <f t="shared" si="9"/>
        <v/>
      </c>
      <c r="Q37" t="str">
        <f t="shared" si="10"/>
        <v/>
      </c>
      <c r="R37" t="str">
        <f t="shared" si="11"/>
        <v/>
      </c>
      <c r="S37" t="str">
        <f t="shared" si="12"/>
        <v/>
      </c>
      <c r="T37" t="str">
        <f t="shared" si="13"/>
        <v/>
      </c>
      <c r="U37" t="str">
        <f t="shared" si="14"/>
        <v/>
      </c>
      <c r="V37" t="str">
        <f t="shared" si="15"/>
        <v/>
      </c>
    </row>
    <row r="38" spans="4:22">
      <c r="D38">
        <v>200</v>
      </c>
      <c r="O38" t="str">
        <f t="shared" si="8"/>
        <v>insert into authority_feature values(6, 200);</v>
      </c>
      <c r="P38" t="str">
        <f t="shared" si="9"/>
        <v/>
      </c>
      <c r="Q38" t="str">
        <f t="shared" si="10"/>
        <v/>
      </c>
      <c r="R38" t="str">
        <f t="shared" si="11"/>
        <v/>
      </c>
      <c r="S38" t="str">
        <f t="shared" si="12"/>
        <v/>
      </c>
      <c r="T38" t="str">
        <f t="shared" si="13"/>
        <v/>
      </c>
      <c r="U38" t="str">
        <f t="shared" si="14"/>
        <v/>
      </c>
      <c r="V38" t="str">
        <f t="shared" si="15"/>
        <v/>
      </c>
    </row>
    <row r="39" spans="4:22">
      <c r="E39">
        <v>201</v>
      </c>
      <c r="O39" t="str">
        <f t="shared" si="8"/>
        <v/>
      </c>
      <c r="P39" t="str">
        <f t="shared" si="9"/>
        <v>insert into authority_feature values(7, 201);</v>
      </c>
      <c r="Q39" t="str">
        <f t="shared" si="10"/>
        <v/>
      </c>
      <c r="R39" t="str">
        <f t="shared" si="11"/>
        <v/>
      </c>
      <c r="S39" t="str">
        <f t="shared" si="12"/>
        <v/>
      </c>
      <c r="T39" t="str">
        <f t="shared" si="13"/>
        <v/>
      </c>
      <c r="U39" t="str">
        <f t="shared" si="14"/>
        <v/>
      </c>
      <c r="V39" t="str">
        <f t="shared" si="15"/>
        <v/>
      </c>
    </row>
    <row r="40" spans="4:22">
      <c r="E40">
        <v>202</v>
      </c>
      <c r="O40" t="str">
        <f t="shared" si="8"/>
        <v/>
      </c>
      <c r="P40" t="str">
        <f t="shared" si="9"/>
        <v>insert into authority_feature values(7, 202);</v>
      </c>
      <c r="Q40" t="str">
        <f t="shared" si="10"/>
        <v/>
      </c>
      <c r="R40" t="str">
        <f t="shared" si="11"/>
        <v/>
      </c>
      <c r="S40" t="str">
        <f t="shared" si="12"/>
        <v/>
      </c>
      <c r="T40" t="str">
        <f t="shared" si="13"/>
        <v/>
      </c>
      <c r="U40" t="str">
        <f t="shared" si="14"/>
        <v/>
      </c>
      <c r="V40" t="str">
        <f t="shared" si="15"/>
        <v/>
      </c>
    </row>
    <row r="41" spans="4:22">
      <c r="E41">
        <v>203</v>
      </c>
      <c r="O41" t="str">
        <f t="shared" si="8"/>
        <v/>
      </c>
      <c r="P41" t="str">
        <f t="shared" si="9"/>
        <v>insert into authority_feature values(7, 203);</v>
      </c>
      <c r="Q41" t="str">
        <f t="shared" si="10"/>
        <v/>
      </c>
      <c r="R41" t="str">
        <f t="shared" si="11"/>
        <v/>
      </c>
      <c r="S41" t="str">
        <f t="shared" si="12"/>
        <v/>
      </c>
      <c r="T41" t="str">
        <f t="shared" si="13"/>
        <v/>
      </c>
      <c r="U41" t="str">
        <f t="shared" si="14"/>
        <v/>
      </c>
      <c r="V41" t="str">
        <f t="shared" si="15"/>
        <v/>
      </c>
    </row>
    <row r="42" spans="4:22">
      <c r="D42">
        <v>204</v>
      </c>
      <c r="O42" t="str">
        <f t="shared" si="8"/>
        <v>insert into authority_feature values(6, 204);</v>
      </c>
      <c r="P42" t="str">
        <f t="shared" si="9"/>
        <v/>
      </c>
      <c r="Q42" t="str">
        <f t="shared" si="10"/>
        <v/>
      </c>
      <c r="R42" t="str">
        <f t="shared" si="11"/>
        <v/>
      </c>
      <c r="S42" t="str">
        <f t="shared" si="12"/>
        <v/>
      </c>
      <c r="T42" t="str">
        <f t="shared" si="13"/>
        <v/>
      </c>
      <c r="U42" t="str">
        <f t="shared" si="14"/>
        <v/>
      </c>
      <c r="V42" t="str">
        <f t="shared" si="15"/>
        <v/>
      </c>
    </row>
    <row r="43" spans="4:22">
      <c r="D43">
        <v>205</v>
      </c>
      <c r="O43" t="str">
        <f t="shared" si="8"/>
        <v>insert into authority_feature values(6, 205);</v>
      </c>
      <c r="P43" t="str">
        <f t="shared" si="9"/>
        <v/>
      </c>
      <c r="Q43" t="str">
        <f t="shared" si="10"/>
        <v/>
      </c>
      <c r="R43" t="str">
        <f t="shared" si="11"/>
        <v/>
      </c>
      <c r="S43" t="str">
        <f t="shared" si="12"/>
        <v/>
      </c>
      <c r="T43" t="str">
        <f t="shared" si="13"/>
        <v/>
      </c>
      <c r="U43" t="str">
        <f t="shared" si="14"/>
        <v/>
      </c>
      <c r="V43" t="str">
        <f t="shared" si="15"/>
        <v/>
      </c>
    </row>
    <row r="44" spans="4:22">
      <c r="G44">
        <v>206</v>
      </c>
      <c r="O44" t="str">
        <f t="shared" si="8"/>
        <v/>
      </c>
      <c r="P44" t="str">
        <f t="shared" si="9"/>
        <v/>
      </c>
      <c r="Q44" t="str">
        <f t="shared" si="10"/>
        <v/>
      </c>
      <c r="R44" t="str">
        <f t="shared" si="11"/>
        <v>insert into authority_feature values(8, 206);</v>
      </c>
      <c r="S44" t="str">
        <f t="shared" si="12"/>
        <v/>
      </c>
      <c r="T44" t="str">
        <f t="shared" si="13"/>
        <v/>
      </c>
      <c r="U44" t="str">
        <f t="shared" si="14"/>
        <v/>
      </c>
      <c r="V44" t="str">
        <f t="shared" si="15"/>
        <v/>
      </c>
    </row>
    <row r="45" spans="4:22">
      <c r="G45">
        <v>207</v>
      </c>
      <c r="O45" t="str">
        <f t="shared" si="8"/>
        <v/>
      </c>
      <c r="P45" t="str">
        <f t="shared" si="9"/>
        <v/>
      </c>
      <c r="Q45" t="str">
        <f t="shared" si="10"/>
        <v/>
      </c>
      <c r="R45" t="str">
        <f t="shared" si="11"/>
        <v>insert into authority_feature values(8, 207);</v>
      </c>
      <c r="S45" t="str">
        <f t="shared" si="12"/>
        <v/>
      </c>
      <c r="T45" t="str">
        <f t="shared" si="13"/>
        <v/>
      </c>
      <c r="U45" t="str">
        <f t="shared" si="14"/>
        <v/>
      </c>
      <c r="V45" t="str">
        <f t="shared" si="15"/>
        <v/>
      </c>
    </row>
    <row r="46" spans="4:22">
      <c r="D46">
        <v>208</v>
      </c>
      <c r="O46" t="str">
        <f t="shared" si="8"/>
        <v>insert into authority_feature values(6, 208);</v>
      </c>
      <c r="P46" t="str">
        <f t="shared" si="9"/>
        <v/>
      </c>
      <c r="Q46" t="str">
        <f t="shared" si="10"/>
        <v/>
      </c>
      <c r="R46" t="str">
        <f t="shared" si="11"/>
        <v/>
      </c>
      <c r="S46" t="str">
        <f t="shared" si="12"/>
        <v/>
      </c>
      <c r="T46" t="str">
        <f t="shared" si="13"/>
        <v/>
      </c>
      <c r="U46" t="str">
        <f t="shared" si="14"/>
        <v/>
      </c>
      <c r="V46" t="str">
        <f t="shared" si="15"/>
        <v/>
      </c>
    </row>
    <row r="47" spans="4:22">
      <c r="D47">
        <v>209</v>
      </c>
      <c r="O47" t="str">
        <f t="shared" si="8"/>
        <v>insert into authority_feature values(6, 209);</v>
      </c>
      <c r="P47" t="str">
        <f t="shared" si="9"/>
        <v/>
      </c>
      <c r="Q47" t="str">
        <f t="shared" si="10"/>
        <v/>
      </c>
      <c r="R47" t="str">
        <f t="shared" si="11"/>
        <v/>
      </c>
      <c r="S47" t="str">
        <f t="shared" si="12"/>
        <v/>
      </c>
      <c r="T47" t="str">
        <f t="shared" si="13"/>
        <v/>
      </c>
      <c r="U47" t="str">
        <f t="shared" si="14"/>
        <v/>
      </c>
      <c r="V47" t="str">
        <f t="shared" si="15"/>
        <v/>
      </c>
    </row>
    <row r="48" spans="4:22">
      <c r="D48">
        <v>210</v>
      </c>
      <c r="O48" t="str">
        <f t="shared" si="8"/>
        <v>insert into authority_feature values(6, 210);</v>
      </c>
      <c r="P48" t="str">
        <f t="shared" si="9"/>
        <v/>
      </c>
      <c r="Q48" t="str">
        <f t="shared" si="10"/>
        <v/>
      </c>
      <c r="R48" t="str">
        <f t="shared" si="11"/>
        <v/>
      </c>
      <c r="S48" t="str">
        <f t="shared" si="12"/>
        <v/>
      </c>
      <c r="T48" t="str">
        <f t="shared" si="13"/>
        <v/>
      </c>
      <c r="U48" t="str">
        <f t="shared" si="14"/>
        <v/>
      </c>
      <c r="V48" t="str">
        <f t="shared" si="15"/>
        <v/>
      </c>
    </row>
    <row r="49" spans="4:22">
      <c r="D49">
        <v>211</v>
      </c>
      <c r="O49" t="str">
        <f t="shared" si="8"/>
        <v>insert into authority_feature values(6, 211);</v>
      </c>
      <c r="P49" t="str">
        <f t="shared" si="9"/>
        <v/>
      </c>
      <c r="Q49" t="str">
        <f t="shared" si="10"/>
        <v/>
      </c>
      <c r="R49" t="str">
        <f t="shared" si="11"/>
        <v/>
      </c>
      <c r="S49" t="str">
        <f t="shared" si="12"/>
        <v/>
      </c>
      <c r="T49" t="str">
        <f t="shared" si="13"/>
        <v/>
      </c>
      <c r="U49" t="str">
        <f t="shared" si="14"/>
        <v/>
      </c>
      <c r="V49" t="str">
        <f t="shared" si="15"/>
        <v/>
      </c>
    </row>
    <row r="50" spans="4:22">
      <c r="E50">
        <v>212</v>
      </c>
      <c r="O50" t="str">
        <f t="shared" si="8"/>
        <v/>
      </c>
      <c r="P50" t="str">
        <f t="shared" si="9"/>
        <v>insert into authority_feature values(7, 212);</v>
      </c>
      <c r="Q50" t="str">
        <f t="shared" si="10"/>
        <v/>
      </c>
      <c r="R50" t="str">
        <f t="shared" si="11"/>
        <v/>
      </c>
      <c r="S50" t="str">
        <f t="shared" si="12"/>
        <v/>
      </c>
      <c r="T50" t="str">
        <f t="shared" si="13"/>
        <v/>
      </c>
      <c r="U50" t="str">
        <f t="shared" si="14"/>
        <v/>
      </c>
      <c r="V50" t="str">
        <f t="shared" si="15"/>
        <v/>
      </c>
    </row>
    <row r="51" spans="4:22">
      <c r="E51">
        <v>213</v>
      </c>
      <c r="O51" t="str">
        <f t="shared" si="8"/>
        <v/>
      </c>
      <c r="P51" t="str">
        <f t="shared" si="9"/>
        <v>insert into authority_feature values(7, 213);</v>
      </c>
      <c r="Q51" t="str">
        <f t="shared" si="10"/>
        <v/>
      </c>
      <c r="R51" t="str">
        <f t="shared" si="11"/>
        <v/>
      </c>
      <c r="S51" t="str">
        <f t="shared" si="12"/>
        <v/>
      </c>
      <c r="T51" t="str">
        <f t="shared" si="13"/>
        <v/>
      </c>
      <c r="U51" t="str">
        <f t="shared" si="14"/>
        <v/>
      </c>
      <c r="V51" t="str">
        <f t="shared" si="15"/>
        <v/>
      </c>
    </row>
    <row r="52" spans="4:22">
      <c r="E52">
        <v>214</v>
      </c>
      <c r="O52" t="str">
        <f t="shared" si="8"/>
        <v/>
      </c>
      <c r="P52" t="str">
        <f t="shared" si="9"/>
        <v>insert into authority_feature values(7, 214);</v>
      </c>
      <c r="Q52" t="str">
        <f t="shared" si="10"/>
        <v/>
      </c>
      <c r="R52" t="str">
        <f t="shared" si="11"/>
        <v/>
      </c>
      <c r="S52" t="str">
        <f t="shared" si="12"/>
        <v/>
      </c>
      <c r="T52" t="str">
        <f t="shared" si="13"/>
        <v/>
      </c>
      <c r="U52" t="str">
        <f t="shared" si="14"/>
        <v/>
      </c>
      <c r="V52" t="str">
        <f t="shared" si="15"/>
        <v/>
      </c>
    </row>
    <row r="53" spans="4:22">
      <c r="H53">
        <v>215</v>
      </c>
      <c r="O53" t="str">
        <f t="shared" si="8"/>
        <v/>
      </c>
      <c r="P53" t="str">
        <f t="shared" si="9"/>
        <v/>
      </c>
      <c r="Q53" t="str">
        <f t="shared" si="10"/>
        <v/>
      </c>
      <c r="R53" t="str">
        <f t="shared" si="11"/>
        <v/>
      </c>
      <c r="S53" t="str">
        <f t="shared" si="12"/>
        <v>insert into authority_feature values(9, 215);</v>
      </c>
      <c r="T53" t="str">
        <f t="shared" si="13"/>
        <v/>
      </c>
      <c r="U53" t="str">
        <f t="shared" si="14"/>
        <v/>
      </c>
      <c r="V53" t="str">
        <f t="shared" si="15"/>
        <v/>
      </c>
    </row>
    <row r="54" spans="4:22">
      <c r="M54">
        <v>216</v>
      </c>
      <c r="O54" t="str">
        <f t="shared" si="8"/>
        <v/>
      </c>
      <c r="P54" t="str">
        <f t="shared" si="9"/>
        <v/>
      </c>
      <c r="Q54" t="str">
        <f t="shared" si="10"/>
        <v/>
      </c>
      <c r="R54" t="str">
        <f t="shared" si="11"/>
        <v/>
      </c>
      <c r="S54" t="str">
        <f t="shared" si="12"/>
        <v/>
      </c>
      <c r="T54" t="str">
        <f t="shared" si="13"/>
        <v/>
      </c>
      <c r="U54" t="str">
        <f t="shared" si="14"/>
        <v/>
      </c>
      <c r="V54" t="str">
        <f t="shared" si="15"/>
        <v>insert into authority_feature values(12, 216);</v>
      </c>
    </row>
    <row r="55" spans="4:22">
      <c r="D55">
        <v>217</v>
      </c>
      <c r="H55">
        <v>217</v>
      </c>
      <c r="O55" t="str">
        <f t="shared" si="8"/>
        <v>insert into authority_feature values(6, 217);</v>
      </c>
      <c r="P55" t="str">
        <f t="shared" si="9"/>
        <v/>
      </c>
      <c r="Q55" t="str">
        <f t="shared" si="10"/>
        <v/>
      </c>
      <c r="R55" t="str">
        <f t="shared" si="11"/>
        <v/>
      </c>
      <c r="S55" t="str">
        <f t="shared" si="12"/>
        <v>insert into authority_feature values(9, 217);</v>
      </c>
      <c r="T55" t="str">
        <f t="shared" si="13"/>
        <v/>
      </c>
      <c r="U55" t="str">
        <f t="shared" si="14"/>
        <v/>
      </c>
      <c r="V55" t="str">
        <f t="shared" si="15"/>
        <v/>
      </c>
    </row>
    <row r="56" spans="4:22">
      <c r="D56">
        <v>218</v>
      </c>
      <c r="H56">
        <v>218</v>
      </c>
      <c r="O56" t="str">
        <f t="shared" si="8"/>
        <v>insert into authority_feature values(6, 218);</v>
      </c>
      <c r="P56" t="str">
        <f t="shared" si="9"/>
        <v/>
      </c>
      <c r="Q56" t="str">
        <f t="shared" si="10"/>
        <v/>
      </c>
      <c r="R56" t="str">
        <f t="shared" si="11"/>
        <v/>
      </c>
      <c r="S56" t="str">
        <f t="shared" si="12"/>
        <v>insert into authority_feature values(9, 218);</v>
      </c>
      <c r="T56" t="str">
        <f t="shared" si="13"/>
        <v/>
      </c>
      <c r="U56" t="str">
        <f t="shared" si="14"/>
        <v/>
      </c>
      <c r="V56" t="str">
        <f t="shared" si="15"/>
        <v/>
      </c>
    </row>
    <row r="57" spans="4:22">
      <c r="D57">
        <v>219</v>
      </c>
      <c r="H57">
        <v>219</v>
      </c>
      <c r="O57" t="str">
        <f t="shared" si="8"/>
        <v>insert into authority_feature values(6, 219);</v>
      </c>
      <c r="P57" t="str">
        <f t="shared" si="9"/>
        <v/>
      </c>
      <c r="Q57" t="str">
        <f t="shared" si="10"/>
        <v/>
      </c>
      <c r="R57" t="str">
        <f t="shared" si="11"/>
        <v/>
      </c>
      <c r="S57" t="str">
        <f t="shared" si="12"/>
        <v>insert into authority_feature values(9, 219);</v>
      </c>
      <c r="T57" t="str">
        <f t="shared" si="13"/>
        <v/>
      </c>
      <c r="U57" t="str">
        <f t="shared" si="14"/>
        <v/>
      </c>
      <c r="V57" t="str">
        <f t="shared" si="15"/>
        <v/>
      </c>
    </row>
    <row r="58" spans="4:22">
      <c r="D58">
        <v>220</v>
      </c>
      <c r="H58">
        <v>220</v>
      </c>
      <c r="O58" t="str">
        <f t="shared" si="8"/>
        <v>insert into authority_feature values(6, 220);</v>
      </c>
      <c r="P58" t="str">
        <f t="shared" si="9"/>
        <v/>
      </c>
      <c r="Q58" t="str">
        <f t="shared" si="10"/>
        <v/>
      </c>
      <c r="R58" t="str">
        <f t="shared" si="11"/>
        <v/>
      </c>
      <c r="S58" t="str">
        <f t="shared" si="12"/>
        <v>insert into authority_feature values(9, 220);</v>
      </c>
      <c r="T58" t="str">
        <f t="shared" si="13"/>
        <v/>
      </c>
      <c r="U58" t="str">
        <f t="shared" si="14"/>
        <v/>
      </c>
      <c r="V58" t="str">
        <f t="shared" si="15"/>
        <v/>
      </c>
    </row>
    <row r="59" spans="4:22">
      <c r="D59">
        <v>221</v>
      </c>
      <c r="H59">
        <v>221</v>
      </c>
      <c r="O59" t="str">
        <f t="shared" si="8"/>
        <v>insert into authority_feature values(6, 221);</v>
      </c>
      <c r="P59" t="str">
        <f t="shared" si="9"/>
        <v/>
      </c>
      <c r="Q59" t="str">
        <f t="shared" si="10"/>
        <v/>
      </c>
      <c r="R59" t="str">
        <f t="shared" si="11"/>
        <v/>
      </c>
      <c r="S59" t="str">
        <f t="shared" si="12"/>
        <v>insert into authority_feature values(9, 221);</v>
      </c>
      <c r="T59" t="str">
        <f t="shared" si="13"/>
        <v/>
      </c>
      <c r="U59" t="str">
        <f t="shared" si="14"/>
        <v/>
      </c>
      <c r="V59" t="str">
        <f t="shared" si="15"/>
        <v/>
      </c>
    </row>
    <row r="60" spans="4:22">
      <c r="D60">
        <v>222</v>
      </c>
      <c r="H60">
        <v>222</v>
      </c>
      <c r="O60" t="str">
        <f t="shared" si="8"/>
        <v>insert into authority_feature values(6, 222);</v>
      </c>
      <c r="P60" t="str">
        <f t="shared" si="9"/>
        <v/>
      </c>
      <c r="Q60" t="str">
        <f t="shared" si="10"/>
        <v/>
      </c>
      <c r="R60" t="str">
        <f t="shared" si="11"/>
        <v/>
      </c>
      <c r="S60" t="str">
        <f t="shared" si="12"/>
        <v>insert into authority_feature values(9, 222);</v>
      </c>
      <c r="T60" t="str">
        <f t="shared" si="13"/>
        <v/>
      </c>
      <c r="U60" t="str">
        <f t="shared" si="14"/>
        <v/>
      </c>
      <c r="V60" t="str">
        <f t="shared" si="15"/>
        <v/>
      </c>
    </row>
    <row r="61" spans="4:22">
      <c r="D61">
        <v>223</v>
      </c>
      <c r="G61">
        <v>223</v>
      </c>
      <c r="O61" t="str">
        <f t="shared" si="8"/>
        <v>insert into authority_feature values(6, 223);</v>
      </c>
      <c r="P61" t="str">
        <f t="shared" si="9"/>
        <v/>
      </c>
      <c r="Q61" t="str">
        <f t="shared" si="10"/>
        <v/>
      </c>
      <c r="R61" t="str">
        <f t="shared" si="11"/>
        <v>insert into authority_feature values(8, 223);</v>
      </c>
      <c r="S61" t="str">
        <f t="shared" si="12"/>
        <v/>
      </c>
      <c r="T61" t="str">
        <f t="shared" si="13"/>
        <v/>
      </c>
      <c r="U61" t="str">
        <f t="shared" si="14"/>
        <v/>
      </c>
      <c r="V61" t="str">
        <f t="shared" si="15"/>
        <v/>
      </c>
    </row>
    <row r="62" spans="4:22">
      <c r="M62">
        <v>224</v>
      </c>
      <c r="O62" t="str">
        <f t="shared" si="8"/>
        <v/>
      </c>
      <c r="P62" t="str">
        <f t="shared" si="9"/>
        <v/>
      </c>
      <c r="Q62" t="str">
        <f t="shared" si="10"/>
        <v/>
      </c>
      <c r="R62" t="str">
        <f t="shared" si="11"/>
        <v/>
      </c>
      <c r="S62" t="str">
        <f t="shared" si="12"/>
        <v/>
      </c>
      <c r="T62" t="str">
        <f t="shared" si="13"/>
        <v/>
      </c>
      <c r="U62" t="str">
        <f t="shared" si="14"/>
        <v/>
      </c>
      <c r="V62" t="str">
        <f t="shared" si="15"/>
        <v>insert into authority_feature values(12, 224);</v>
      </c>
    </row>
    <row r="63" spans="4:22">
      <c r="G63">
        <v>225</v>
      </c>
      <c r="O63" t="str">
        <f t="shared" si="8"/>
        <v/>
      </c>
      <c r="P63" t="str">
        <f t="shared" si="9"/>
        <v/>
      </c>
      <c r="Q63" t="str">
        <f t="shared" si="10"/>
        <v/>
      </c>
      <c r="R63" t="str">
        <f t="shared" si="11"/>
        <v>insert into authority_feature values(8, 225);</v>
      </c>
      <c r="S63" t="str">
        <f t="shared" si="12"/>
        <v/>
      </c>
      <c r="T63" t="str">
        <f t="shared" si="13"/>
        <v/>
      </c>
      <c r="U63" t="str">
        <f t="shared" si="14"/>
        <v/>
      </c>
      <c r="V63" t="str">
        <f t="shared" si="15"/>
        <v/>
      </c>
    </row>
    <row r="64" spans="4:22">
      <c r="I64">
        <v>226</v>
      </c>
      <c r="O64" t="str">
        <f t="shared" si="8"/>
        <v/>
      </c>
      <c r="P64" t="str">
        <f t="shared" si="9"/>
        <v/>
      </c>
      <c r="Q64" t="str">
        <f t="shared" si="10"/>
        <v/>
      </c>
      <c r="R64" t="str">
        <f t="shared" si="11"/>
        <v/>
      </c>
      <c r="S64" t="str">
        <f t="shared" si="12"/>
        <v/>
      </c>
      <c r="T64" t="str">
        <f t="shared" si="13"/>
        <v>insert into authority_feature values(10, 226);</v>
      </c>
      <c r="U64" t="str">
        <f t="shared" si="14"/>
        <v/>
      </c>
      <c r="V64" t="str">
        <f t="shared" si="15"/>
        <v/>
      </c>
    </row>
    <row r="65" spans="4:22">
      <c r="D65">
        <v>227</v>
      </c>
      <c r="G65">
        <v>227</v>
      </c>
      <c r="I65">
        <v>227</v>
      </c>
      <c r="O65" t="str">
        <f t="shared" si="8"/>
        <v>insert into authority_feature values(6, 227);</v>
      </c>
      <c r="P65" t="str">
        <f t="shared" si="9"/>
        <v/>
      </c>
      <c r="Q65" t="str">
        <f t="shared" si="10"/>
        <v/>
      </c>
      <c r="R65" t="str">
        <f t="shared" si="11"/>
        <v>insert into authority_feature values(8, 227);</v>
      </c>
      <c r="S65" t="str">
        <f t="shared" si="12"/>
        <v/>
      </c>
      <c r="T65" t="str">
        <f t="shared" si="13"/>
        <v>insert into authority_feature values(10, 227);</v>
      </c>
      <c r="U65" t="str">
        <f t="shared" si="14"/>
        <v/>
      </c>
      <c r="V65" t="str">
        <f t="shared" si="15"/>
        <v/>
      </c>
    </row>
    <row r="66" spans="4:22">
      <c r="D66">
        <v>228</v>
      </c>
      <c r="G66">
        <v>228</v>
      </c>
      <c r="I66">
        <v>228</v>
      </c>
      <c r="O66" t="str">
        <f t="shared" si="8"/>
        <v>insert into authority_feature values(6, 228);</v>
      </c>
      <c r="P66" t="str">
        <f t="shared" si="9"/>
        <v/>
      </c>
      <c r="Q66" t="str">
        <f t="shared" si="10"/>
        <v/>
      </c>
      <c r="R66" t="str">
        <f t="shared" si="11"/>
        <v>insert into authority_feature values(8, 228);</v>
      </c>
      <c r="S66" t="str">
        <f t="shared" si="12"/>
        <v/>
      </c>
      <c r="T66" t="str">
        <f t="shared" si="13"/>
        <v>insert into authority_feature values(10, 228);</v>
      </c>
      <c r="U66" t="str">
        <f t="shared" si="14"/>
        <v/>
      </c>
      <c r="V66" t="str">
        <f t="shared" si="15"/>
        <v/>
      </c>
    </row>
    <row r="67" spans="4:22">
      <c r="D67">
        <v>229</v>
      </c>
      <c r="G67">
        <v>229</v>
      </c>
      <c r="I67">
        <v>229</v>
      </c>
      <c r="O67" t="str">
        <f t="shared" si="8"/>
        <v>insert into authority_feature values(6, 229);</v>
      </c>
      <c r="P67" t="str">
        <f t="shared" si="9"/>
        <v/>
      </c>
      <c r="Q67" t="str">
        <f t="shared" si="10"/>
        <v/>
      </c>
      <c r="R67" t="str">
        <f t="shared" si="11"/>
        <v>insert into authority_feature values(8, 229);</v>
      </c>
      <c r="S67" t="str">
        <f t="shared" si="12"/>
        <v/>
      </c>
      <c r="T67" t="str">
        <f t="shared" si="13"/>
        <v>insert into authority_feature values(10, 229);</v>
      </c>
      <c r="U67" t="str">
        <f t="shared" si="14"/>
        <v/>
      </c>
      <c r="V67" t="str">
        <f t="shared" si="15"/>
        <v/>
      </c>
    </row>
    <row r="68" spans="4:22">
      <c r="D68">
        <v>230</v>
      </c>
      <c r="G68">
        <v>230</v>
      </c>
      <c r="I68">
        <v>230</v>
      </c>
      <c r="O68" t="str">
        <f t="shared" si="8"/>
        <v>insert into authority_feature values(6, 230);</v>
      </c>
      <c r="P68" t="str">
        <f t="shared" si="9"/>
        <v/>
      </c>
      <c r="Q68" t="str">
        <f t="shared" si="10"/>
        <v/>
      </c>
      <c r="R68" t="str">
        <f t="shared" si="11"/>
        <v>insert into authority_feature values(8, 230);</v>
      </c>
      <c r="S68" t="str">
        <f t="shared" si="12"/>
        <v/>
      </c>
      <c r="T68" t="str">
        <f t="shared" si="13"/>
        <v>insert into authority_feature values(10, 230);</v>
      </c>
      <c r="U68" t="str">
        <f t="shared" si="14"/>
        <v/>
      </c>
      <c r="V68" t="str">
        <f t="shared" si="15"/>
        <v/>
      </c>
    </row>
    <row r="69" spans="4:22">
      <c r="D69">
        <v>231</v>
      </c>
      <c r="G69">
        <v>231</v>
      </c>
      <c r="I69">
        <v>231</v>
      </c>
      <c r="O69" t="str">
        <f t="shared" si="8"/>
        <v>insert into authority_feature values(6, 231);</v>
      </c>
      <c r="P69" t="str">
        <f t="shared" si="9"/>
        <v/>
      </c>
      <c r="Q69" t="str">
        <f t="shared" si="10"/>
        <v/>
      </c>
      <c r="R69" t="str">
        <f t="shared" si="11"/>
        <v>insert into authority_feature values(8, 231);</v>
      </c>
      <c r="S69" t="str">
        <f t="shared" si="12"/>
        <v/>
      </c>
      <c r="T69" t="str">
        <f t="shared" si="13"/>
        <v>insert into authority_feature values(10, 231);</v>
      </c>
      <c r="U69" t="str">
        <f t="shared" si="14"/>
        <v/>
      </c>
      <c r="V69" t="str">
        <f t="shared" si="15"/>
        <v/>
      </c>
    </row>
    <row r="70" spans="4:22">
      <c r="D70">
        <v>232</v>
      </c>
      <c r="G70">
        <v>232</v>
      </c>
      <c r="I70">
        <v>232</v>
      </c>
      <c r="O70" t="str">
        <f t="shared" si="8"/>
        <v>insert into authority_feature values(6, 232);</v>
      </c>
      <c r="P70" t="str">
        <f t="shared" si="9"/>
        <v/>
      </c>
      <c r="Q70" t="str">
        <f t="shared" si="10"/>
        <v/>
      </c>
      <c r="R70" t="str">
        <f t="shared" si="11"/>
        <v>insert into authority_feature values(8, 232);</v>
      </c>
      <c r="S70" t="str">
        <f t="shared" si="12"/>
        <v/>
      </c>
      <c r="T70" t="str">
        <f t="shared" si="13"/>
        <v>insert into authority_feature values(10, 232);</v>
      </c>
      <c r="U70" t="str">
        <f t="shared" si="14"/>
        <v/>
      </c>
      <c r="V70" t="str">
        <f t="shared" si="15"/>
        <v/>
      </c>
    </row>
    <row r="71" spans="4:22">
      <c r="D71">
        <v>233</v>
      </c>
      <c r="G71">
        <v>233</v>
      </c>
      <c r="I71">
        <v>233</v>
      </c>
      <c r="O71" t="str">
        <f t="shared" si="8"/>
        <v>insert into authority_feature values(6, 233);</v>
      </c>
      <c r="P71" t="str">
        <f t="shared" si="9"/>
        <v/>
      </c>
      <c r="Q71" t="str">
        <f t="shared" si="10"/>
        <v/>
      </c>
      <c r="R71" t="str">
        <f t="shared" si="11"/>
        <v>insert into authority_feature values(8, 233);</v>
      </c>
      <c r="S71" t="str">
        <f t="shared" si="12"/>
        <v/>
      </c>
      <c r="T71" t="str">
        <f t="shared" si="13"/>
        <v>insert into authority_feature values(10, 233);</v>
      </c>
      <c r="U71" t="str">
        <f t="shared" si="14"/>
        <v/>
      </c>
      <c r="V71" t="str">
        <f t="shared" si="15"/>
        <v/>
      </c>
    </row>
    <row r="72" spans="4:22">
      <c r="D72">
        <v>234</v>
      </c>
      <c r="G72">
        <v>234</v>
      </c>
      <c r="I72">
        <v>234</v>
      </c>
      <c r="O72" t="str">
        <f t="shared" si="8"/>
        <v>insert into authority_feature values(6, 234);</v>
      </c>
      <c r="P72" t="str">
        <f t="shared" si="9"/>
        <v/>
      </c>
      <c r="Q72" t="str">
        <f t="shared" si="10"/>
        <v/>
      </c>
      <c r="R72" t="str">
        <f t="shared" si="11"/>
        <v>insert into authority_feature values(8, 234);</v>
      </c>
      <c r="S72" t="str">
        <f t="shared" si="12"/>
        <v/>
      </c>
      <c r="T72" t="str">
        <f t="shared" si="13"/>
        <v>insert into authority_feature values(10, 234);</v>
      </c>
      <c r="U72" t="str">
        <f t="shared" si="14"/>
        <v/>
      </c>
      <c r="V72" t="str">
        <f t="shared" si="15"/>
        <v/>
      </c>
    </row>
    <row r="73" spans="4:22">
      <c r="G73">
        <v>235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>insert into authority_feature values(8, 235);</v>
      </c>
      <c r="S73" t="str">
        <f t="shared" si="12"/>
        <v/>
      </c>
      <c r="T73" t="str">
        <f t="shared" si="13"/>
        <v/>
      </c>
      <c r="U73" t="str">
        <f t="shared" si="14"/>
        <v/>
      </c>
      <c r="V73" t="str">
        <f t="shared" si="15"/>
        <v/>
      </c>
    </row>
    <row r="74" spans="4:22">
      <c r="D74">
        <v>236</v>
      </c>
      <c r="O74" t="str">
        <f t="shared" si="8"/>
        <v>insert into authority_feature values(6, 236);</v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 t="str">
        <f t="shared" si="13"/>
        <v/>
      </c>
      <c r="U74" t="str">
        <f t="shared" si="14"/>
        <v/>
      </c>
      <c r="V74" t="str">
        <f t="shared" si="15"/>
        <v/>
      </c>
    </row>
    <row r="75" spans="4:22">
      <c r="D75">
        <v>237</v>
      </c>
      <c r="O75" t="str">
        <f t="shared" si="8"/>
        <v>insert into authority_feature values(6, 237);</v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 t="str">
        <f t="shared" si="13"/>
        <v/>
      </c>
      <c r="U75" t="str">
        <f t="shared" si="14"/>
        <v/>
      </c>
      <c r="V75" t="str">
        <f t="shared" si="15"/>
        <v/>
      </c>
    </row>
    <row r="76" spans="4:22">
      <c r="E76">
        <v>238</v>
      </c>
      <c r="O76" t="str">
        <f t="shared" si="8"/>
        <v/>
      </c>
      <c r="P76" t="str">
        <f t="shared" si="9"/>
        <v>insert into authority_feature values(7, 238);</v>
      </c>
      <c r="Q76" t="str">
        <f t="shared" si="10"/>
        <v/>
      </c>
      <c r="R76" t="str">
        <f t="shared" si="11"/>
        <v/>
      </c>
      <c r="S76" t="str">
        <f t="shared" si="12"/>
        <v/>
      </c>
      <c r="T76" t="str">
        <f t="shared" si="13"/>
        <v/>
      </c>
      <c r="U76" t="str">
        <f t="shared" si="14"/>
        <v/>
      </c>
      <c r="V76" t="str">
        <f t="shared" si="15"/>
        <v/>
      </c>
    </row>
    <row r="77" spans="4:22">
      <c r="E77">
        <v>239</v>
      </c>
      <c r="O77" t="str">
        <f t="shared" si="8"/>
        <v/>
      </c>
      <c r="P77" t="str">
        <f t="shared" si="9"/>
        <v>insert into authority_feature values(7, 239);</v>
      </c>
      <c r="Q77" t="str">
        <f t="shared" si="10"/>
        <v/>
      </c>
      <c r="R77" t="str">
        <f t="shared" si="11"/>
        <v/>
      </c>
      <c r="S77" t="str">
        <f t="shared" si="12"/>
        <v/>
      </c>
      <c r="T77" t="str">
        <f t="shared" si="13"/>
        <v/>
      </c>
      <c r="U77" t="str">
        <f t="shared" si="14"/>
        <v/>
      </c>
      <c r="V77" t="str">
        <f t="shared" si="15"/>
        <v/>
      </c>
    </row>
    <row r="78" spans="4:22">
      <c r="E78">
        <v>240</v>
      </c>
      <c r="O78" t="str">
        <f t="shared" si="8"/>
        <v/>
      </c>
      <c r="P78" t="str">
        <f t="shared" si="9"/>
        <v>insert into authority_feature values(7, 240);</v>
      </c>
      <c r="Q78" t="str">
        <f t="shared" si="10"/>
        <v/>
      </c>
      <c r="R78" t="str">
        <f t="shared" si="11"/>
        <v/>
      </c>
      <c r="S78" t="str">
        <f t="shared" si="12"/>
        <v/>
      </c>
      <c r="T78" t="str">
        <f t="shared" si="13"/>
        <v/>
      </c>
      <c r="U78" t="str">
        <f t="shared" si="14"/>
        <v/>
      </c>
      <c r="V78" t="str">
        <f t="shared" si="15"/>
        <v/>
      </c>
    </row>
    <row r="79" spans="4:22"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 t="str">
        <f t="shared" si="13"/>
        <v/>
      </c>
      <c r="U79" t="str">
        <f t="shared" si="14"/>
        <v/>
      </c>
      <c r="V79" t="str">
        <f t="shared" si="15"/>
        <v/>
      </c>
    </row>
    <row r="80" spans="4:22">
      <c r="D80">
        <v>244</v>
      </c>
      <c r="O80" t="str">
        <f t="shared" si="8"/>
        <v>insert into authority_feature values(6, 244);</v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 t="str">
        <f t="shared" si="13"/>
        <v/>
      </c>
      <c r="U80" t="str">
        <f t="shared" si="14"/>
        <v/>
      </c>
      <c r="V80" t="str">
        <f t="shared" si="15"/>
        <v/>
      </c>
    </row>
    <row r="81" spans="4:22">
      <c r="D81">
        <v>245</v>
      </c>
      <c r="O81" t="str">
        <f t="shared" si="8"/>
        <v>insert into authority_feature values(6, 245);</v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 t="str">
        <f t="shared" si="13"/>
        <v/>
      </c>
      <c r="U81" t="str">
        <f t="shared" si="14"/>
        <v/>
      </c>
      <c r="V81" t="str">
        <f t="shared" si="15"/>
        <v/>
      </c>
    </row>
    <row r="82" spans="4:22">
      <c r="D82">
        <v>246</v>
      </c>
      <c r="O82" t="str">
        <f t="shared" si="8"/>
        <v>insert into authority_feature values(6, 246);</v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 t="str">
        <f t="shared" si="13"/>
        <v/>
      </c>
      <c r="U82" t="str">
        <f t="shared" si="14"/>
        <v/>
      </c>
      <c r="V82" t="str">
        <f t="shared" si="15"/>
        <v/>
      </c>
    </row>
    <row r="83" spans="4:22">
      <c r="D83">
        <v>247</v>
      </c>
      <c r="O83" t="str">
        <f t="shared" ref="O83:O109" si="16">IF(D83="","","insert into authority_feature values("&amp;$D$2&amp;", "&amp;D83&amp;");")</f>
        <v>insert into authority_feature values(6, 247);</v>
      </c>
      <c r="P83" t="str">
        <f t="shared" ref="P83:P109" si="17">IF(E83="","","insert into authority_feature values("&amp;$E$2&amp;", "&amp;E83&amp;");")</f>
        <v/>
      </c>
      <c r="Q83" t="str">
        <f t="shared" ref="Q83:Q109" si="18">IF(F83="","","insert into authority_feature values("&amp;$F$2&amp;", "&amp;F83&amp;");")</f>
        <v/>
      </c>
      <c r="R83" t="str">
        <f t="shared" ref="R83:R109" si="19">IF(G83="","","insert into authority_feature values("&amp;$G$2&amp;", "&amp;G83&amp;");")</f>
        <v/>
      </c>
      <c r="S83" t="str">
        <f t="shared" ref="S83:S109" si="20">IF(H83="","","insert into authority_feature values("&amp;$H$2&amp;", "&amp;H83&amp;");")</f>
        <v/>
      </c>
      <c r="T83" t="str">
        <f t="shared" ref="T83:T109" si="21">IF(I83="","","insert into authority_feature values("&amp;$I$2&amp;", "&amp;I83&amp;");")</f>
        <v/>
      </c>
      <c r="U83" t="str">
        <f t="shared" ref="U83:U109" si="22">IF(J83="","","insert into authority_feature values("&amp;$J$2&amp;", "&amp;J83&amp;");")</f>
        <v/>
      </c>
      <c r="V83" t="str">
        <f t="shared" ref="V83:V109" si="23">IF(M83="","","insert into authority_feature values("&amp;$M$2&amp;", "&amp;M83&amp;");")</f>
        <v/>
      </c>
    </row>
    <row r="84" spans="4:22">
      <c r="E84">
        <v>248</v>
      </c>
      <c r="O84" t="str">
        <f t="shared" si="16"/>
        <v/>
      </c>
      <c r="P84" t="str">
        <f t="shared" si="17"/>
        <v>insert into authority_feature values(7, 248);</v>
      </c>
      <c r="Q84" t="str">
        <f t="shared" si="18"/>
        <v/>
      </c>
      <c r="R84" t="str">
        <f t="shared" si="19"/>
        <v/>
      </c>
      <c r="S84" t="str">
        <f t="shared" si="20"/>
        <v/>
      </c>
      <c r="T84" t="str">
        <f t="shared" si="21"/>
        <v/>
      </c>
      <c r="U84" t="str">
        <f t="shared" si="22"/>
        <v/>
      </c>
      <c r="V84" t="str">
        <f t="shared" si="23"/>
        <v/>
      </c>
    </row>
    <row r="85" spans="4:22">
      <c r="E85">
        <v>249</v>
      </c>
      <c r="O85" t="str">
        <f t="shared" si="16"/>
        <v/>
      </c>
      <c r="P85" t="str">
        <f t="shared" si="17"/>
        <v>insert into authority_feature values(7, 249);</v>
      </c>
      <c r="Q85" t="str">
        <f t="shared" si="18"/>
        <v/>
      </c>
      <c r="R85" t="str">
        <f t="shared" si="19"/>
        <v/>
      </c>
      <c r="S85" t="str">
        <f t="shared" si="20"/>
        <v/>
      </c>
      <c r="T85" t="str">
        <f t="shared" si="21"/>
        <v/>
      </c>
      <c r="U85" t="str">
        <f t="shared" si="22"/>
        <v/>
      </c>
      <c r="V85" t="str">
        <f t="shared" si="23"/>
        <v/>
      </c>
    </row>
    <row r="86" spans="4:22">
      <c r="E86">
        <v>250</v>
      </c>
      <c r="O86" t="str">
        <f t="shared" si="16"/>
        <v/>
      </c>
      <c r="P86" t="str">
        <f t="shared" si="17"/>
        <v>insert into authority_feature values(7, 250);</v>
      </c>
      <c r="Q86" t="str">
        <f t="shared" si="18"/>
        <v/>
      </c>
      <c r="R86" t="str">
        <f t="shared" si="19"/>
        <v/>
      </c>
      <c r="S86" t="str">
        <f t="shared" si="20"/>
        <v/>
      </c>
      <c r="T86" t="str">
        <f t="shared" si="21"/>
        <v/>
      </c>
      <c r="U86" t="str">
        <f t="shared" si="22"/>
        <v/>
      </c>
      <c r="V86" t="str">
        <f t="shared" si="23"/>
        <v/>
      </c>
    </row>
    <row r="87" spans="4:22">
      <c r="D87">
        <v>251</v>
      </c>
      <c r="O87" t="str">
        <f t="shared" si="16"/>
        <v>insert into authority_feature values(6, 251);</v>
      </c>
      <c r="P87" t="str">
        <f t="shared" si="17"/>
        <v/>
      </c>
      <c r="Q87" t="str">
        <f t="shared" si="18"/>
        <v/>
      </c>
      <c r="R87" t="str">
        <f t="shared" si="19"/>
        <v/>
      </c>
      <c r="S87" t="str">
        <f t="shared" si="20"/>
        <v/>
      </c>
      <c r="T87" t="str">
        <f t="shared" si="21"/>
        <v/>
      </c>
      <c r="U87" t="str">
        <f t="shared" si="22"/>
        <v/>
      </c>
      <c r="V87" t="str">
        <f t="shared" si="23"/>
        <v/>
      </c>
    </row>
    <row r="88" spans="4:22">
      <c r="D88">
        <v>252</v>
      </c>
      <c r="O88" t="str">
        <f t="shared" si="16"/>
        <v>insert into authority_feature values(6, 252);</v>
      </c>
      <c r="P88" t="str">
        <f>IF(E88="","","insert into authority_feature values("&amp;$E$2&amp;", "&amp;E88&amp;");")</f>
        <v/>
      </c>
      <c r="Q88" t="str">
        <f t="shared" si="18"/>
        <v/>
      </c>
      <c r="R88" t="str">
        <f t="shared" si="19"/>
        <v/>
      </c>
      <c r="S88" t="str">
        <f t="shared" si="20"/>
        <v/>
      </c>
      <c r="T88" t="str">
        <f t="shared" si="21"/>
        <v/>
      </c>
      <c r="U88" t="str">
        <f t="shared" si="22"/>
        <v/>
      </c>
      <c r="V88" t="str">
        <f t="shared" si="23"/>
        <v/>
      </c>
    </row>
    <row r="89" spans="4:22">
      <c r="D89">
        <v>253</v>
      </c>
      <c r="O89" t="str">
        <f t="shared" si="16"/>
        <v>insert into authority_feature values(6, 253);</v>
      </c>
      <c r="P89" t="str">
        <f t="shared" si="17"/>
        <v/>
      </c>
      <c r="Q89" t="str">
        <f t="shared" si="18"/>
        <v/>
      </c>
      <c r="R89" t="str">
        <f t="shared" si="19"/>
        <v/>
      </c>
      <c r="S89" t="str">
        <f t="shared" si="20"/>
        <v/>
      </c>
      <c r="T89" t="str">
        <f t="shared" si="21"/>
        <v/>
      </c>
      <c r="U89" t="str">
        <f t="shared" si="22"/>
        <v/>
      </c>
      <c r="V89" t="str">
        <f t="shared" si="23"/>
        <v/>
      </c>
    </row>
    <row r="90" spans="4:22">
      <c r="D90">
        <v>254</v>
      </c>
      <c r="O90" t="str">
        <f t="shared" si="16"/>
        <v>insert into authority_feature values(6, 254);</v>
      </c>
      <c r="P90" t="str">
        <f t="shared" si="17"/>
        <v/>
      </c>
      <c r="Q90" t="str">
        <f t="shared" si="18"/>
        <v/>
      </c>
      <c r="R90" t="str">
        <f t="shared" si="19"/>
        <v/>
      </c>
      <c r="S90" t="str">
        <f t="shared" si="20"/>
        <v/>
      </c>
      <c r="T90" t="str">
        <f t="shared" si="21"/>
        <v/>
      </c>
      <c r="U90" t="str">
        <f t="shared" si="22"/>
        <v/>
      </c>
      <c r="V90" t="str">
        <f t="shared" si="23"/>
        <v/>
      </c>
    </row>
    <row r="91" spans="4:22">
      <c r="E91">
        <v>255</v>
      </c>
      <c r="O91" t="str">
        <f t="shared" si="16"/>
        <v/>
      </c>
      <c r="P91" t="str">
        <f t="shared" si="17"/>
        <v>insert into authority_feature values(7, 255);</v>
      </c>
      <c r="Q91" t="str">
        <f t="shared" si="18"/>
        <v/>
      </c>
      <c r="R91" t="str">
        <f t="shared" si="19"/>
        <v/>
      </c>
      <c r="S91" t="str">
        <f t="shared" si="20"/>
        <v/>
      </c>
      <c r="T91" t="str">
        <f t="shared" si="21"/>
        <v/>
      </c>
      <c r="U91" t="str">
        <f t="shared" si="22"/>
        <v/>
      </c>
      <c r="V91" t="str">
        <f t="shared" si="23"/>
        <v/>
      </c>
    </row>
    <row r="92" spans="4:22">
      <c r="E92">
        <v>256</v>
      </c>
      <c r="O92" t="str">
        <f t="shared" si="16"/>
        <v/>
      </c>
      <c r="P92" t="str">
        <f t="shared" si="17"/>
        <v>insert into authority_feature values(7, 256);</v>
      </c>
      <c r="Q92" t="str">
        <f t="shared" si="18"/>
        <v/>
      </c>
      <c r="R92" t="str">
        <f t="shared" si="19"/>
        <v/>
      </c>
      <c r="S92" t="str">
        <f t="shared" si="20"/>
        <v/>
      </c>
      <c r="T92" t="str">
        <f t="shared" si="21"/>
        <v/>
      </c>
      <c r="U92" t="str">
        <f t="shared" si="22"/>
        <v/>
      </c>
      <c r="V92" t="str">
        <f t="shared" si="23"/>
        <v/>
      </c>
    </row>
    <row r="93" spans="4:22">
      <c r="E93">
        <v>257</v>
      </c>
      <c r="O93" t="str">
        <f t="shared" si="16"/>
        <v/>
      </c>
      <c r="P93" t="str">
        <f t="shared" si="17"/>
        <v>insert into authority_feature values(7, 257);</v>
      </c>
      <c r="Q93" t="str">
        <f t="shared" si="18"/>
        <v/>
      </c>
      <c r="R93" t="str">
        <f t="shared" si="19"/>
        <v/>
      </c>
      <c r="S93" t="str">
        <f t="shared" si="20"/>
        <v/>
      </c>
      <c r="T93" t="str">
        <f t="shared" si="21"/>
        <v/>
      </c>
      <c r="U93" t="str">
        <f t="shared" si="22"/>
        <v/>
      </c>
      <c r="V93" t="str">
        <f t="shared" si="23"/>
        <v/>
      </c>
    </row>
    <row r="94" spans="4:22">
      <c r="D94">
        <v>258</v>
      </c>
      <c r="O94" t="str">
        <f t="shared" si="16"/>
        <v>insert into authority_feature values(6, 258);</v>
      </c>
      <c r="P94" t="str">
        <f t="shared" si="17"/>
        <v/>
      </c>
      <c r="Q94" t="str">
        <f t="shared" si="18"/>
        <v/>
      </c>
      <c r="R94" t="str">
        <f t="shared" si="19"/>
        <v/>
      </c>
      <c r="S94" t="str">
        <f t="shared" si="20"/>
        <v/>
      </c>
      <c r="T94" t="str">
        <f t="shared" si="21"/>
        <v/>
      </c>
      <c r="U94" t="str">
        <f t="shared" si="22"/>
        <v/>
      </c>
      <c r="V94" t="str">
        <f t="shared" si="23"/>
        <v/>
      </c>
    </row>
    <row r="95" spans="4:22">
      <c r="D95">
        <v>259</v>
      </c>
      <c r="O95" t="str">
        <f t="shared" si="16"/>
        <v>insert into authority_feature values(6, 259);</v>
      </c>
      <c r="P95" t="str">
        <f t="shared" si="17"/>
        <v/>
      </c>
      <c r="Q95" t="str">
        <f t="shared" si="18"/>
        <v/>
      </c>
      <c r="R95" t="str">
        <f t="shared" si="19"/>
        <v/>
      </c>
      <c r="S95" t="str">
        <f t="shared" si="20"/>
        <v/>
      </c>
      <c r="T95" t="str">
        <f t="shared" si="21"/>
        <v/>
      </c>
      <c r="U95" t="str">
        <f t="shared" si="22"/>
        <v/>
      </c>
      <c r="V95" t="str">
        <f t="shared" si="23"/>
        <v/>
      </c>
    </row>
    <row r="96" spans="4:22">
      <c r="D96">
        <v>260</v>
      </c>
      <c r="O96" t="str">
        <f t="shared" si="16"/>
        <v>insert into authority_feature values(6, 260);</v>
      </c>
      <c r="P96" t="str">
        <f t="shared" si="17"/>
        <v/>
      </c>
      <c r="Q96" t="str">
        <f t="shared" si="18"/>
        <v/>
      </c>
      <c r="R96" t="str">
        <f t="shared" si="19"/>
        <v/>
      </c>
      <c r="S96" t="str">
        <f t="shared" si="20"/>
        <v/>
      </c>
      <c r="T96" t="str">
        <f t="shared" si="21"/>
        <v/>
      </c>
      <c r="U96" t="str">
        <f t="shared" si="22"/>
        <v/>
      </c>
      <c r="V96" t="str">
        <f t="shared" si="23"/>
        <v/>
      </c>
    </row>
    <row r="97" spans="3:30">
      <c r="D97">
        <v>261</v>
      </c>
      <c r="O97" t="str">
        <f t="shared" si="16"/>
        <v>insert into authority_feature values(6, 261);</v>
      </c>
      <c r="P97" t="str">
        <f t="shared" si="17"/>
        <v/>
      </c>
      <c r="Q97" t="str">
        <f t="shared" si="18"/>
        <v/>
      </c>
      <c r="R97" t="str">
        <f t="shared" si="19"/>
        <v/>
      </c>
      <c r="S97" t="str">
        <f t="shared" si="20"/>
        <v/>
      </c>
      <c r="T97" t="str">
        <f t="shared" si="21"/>
        <v/>
      </c>
      <c r="U97" t="str">
        <f t="shared" si="22"/>
        <v/>
      </c>
      <c r="V97" t="str">
        <f t="shared" si="23"/>
        <v/>
      </c>
    </row>
    <row r="98" spans="3:30">
      <c r="D98">
        <v>262</v>
      </c>
      <c r="O98" t="str">
        <f t="shared" si="16"/>
        <v>insert into authority_feature values(6, 262);</v>
      </c>
      <c r="P98" t="str">
        <f t="shared" si="17"/>
        <v/>
      </c>
      <c r="Q98" t="str">
        <f t="shared" si="18"/>
        <v/>
      </c>
      <c r="R98" t="str">
        <f t="shared" si="19"/>
        <v/>
      </c>
      <c r="S98" t="str">
        <f t="shared" si="20"/>
        <v/>
      </c>
      <c r="T98" t="str">
        <f t="shared" si="21"/>
        <v/>
      </c>
      <c r="U98" t="str">
        <f t="shared" si="22"/>
        <v/>
      </c>
      <c r="V98" t="str">
        <f t="shared" si="23"/>
        <v/>
      </c>
    </row>
    <row r="99" spans="3:30">
      <c r="D99">
        <v>263</v>
      </c>
      <c r="O99" t="str">
        <f t="shared" si="16"/>
        <v>insert into authority_feature values(6, 263);</v>
      </c>
      <c r="P99" t="str">
        <f t="shared" si="17"/>
        <v/>
      </c>
      <c r="Q99" t="str">
        <f t="shared" si="18"/>
        <v/>
      </c>
      <c r="R99" t="str">
        <f t="shared" si="19"/>
        <v/>
      </c>
      <c r="S99" t="str">
        <f t="shared" si="20"/>
        <v/>
      </c>
      <c r="T99" t="str">
        <f t="shared" si="21"/>
        <v/>
      </c>
      <c r="U99" t="str">
        <f t="shared" si="22"/>
        <v/>
      </c>
      <c r="V99" t="str">
        <f t="shared" si="23"/>
        <v/>
      </c>
    </row>
    <row r="100" spans="3:30">
      <c r="E100">
        <v>264</v>
      </c>
      <c r="O100" t="str">
        <f t="shared" si="16"/>
        <v/>
      </c>
      <c r="P100" t="str">
        <f t="shared" si="17"/>
        <v>insert into authority_feature values(7, 264);</v>
      </c>
      <c r="Q100" t="str">
        <f t="shared" si="18"/>
        <v/>
      </c>
      <c r="R100" t="str">
        <f t="shared" si="19"/>
        <v/>
      </c>
      <c r="S100" t="str">
        <f t="shared" si="20"/>
        <v/>
      </c>
      <c r="T100" t="str">
        <f t="shared" si="21"/>
        <v/>
      </c>
      <c r="U100" t="str">
        <f t="shared" si="22"/>
        <v/>
      </c>
      <c r="V100" t="str">
        <f t="shared" si="23"/>
        <v/>
      </c>
    </row>
    <row r="101" spans="3:30">
      <c r="E101">
        <v>265</v>
      </c>
      <c r="O101" t="str">
        <f t="shared" si="16"/>
        <v/>
      </c>
      <c r="P101" t="str">
        <f t="shared" si="17"/>
        <v>insert into authority_feature values(7, 265);</v>
      </c>
      <c r="Q101" t="str">
        <f t="shared" si="18"/>
        <v/>
      </c>
      <c r="R101" t="str">
        <f t="shared" si="19"/>
        <v/>
      </c>
      <c r="S101" t="str">
        <f t="shared" si="20"/>
        <v/>
      </c>
      <c r="T101" t="str">
        <f t="shared" si="21"/>
        <v/>
      </c>
      <c r="U101" t="str">
        <f t="shared" si="22"/>
        <v/>
      </c>
      <c r="V101" t="str">
        <f t="shared" si="23"/>
        <v/>
      </c>
    </row>
    <row r="102" spans="3:30">
      <c r="E102">
        <v>266</v>
      </c>
      <c r="O102" t="str">
        <f t="shared" si="16"/>
        <v/>
      </c>
      <c r="P102" t="str">
        <f t="shared" si="17"/>
        <v>insert into authority_feature values(7, 266);</v>
      </c>
      <c r="Q102" t="str">
        <f t="shared" si="18"/>
        <v/>
      </c>
      <c r="R102" t="str">
        <f t="shared" si="19"/>
        <v/>
      </c>
      <c r="S102" t="str">
        <f t="shared" si="20"/>
        <v/>
      </c>
      <c r="T102" t="str">
        <f t="shared" si="21"/>
        <v/>
      </c>
      <c r="U102" t="str">
        <f t="shared" si="22"/>
        <v/>
      </c>
      <c r="V102" t="str">
        <f t="shared" si="23"/>
        <v/>
      </c>
    </row>
    <row r="103" spans="3:30">
      <c r="D103">
        <v>267</v>
      </c>
      <c r="O103" t="str">
        <f t="shared" si="16"/>
        <v>insert into authority_feature values(6, 267);</v>
      </c>
      <c r="P103" t="str">
        <f t="shared" si="17"/>
        <v/>
      </c>
      <c r="Q103" t="str">
        <f t="shared" si="18"/>
        <v/>
      </c>
      <c r="R103" t="str">
        <f t="shared" si="19"/>
        <v/>
      </c>
      <c r="S103" t="str">
        <f t="shared" si="20"/>
        <v/>
      </c>
      <c r="T103" t="str">
        <f t="shared" si="21"/>
        <v/>
      </c>
      <c r="U103" t="str">
        <f t="shared" si="22"/>
        <v/>
      </c>
      <c r="V103" t="str">
        <f t="shared" si="23"/>
        <v/>
      </c>
    </row>
    <row r="104" spans="3:30">
      <c r="D104">
        <v>268</v>
      </c>
      <c r="O104" t="str">
        <f t="shared" si="16"/>
        <v>insert into authority_feature values(6, 268);</v>
      </c>
      <c r="P104" t="str">
        <f t="shared" si="17"/>
        <v/>
      </c>
      <c r="Q104" t="str">
        <f t="shared" si="18"/>
        <v/>
      </c>
      <c r="R104" t="str">
        <f t="shared" si="19"/>
        <v/>
      </c>
      <c r="S104" t="str">
        <f t="shared" si="20"/>
        <v/>
      </c>
      <c r="T104" t="str">
        <f t="shared" si="21"/>
        <v/>
      </c>
      <c r="U104" t="str">
        <f t="shared" si="22"/>
        <v/>
      </c>
      <c r="V104" t="str">
        <f t="shared" si="23"/>
        <v/>
      </c>
    </row>
    <row r="105" spans="3:30">
      <c r="G105">
        <v>269</v>
      </c>
      <c r="O105" t="str">
        <f t="shared" si="16"/>
        <v/>
      </c>
      <c r="P105" t="str">
        <f t="shared" si="17"/>
        <v/>
      </c>
      <c r="Q105" t="str">
        <f t="shared" si="18"/>
        <v/>
      </c>
      <c r="R105" t="str">
        <f t="shared" si="19"/>
        <v>insert into authority_feature values(8, 269);</v>
      </c>
      <c r="S105" t="str">
        <f t="shared" si="20"/>
        <v/>
      </c>
      <c r="T105" t="str">
        <f t="shared" si="21"/>
        <v/>
      </c>
      <c r="U105" t="str">
        <f t="shared" si="22"/>
        <v/>
      </c>
      <c r="V105" t="str">
        <f t="shared" si="23"/>
        <v/>
      </c>
    </row>
    <row r="106" spans="3:30">
      <c r="J106">
        <v>270</v>
      </c>
      <c r="O106" t="str">
        <f t="shared" si="16"/>
        <v/>
      </c>
      <c r="P106" t="str">
        <f t="shared" si="17"/>
        <v/>
      </c>
      <c r="Q106" t="str">
        <f t="shared" si="18"/>
        <v/>
      </c>
      <c r="R106" t="str">
        <f t="shared" si="19"/>
        <v/>
      </c>
      <c r="S106" t="str">
        <f t="shared" si="20"/>
        <v/>
      </c>
      <c r="T106" t="str">
        <f t="shared" si="21"/>
        <v/>
      </c>
      <c r="U106" t="str">
        <f t="shared" si="22"/>
        <v>insert into authority_feature values(11, 270);</v>
      </c>
      <c r="V106" t="str">
        <f t="shared" si="23"/>
        <v/>
      </c>
    </row>
    <row r="107" spans="3:30">
      <c r="J107">
        <v>271</v>
      </c>
      <c r="O107" t="str">
        <f t="shared" si="16"/>
        <v/>
      </c>
      <c r="P107" t="str">
        <f t="shared" si="17"/>
        <v/>
      </c>
      <c r="Q107" t="str">
        <f t="shared" si="18"/>
        <v/>
      </c>
      <c r="R107" t="str">
        <f t="shared" si="19"/>
        <v/>
      </c>
      <c r="S107" t="str">
        <f t="shared" si="20"/>
        <v/>
      </c>
      <c r="T107" t="str">
        <f t="shared" si="21"/>
        <v/>
      </c>
      <c r="U107" t="str">
        <f t="shared" si="22"/>
        <v>insert into authority_feature values(11, 271);</v>
      </c>
      <c r="V107" t="str">
        <f t="shared" si="23"/>
        <v/>
      </c>
    </row>
    <row r="108" spans="3:30">
      <c r="J108">
        <v>272</v>
      </c>
    </row>
    <row r="109" spans="3:30">
      <c r="N109">
        <v>273</v>
      </c>
      <c r="O109" t="str">
        <f t="shared" si="16"/>
        <v/>
      </c>
      <c r="P109" t="str">
        <f t="shared" si="17"/>
        <v/>
      </c>
      <c r="Q109" t="str">
        <f t="shared" si="18"/>
        <v/>
      </c>
      <c r="R109" t="str">
        <f t="shared" si="19"/>
        <v/>
      </c>
      <c r="S109" t="str">
        <f t="shared" si="20"/>
        <v/>
      </c>
      <c r="T109" t="str">
        <f t="shared" si="21"/>
        <v/>
      </c>
      <c r="U109" t="str">
        <f t="shared" si="22"/>
        <v/>
      </c>
      <c r="V109" t="str">
        <f t="shared" si="23"/>
        <v/>
      </c>
    </row>
    <row r="110" spans="3:30">
      <c r="C110" s="93" t="s">
        <v>1430</v>
      </c>
      <c r="D110" s="93" t="s">
        <v>1430</v>
      </c>
      <c r="E110" s="93" t="s">
        <v>1430</v>
      </c>
      <c r="F110" s="93" t="s">
        <v>1430</v>
      </c>
      <c r="G110" s="93" t="s">
        <v>1430</v>
      </c>
      <c r="H110" s="93" t="s">
        <v>1430</v>
      </c>
      <c r="I110" s="93" t="s">
        <v>1430</v>
      </c>
      <c r="J110" s="93" t="s">
        <v>1430</v>
      </c>
      <c r="K110" s="93"/>
      <c r="L110" s="93"/>
      <c r="M110" s="93" t="s">
        <v>1430</v>
      </c>
      <c r="N110" s="93" t="s">
        <v>1430</v>
      </c>
      <c r="O110" s="93" t="s">
        <v>1430</v>
      </c>
      <c r="P110" s="93" t="s">
        <v>1430</v>
      </c>
      <c r="Q110" s="93" t="s">
        <v>1430</v>
      </c>
      <c r="R110" s="93" t="s">
        <v>1430</v>
      </c>
      <c r="S110" s="93" t="s">
        <v>1430</v>
      </c>
      <c r="T110" s="93" t="s">
        <v>1430</v>
      </c>
      <c r="U110" s="93" t="s">
        <v>1430</v>
      </c>
      <c r="V110" s="93" t="s">
        <v>1430</v>
      </c>
      <c r="W110" s="93" t="s">
        <v>1430</v>
      </c>
      <c r="X110" s="93" t="s">
        <v>1430</v>
      </c>
      <c r="Y110" s="93" t="s">
        <v>1430</v>
      </c>
      <c r="Z110" s="93" t="s">
        <v>1430</v>
      </c>
      <c r="AA110" s="93" t="s">
        <v>1430</v>
      </c>
      <c r="AB110" s="93" t="s">
        <v>1430</v>
      </c>
      <c r="AC110" s="93" t="s">
        <v>1430</v>
      </c>
      <c r="AD110" s="93" t="s">
        <v>1430</v>
      </c>
    </row>
    <row r="111" spans="3:30">
      <c r="N111">
        <v>432</v>
      </c>
    </row>
    <row r="112" spans="3:30">
      <c r="N112">
        <v>433</v>
      </c>
    </row>
    <row r="113" spans="11:14">
      <c r="M113">
        <v>434</v>
      </c>
    </row>
    <row r="114" spans="11:14">
      <c r="K114">
        <v>435</v>
      </c>
    </row>
    <row r="115" spans="11:14">
      <c r="K115">
        <v>436</v>
      </c>
    </row>
    <row r="116" spans="11:14">
      <c r="K116">
        <v>437</v>
      </c>
    </row>
    <row r="117" spans="11:14">
      <c r="K117">
        <v>438</v>
      </c>
    </row>
    <row r="118" spans="11:14">
      <c r="L118">
        <v>439</v>
      </c>
    </row>
    <row r="119" spans="11:14">
      <c r="L119">
        <v>440</v>
      </c>
    </row>
    <row r="120" spans="11:14">
      <c r="K120">
        <v>441</v>
      </c>
    </row>
    <row r="121" spans="11:14">
      <c r="K121">
        <v>442</v>
      </c>
    </row>
    <row r="122" spans="11:14">
      <c r="K122">
        <v>443</v>
      </c>
    </row>
    <row r="123" spans="11:14">
      <c r="N123">
        <v>444</v>
      </c>
    </row>
    <row r="124" spans="11:14">
      <c r="N124">
        <v>445</v>
      </c>
    </row>
    <row r="125" spans="11:14">
      <c r="K125">
        <v>446</v>
      </c>
    </row>
    <row r="126" spans="11:14">
      <c r="L126">
        <v>447</v>
      </c>
    </row>
    <row r="127" spans="11:14">
      <c r="K127">
        <v>448</v>
      </c>
    </row>
    <row r="128" spans="11:14">
      <c r="K128">
        <v>449</v>
      </c>
    </row>
    <row r="129" spans="11:14">
      <c r="K129">
        <v>450</v>
      </c>
    </row>
    <row r="130" spans="11:14">
      <c r="K130">
        <v>451</v>
      </c>
    </row>
    <row r="131" spans="11:14">
      <c r="K131">
        <v>452</v>
      </c>
      <c r="N131">
        <v>453</v>
      </c>
    </row>
    <row r="132" spans="11:14">
      <c r="L132">
        <v>454</v>
      </c>
    </row>
    <row r="133" spans="11:14">
      <c r="N133">
        <v>455</v>
      </c>
    </row>
    <row r="134" spans="11:14">
      <c r="N134">
        <v>456</v>
      </c>
    </row>
    <row r="135" spans="11:14">
      <c r="N135">
        <v>457</v>
      </c>
    </row>
    <row r="136" spans="11:14">
      <c r="N136">
        <v>458</v>
      </c>
    </row>
    <row r="137" spans="11:14">
      <c r="N137">
        <v>459</v>
      </c>
    </row>
    <row r="138" spans="11:14">
      <c r="L138">
        <v>460</v>
      </c>
    </row>
    <row r="139" spans="11:14">
      <c r="L139">
        <v>461</v>
      </c>
    </row>
    <row r="140" spans="11:14">
      <c r="N140">
        <v>462</v>
      </c>
    </row>
    <row r="141" spans="11:14">
      <c r="K141">
        <v>463</v>
      </c>
    </row>
    <row r="142" spans="11:14">
      <c r="K142">
        <v>464</v>
      </c>
    </row>
    <row r="143" spans="11:14">
      <c r="K143">
        <v>465</v>
      </c>
    </row>
    <row r="144" spans="11:14">
      <c r="K144">
        <v>466</v>
      </c>
    </row>
    <row r="145" spans="11:14">
      <c r="K145">
        <v>467</v>
      </c>
    </row>
    <row r="146" spans="11:14">
      <c r="K146">
        <v>468</v>
      </c>
    </row>
    <row r="147" spans="11:14">
      <c r="K147">
        <v>469</v>
      </c>
    </row>
    <row r="148" spans="11:14">
      <c r="N148">
        <v>470</v>
      </c>
    </row>
    <row r="149" spans="11:14">
      <c r="N149">
        <v>471</v>
      </c>
    </row>
    <row r="150" spans="11:14">
      <c r="L150">
        <v>472</v>
      </c>
    </row>
    <row r="151" spans="11:14">
      <c r="L151">
        <v>473</v>
      </c>
    </row>
    <row r="152" spans="11:14">
      <c r="L152">
        <v>474</v>
      </c>
    </row>
    <row r="153" spans="11:14">
      <c r="L153">
        <v>475</v>
      </c>
    </row>
    <row r="154" spans="11:14">
      <c r="L154">
        <v>476</v>
      </c>
    </row>
    <row r="155" spans="11:14">
      <c r="K155">
        <v>477</v>
      </c>
    </row>
    <row r="156" spans="11:14">
      <c r="K156">
        <v>478</v>
      </c>
    </row>
    <row r="157" spans="11:14">
      <c r="K157">
        <v>479</v>
      </c>
    </row>
    <row r="158" spans="11:14">
      <c r="K158">
        <v>480</v>
      </c>
    </row>
    <row r="159" spans="11:14">
      <c r="K159">
        <v>481</v>
      </c>
    </row>
    <row r="160" spans="11:14">
      <c r="K160">
        <v>482</v>
      </c>
    </row>
    <row r="161" spans="11:11">
      <c r="K161">
        <v>483</v>
      </c>
    </row>
    <row r="162" spans="11:11">
      <c r="K162">
        <v>484</v>
      </c>
    </row>
    <row r="163" spans="11:11">
      <c r="K163">
        <v>485</v>
      </c>
    </row>
    <row r="164" spans="11:11">
      <c r="K164">
        <v>486</v>
      </c>
    </row>
    <row r="165" spans="11:11">
      <c r="K165">
        <v>487</v>
      </c>
    </row>
    <row r="166" spans="11:11">
      <c r="K166">
        <v>488</v>
      </c>
    </row>
    <row r="167" spans="11:11">
      <c r="K167">
        <v>489</v>
      </c>
    </row>
    <row r="168" spans="11:11">
      <c r="K168">
        <v>490</v>
      </c>
    </row>
    <row r="169" spans="11:11">
      <c r="K169">
        <v>491</v>
      </c>
    </row>
    <row r="170" spans="11:11">
      <c r="K170">
        <v>492</v>
      </c>
    </row>
    <row r="171" spans="11:11">
      <c r="K171">
        <v>493</v>
      </c>
    </row>
    <row r="172" spans="11:11">
      <c r="K172">
        <v>494</v>
      </c>
    </row>
    <row r="173" spans="11:11">
      <c r="K173">
        <v>495</v>
      </c>
    </row>
    <row r="174" spans="11:11">
      <c r="K174">
        <v>496</v>
      </c>
    </row>
    <row r="175" spans="11:11">
      <c r="K175">
        <v>497</v>
      </c>
    </row>
    <row r="176" spans="11:11">
      <c r="K176">
        <v>500</v>
      </c>
    </row>
    <row r="177" spans="11:14">
      <c r="N177">
        <v>501</v>
      </c>
    </row>
    <row r="178" spans="11:14">
      <c r="K178">
        <v>502</v>
      </c>
    </row>
    <row r="179" spans="11:14">
      <c r="N179">
        <v>503</v>
      </c>
    </row>
    <row r="180" spans="11:14">
      <c r="M180">
        <v>504</v>
      </c>
    </row>
    <row r="181" spans="11:14">
      <c r="N181">
        <v>505</v>
      </c>
    </row>
    <row r="182" spans="11:14">
      <c r="N182">
        <v>506</v>
      </c>
    </row>
    <row r="184" spans="11:14">
      <c r="K184">
        <v>507</v>
      </c>
    </row>
    <row r="185" spans="11:14">
      <c r="K185">
        <v>508</v>
      </c>
    </row>
    <row r="186" spans="11:14">
      <c r="N186">
        <v>509</v>
      </c>
    </row>
    <row r="187" spans="11:14">
      <c r="N187">
        <v>510</v>
      </c>
    </row>
    <row r="188" spans="11:14">
      <c r="N188">
        <v>511</v>
      </c>
    </row>
    <row r="189" spans="11:14">
      <c r="N189">
        <v>512</v>
      </c>
    </row>
    <row r="190" spans="11:14">
      <c r="L190">
        <v>513</v>
      </c>
    </row>
    <row r="191" spans="11:14">
      <c r="L191">
        <v>514</v>
      </c>
    </row>
    <row r="192" spans="11:14">
      <c r="L192">
        <v>515</v>
      </c>
    </row>
    <row r="193" spans="11:14">
      <c r="N193">
        <v>516</v>
      </c>
    </row>
    <row r="194" spans="11:14">
      <c r="N194">
        <v>517</v>
      </c>
    </row>
    <row r="195" spans="11:14">
      <c r="N195">
        <v>518</v>
      </c>
    </row>
    <row r="196" spans="11:14">
      <c r="N196">
        <v>519</v>
      </c>
    </row>
    <row r="197" spans="11:14">
      <c r="N197">
        <v>520</v>
      </c>
    </row>
    <row r="198" spans="11:14">
      <c r="L198">
        <v>521</v>
      </c>
    </row>
    <row r="199" spans="11:14">
      <c r="N199">
        <v>522</v>
      </c>
    </row>
    <row r="200" spans="11:14">
      <c r="N200">
        <v>523</v>
      </c>
    </row>
    <row r="201" spans="11:14">
      <c r="K201">
        <v>524</v>
      </c>
    </row>
    <row r="202" spans="11:14">
      <c r="K202">
        <v>525</v>
      </c>
    </row>
    <row r="203" spans="11:14">
      <c r="K203">
        <v>526</v>
      </c>
    </row>
    <row r="204" spans="11:14">
      <c r="K204">
        <v>527</v>
      </c>
    </row>
    <row r="205" spans="11:14">
      <c r="K205">
        <v>528</v>
      </c>
    </row>
    <row r="206" spans="11:14">
      <c r="K206">
        <v>529</v>
      </c>
    </row>
    <row r="207" spans="11:14">
      <c r="K207">
        <v>530</v>
      </c>
    </row>
    <row r="208" spans="11:14">
      <c r="N208">
        <v>531</v>
      </c>
    </row>
    <row r="209" spans="11:14">
      <c r="N209">
        <v>532</v>
      </c>
    </row>
    <row r="210" spans="11:14">
      <c r="N210">
        <v>533</v>
      </c>
    </row>
    <row r="211" spans="11:14">
      <c r="N211">
        <v>534</v>
      </c>
    </row>
    <row r="212" spans="11:14">
      <c r="L212">
        <v>535</v>
      </c>
    </row>
    <row r="213" spans="11:14">
      <c r="L213">
        <v>536</v>
      </c>
    </row>
    <row r="214" spans="11:14">
      <c r="L214">
        <v>537</v>
      </c>
    </row>
    <row r="215" spans="11:14">
      <c r="L215">
        <v>538</v>
      </c>
    </row>
    <row r="216" spans="11:14">
      <c r="M216">
        <v>539</v>
      </c>
    </row>
    <row r="217" spans="11:14">
      <c r="K217">
        <v>540</v>
      </c>
    </row>
    <row r="218" spans="11:14">
      <c r="K218">
        <v>541</v>
      </c>
    </row>
  </sheetData>
  <autoFilter ref="O1:W110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L20"/>
  <sheetViews>
    <sheetView workbookViewId="0">
      <selection activeCell="A18" sqref="A18"/>
    </sheetView>
  </sheetViews>
  <sheetFormatPr defaultRowHeight="15"/>
  <cols>
    <col min="1" max="1" width="54.42578125" customWidth="1"/>
    <col min="2" max="2" width="6.7109375" bestFit="1" customWidth="1"/>
    <col min="3" max="3" width="8.140625" bestFit="1" customWidth="1"/>
    <col min="4" max="4" width="7" bestFit="1" customWidth="1"/>
    <col min="5" max="5" width="8.42578125" bestFit="1" customWidth="1"/>
    <col min="6" max="6" width="10.42578125" bestFit="1" customWidth="1"/>
    <col min="7" max="7" width="11.85546875" bestFit="1" customWidth="1"/>
    <col min="8" max="8" width="7" bestFit="1" customWidth="1"/>
    <col min="9" max="9" width="8.42578125" bestFit="1" customWidth="1"/>
    <col min="10" max="10" width="8.140625" bestFit="1" customWidth="1"/>
    <col min="11" max="11" width="6.5703125" bestFit="1" customWidth="1"/>
    <col min="12" max="12" width="15.85546875" bestFit="1" customWidth="1"/>
  </cols>
  <sheetData>
    <row r="3" spans="1:12">
      <c r="B3" s="113" t="s">
        <v>1401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</row>
    <row r="4" spans="1:12" ht="30">
      <c r="A4" s="104" t="s">
        <v>1406</v>
      </c>
      <c r="B4" s="105" t="s">
        <v>1399</v>
      </c>
      <c r="C4" s="105" t="s">
        <v>1409</v>
      </c>
      <c r="D4" s="105" t="s">
        <v>1400</v>
      </c>
      <c r="E4" s="105" t="s">
        <v>1408</v>
      </c>
      <c r="F4" s="121" t="s">
        <v>2166</v>
      </c>
      <c r="G4" s="121" t="s">
        <v>2167</v>
      </c>
      <c r="H4" s="105" t="s">
        <v>1403</v>
      </c>
      <c r="I4" s="105" t="s">
        <v>1407</v>
      </c>
      <c r="J4" s="105" t="s">
        <v>1405</v>
      </c>
      <c r="K4" s="105" t="s">
        <v>1439</v>
      </c>
      <c r="L4" s="105" t="s">
        <v>1404</v>
      </c>
    </row>
    <row r="5" spans="1:12">
      <c r="A5" s="123" t="s">
        <v>2170</v>
      </c>
      <c r="B5" s="124">
        <v>6</v>
      </c>
      <c r="C5" s="124">
        <v>7</v>
      </c>
      <c r="D5" s="124">
        <v>8</v>
      </c>
      <c r="E5" s="124">
        <v>9</v>
      </c>
      <c r="F5" s="124">
        <v>10</v>
      </c>
      <c r="G5" s="124">
        <v>11</v>
      </c>
      <c r="H5" s="124"/>
      <c r="I5" s="124"/>
      <c r="J5" s="124">
        <v>12</v>
      </c>
      <c r="K5" s="124">
        <v>14</v>
      </c>
      <c r="L5" s="124">
        <v>1</v>
      </c>
    </row>
    <row r="6" spans="1:12">
      <c r="A6" s="104" t="s">
        <v>1387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>
        <v>1</v>
      </c>
    </row>
    <row r="7" spans="1:12">
      <c r="A7" s="104" t="s">
        <v>1389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>
        <v>2</v>
      </c>
    </row>
    <row r="8" spans="1:12">
      <c r="A8" s="104" t="s">
        <v>1388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>
        <v>3</v>
      </c>
    </row>
    <row r="9" spans="1:12">
      <c r="A9" s="104" t="s">
        <v>1390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>
        <v>4</v>
      </c>
    </row>
    <row r="10" spans="1:12">
      <c r="A10" s="104" t="s">
        <v>1391</v>
      </c>
      <c r="B10" s="105"/>
      <c r="C10" s="105"/>
      <c r="D10" s="105"/>
      <c r="E10" s="105">
        <v>5</v>
      </c>
      <c r="F10" s="105"/>
      <c r="G10" s="105"/>
      <c r="H10" s="105"/>
      <c r="I10" s="105"/>
      <c r="J10" s="105"/>
      <c r="K10" s="105"/>
      <c r="L10" s="105">
        <v>5</v>
      </c>
    </row>
    <row r="11" spans="1:12">
      <c r="A11" s="104" t="s">
        <v>1392</v>
      </c>
      <c r="B11" s="105"/>
      <c r="C11" s="105">
        <v>6</v>
      </c>
      <c r="D11" s="105"/>
      <c r="E11" s="105"/>
      <c r="F11" s="111"/>
      <c r="G11" s="105"/>
      <c r="H11" s="105"/>
      <c r="I11" s="105"/>
      <c r="J11" s="105"/>
      <c r="K11" s="105"/>
      <c r="L11" s="105">
        <v>6</v>
      </c>
    </row>
    <row r="12" spans="1:12">
      <c r="A12" s="104" t="s">
        <v>1393</v>
      </c>
      <c r="B12" s="105">
        <v>7</v>
      </c>
      <c r="C12" s="105"/>
      <c r="D12" s="105">
        <v>7</v>
      </c>
      <c r="E12" s="105"/>
      <c r="F12" s="111"/>
      <c r="G12" s="105"/>
      <c r="H12" s="105">
        <v>7</v>
      </c>
      <c r="I12" s="105"/>
      <c r="J12" s="105"/>
      <c r="K12" s="105"/>
      <c r="L12" s="105">
        <v>7</v>
      </c>
    </row>
    <row r="13" spans="1:12">
      <c r="A13" s="104" t="s">
        <v>1394</v>
      </c>
      <c r="B13" s="105">
        <v>8</v>
      </c>
      <c r="C13" s="105">
        <v>8</v>
      </c>
      <c r="D13" s="105">
        <v>8</v>
      </c>
      <c r="E13" s="105">
        <v>8</v>
      </c>
      <c r="F13" s="105"/>
      <c r="G13" s="105"/>
      <c r="H13" s="105">
        <v>8</v>
      </c>
      <c r="I13" s="105">
        <v>8</v>
      </c>
      <c r="J13" s="105">
        <v>8</v>
      </c>
      <c r="K13" s="105">
        <v>8</v>
      </c>
      <c r="L13" s="105">
        <v>8</v>
      </c>
    </row>
    <row r="14" spans="1:12">
      <c r="A14" s="104" t="s">
        <v>1395</v>
      </c>
      <c r="B14" s="105"/>
      <c r="C14" s="105"/>
      <c r="D14" s="105"/>
      <c r="E14" s="105"/>
      <c r="F14" s="105"/>
      <c r="G14" s="105"/>
      <c r="H14" s="105"/>
      <c r="I14" s="105"/>
      <c r="J14" s="105">
        <v>9</v>
      </c>
      <c r="K14" s="105">
        <v>9</v>
      </c>
      <c r="L14" s="105">
        <v>9</v>
      </c>
    </row>
    <row r="15" spans="1:12">
      <c r="A15" s="104" t="s">
        <v>1396</v>
      </c>
      <c r="B15" s="105"/>
      <c r="C15" s="105"/>
      <c r="D15" s="105"/>
      <c r="E15" s="105"/>
      <c r="F15" s="105"/>
      <c r="G15" s="105"/>
      <c r="H15" s="105"/>
      <c r="I15" s="105"/>
      <c r="J15" s="105">
        <v>10</v>
      </c>
      <c r="K15" s="105">
        <v>10</v>
      </c>
      <c r="L15" s="105">
        <v>10</v>
      </c>
    </row>
    <row r="16" spans="1:12">
      <c r="A16" s="104" t="s">
        <v>1397</v>
      </c>
      <c r="B16" s="105">
        <v>11</v>
      </c>
      <c r="C16" s="105"/>
      <c r="D16" s="105">
        <v>11</v>
      </c>
      <c r="E16" s="105"/>
      <c r="F16" s="105"/>
      <c r="G16" s="105"/>
      <c r="H16" s="105">
        <v>11</v>
      </c>
      <c r="I16" s="105"/>
      <c r="J16" s="105"/>
      <c r="K16" s="105"/>
      <c r="L16" s="105">
        <v>11</v>
      </c>
    </row>
    <row r="17" spans="1:12">
      <c r="A17" s="104" t="s">
        <v>1398</v>
      </c>
      <c r="B17" s="105">
        <v>12</v>
      </c>
      <c r="C17" s="105">
        <v>12</v>
      </c>
      <c r="D17" s="105">
        <v>12</v>
      </c>
      <c r="E17" s="105">
        <v>12</v>
      </c>
      <c r="F17" s="105">
        <v>12</v>
      </c>
      <c r="G17" s="105">
        <v>12</v>
      </c>
      <c r="H17" s="105">
        <v>12</v>
      </c>
      <c r="I17" s="105">
        <v>12</v>
      </c>
      <c r="J17" s="105">
        <v>12</v>
      </c>
      <c r="K17" s="105">
        <v>12</v>
      </c>
      <c r="L17" s="105">
        <v>12</v>
      </c>
    </row>
    <row r="18" spans="1:12">
      <c r="A18" s="112" t="s">
        <v>1452</v>
      </c>
      <c r="B18" s="105">
        <v>13</v>
      </c>
      <c r="C18" s="105">
        <v>13</v>
      </c>
      <c r="D18" s="105">
        <v>13</v>
      </c>
      <c r="E18" s="105">
        <v>13</v>
      </c>
      <c r="F18" s="105">
        <v>13</v>
      </c>
      <c r="G18" s="105">
        <v>13</v>
      </c>
      <c r="H18" s="105">
        <v>13</v>
      </c>
      <c r="I18" s="105">
        <v>13</v>
      </c>
      <c r="J18" s="105">
        <v>13</v>
      </c>
      <c r="K18" s="105">
        <v>13</v>
      </c>
      <c r="L18" s="105">
        <v>13</v>
      </c>
    </row>
    <row r="19" spans="1:12">
      <c r="A19" s="112" t="s">
        <v>2168</v>
      </c>
      <c r="B19" s="104"/>
      <c r="C19" s="104"/>
      <c r="D19" s="104"/>
      <c r="E19" s="104"/>
      <c r="F19" s="125">
        <v>14</v>
      </c>
      <c r="G19" s="125">
        <v>14</v>
      </c>
      <c r="H19" s="124"/>
      <c r="I19" s="124"/>
      <c r="J19" s="124"/>
      <c r="K19" s="124"/>
      <c r="L19" s="124">
        <v>14</v>
      </c>
    </row>
    <row r="20" spans="1:12">
      <c r="A20" s="112" t="s">
        <v>2169</v>
      </c>
      <c r="B20" s="104"/>
      <c r="C20" s="104"/>
      <c r="D20" s="104"/>
      <c r="E20" s="104"/>
      <c r="F20" s="125">
        <v>15</v>
      </c>
      <c r="G20" s="125"/>
      <c r="H20" s="124"/>
      <c r="I20" s="124"/>
      <c r="J20" s="124"/>
      <c r="K20" s="124"/>
      <c r="L20" s="124">
        <v>15</v>
      </c>
    </row>
  </sheetData>
  <mergeCells count="1">
    <mergeCell ref="B3:L3"/>
  </mergeCells>
  <pageMargins left="0.7" right="0.7" top="0.75" bottom="0.75" header="0.3" footer="0.3"/>
  <pageSetup paperSize="9" scale="8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2:S19"/>
  <sheetViews>
    <sheetView tabSelected="1" topLeftCell="C1" workbookViewId="0">
      <selection activeCell="E15" sqref="E15"/>
    </sheetView>
  </sheetViews>
  <sheetFormatPr defaultRowHeight="15"/>
  <cols>
    <col min="4" max="4" width="15.85546875" style="106" bestFit="1" customWidth="1"/>
    <col min="13" max="13" width="13.42578125" bestFit="1" customWidth="1"/>
  </cols>
  <sheetData>
    <row r="2" spans="4:19">
      <c r="G2" s="114" t="s">
        <v>1444</v>
      </c>
      <c r="H2" s="114"/>
      <c r="I2" s="114"/>
      <c r="J2" s="114"/>
      <c r="K2" s="114"/>
      <c r="L2" s="114"/>
    </row>
    <row r="3" spans="4:19">
      <c r="F3" t="s">
        <v>1445</v>
      </c>
      <c r="G3" t="s">
        <v>458</v>
      </c>
      <c r="H3" t="s">
        <v>663</v>
      </c>
      <c r="I3" t="s">
        <v>1440</v>
      </c>
      <c r="J3" t="s">
        <v>1441</v>
      </c>
      <c r="K3" t="s">
        <v>1442</v>
      </c>
      <c r="L3" t="s">
        <v>1443</v>
      </c>
      <c r="M3" t="s">
        <v>1448</v>
      </c>
      <c r="N3" t="s">
        <v>1525</v>
      </c>
      <c r="O3" t="s">
        <v>2172</v>
      </c>
    </row>
    <row r="4" spans="4:19">
      <c r="D4" s="109" t="s">
        <v>1447</v>
      </c>
      <c r="E4" s="126" t="s">
        <v>1526</v>
      </c>
      <c r="F4" s="124">
        <v>1</v>
      </c>
      <c r="G4" s="124">
        <v>2</v>
      </c>
      <c r="H4" s="124">
        <v>12</v>
      </c>
      <c r="I4" s="124">
        <v>11</v>
      </c>
      <c r="J4" s="124">
        <v>13</v>
      </c>
      <c r="K4" s="124">
        <v>8</v>
      </c>
      <c r="L4" s="124">
        <v>10</v>
      </c>
      <c r="M4" s="124">
        <v>14</v>
      </c>
      <c r="N4" s="122">
        <v>16</v>
      </c>
      <c r="O4" s="122">
        <v>15</v>
      </c>
      <c r="P4" s="104"/>
      <c r="Q4" s="104"/>
      <c r="R4" s="104"/>
      <c r="S4" s="104"/>
    </row>
    <row r="5" spans="4:19">
      <c r="D5" s="107" t="s">
        <v>1399</v>
      </c>
      <c r="E5" s="108">
        <v>6</v>
      </c>
      <c r="F5" s="105"/>
      <c r="G5" s="105">
        <v>6</v>
      </c>
      <c r="H5" s="111">
        <v>6</v>
      </c>
      <c r="I5" s="105"/>
      <c r="J5" s="105"/>
      <c r="K5" s="105"/>
      <c r="L5" s="105"/>
      <c r="M5" s="105">
        <v>6</v>
      </c>
      <c r="N5" s="104"/>
      <c r="O5" s="104"/>
      <c r="P5" s="104"/>
      <c r="Q5" s="104"/>
      <c r="R5" s="104"/>
      <c r="S5" s="104"/>
    </row>
    <row r="6" spans="4:19">
      <c r="D6" s="107" t="s">
        <v>1409</v>
      </c>
      <c r="E6" s="108">
        <v>7</v>
      </c>
      <c r="F6" s="105"/>
      <c r="G6" s="105"/>
      <c r="H6" s="105">
        <v>7</v>
      </c>
      <c r="I6" s="105"/>
      <c r="J6" s="105"/>
      <c r="K6" s="105"/>
      <c r="L6" s="105"/>
      <c r="M6" s="105">
        <v>7</v>
      </c>
      <c r="N6" s="104"/>
      <c r="O6" s="104"/>
      <c r="P6" s="104"/>
      <c r="Q6" s="104"/>
      <c r="R6" s="104"/>
      <c r="S6" s="104"/>
    </row>
    <row r="7" spans="4:19">
      <c r="D7" s="107" t="s">
        <v>1400</v>
      </c>
      <c r="E7" s="108">
        <v>8</v>
      </c>
      <c r="F7" s="105"/>
      <c r="G7" s="105"/>
      <c r="H7" s="105"/>
      <c r="I7" s="105">
        <v>8</v>
      </c>
      <c r="J7" s="105"/>
      <c r="K7" s="105"/>
      <c r="L7" s="105"/>
      <c r="M7" s="105">
        <v>8</v>
      </c>
      <c r="N7" s="104"/>
      <c r="O7" s="104"/>
      <c r="P7" s="104"/>
      <c r="Q7" s="104"/>
      <c r="R7" s="104"/>
      <c r="S7" s="104"/>
    </row>
    <row r="8" spans="4:19">
      <c r="D8" s="107" t="s">
        <v>1408</v>
      </c>
      <c r="E8" s="108">
        <v>9</v>
      </c>
      <c r="F8" s="105"/>
      <c r="G8" s="105"/>
      <c r="H8" s="105"/>
      <c r="I8" s="105"/>
      <c r="J8" s="105">
        <v>9</v>
      </c>
      <c r="K8" s="105"/>
      <c r="L8" s="105"/>
      <c r="M8" s="105">
        <v>9</v>
      </c>
      <c r="N8" s="104"/>
      <c r="O8" s="104"/>
      <c r="P8" s="104"/>
      <c r="Q8" s="104"/>
      <c r="R8" s="104"/>
      <c r="S8" s="104"/>
    </row>
    <row r="9" spans="4:19">
      <c r="D9" s="107" t="s">
        <v>2171</v>
      </c>
      <c r="E9" s="108">
        <v>10</v>
      </c>
      <c r="F9" s="105"/>
      <c r="G9" s="105"/>
      <c r="H9" s="105"/>
      <c r="I9" s="105"/>
      <c r="J9" s="105"/>
      <c r="K9" s="105"/>
      <c r="L9" s="105"/>
      <c r="M9" s="105">
        <v>10</v>
      </c>
      <c r="N9" s="104"/>
      <c r="O9" s="104">
        <v>10</v>
      </c>
      <c r="P9" s="104"/>
      <c r="Q9" s="104"/>
      <c r="R9" s="104"/>
      <c r="S9" s="104"/>
    </row>
    <row r="10" spans="4:19">
      <c r="D10" s="107" t="s">
        <v>1402</v>
      </c>
      <c r="E10" s="108">
        <v>11</v>
      </c>
      <c r="F10" s="105"/>
      <c r="G10" s="105"/>
      <c r="H10" s="105"/>
      <c r="I10" s="105"/>
      <c r="J10" s="105"/>
      <c r="K10" s="105"/>
      <c r="L10" s="105"/>
      <c r="M10" s="105">
        <v>11</v>
      </c>
      <c r="N10" s="104">
        <v>11</v>
      </c>
      <c r="O10" s="104">
        <v>11</v>
      </c>
      <c r="P10" s="104"/>
      <c r="Q10" s="104"/>
      <c r="R10" s="104"/>
      <c r="S10" s="104"/>
    </row>
    <row r="11" spans="4:19">
      <c r="D11" s="107" t="s">
        <v>1403</v>
      </c>
      <c r="E11" s="108"/>
      <c r="F11" s="105"/>
      <c r="G11" s="105"/>
      <c r="H11" s="105"/>
      <c r="I11" s="105"/>
      <c r="J11" s="105"/>
      <c r="K11" s="105"/>
      <c r="L11" s="105"/>
      <c r="M11" s="105"/>
      <c r="N11" s="104"/>
      <c r="O11" s="104"/>
      <c r="P11" s="104"/>
      <c r="Q11" s="104"/>
      <c r="R11" s="104"/>
      <c r="S11" s="104"/>
    </row>
    <row r="12" spans="4:19">
      <c r="D12" s="107" t="s">
        <v>1407</v>
      </c>
      <c r="E12" s="108"/>
      <c r="F12" s="105"/>
      <c r="G12" s="105"/>
      <c r="H12" s="105"/>
      <c r="I12" s="105"/>
      <c r="J12" s="105"/>
      <c r="K12" s="105"/>
      <c r="L12" s="105"/>
      <c r="M12" s="105"/>
      <c r="N12" s="104"/>
      <c r="O12" s="104"/>
      <c r="P12" s="104"/>
      <c r="Q12" s="104"/>
      <c r="R12" s="104"/>
      <c r="S12" s="104"/>
    </row>
    <row r="13" spans="4:19">
      <c r="D13" s="107" t="s">
        <v>1405</v>
      </c>
      <c r="E13" s="108">
        <v>12</v>
      </c>
      <c r="F13" s="105"/>
      <c r="G13" s="105"/>
      <c r="H13" s="105"/>
      <c r="I13" s="105"/>
      <c r="J13" s="105"/>
      <c r="K13" s="105">
        <v>12</v>
      </c>
      <c r="L13" s="105">
        <v>12</v>
      </c>
      <c r="M13" s="105">
        <v>12</v>
      </c>
      <c r="N13" s="104"/>
      <c r="O13" s="104"/>
      <c r="P13" s="104"/>
      <c r="Q13" s="104"/>
      <c r="R13" s="104"/>
      <c r="S13" s="104"/>
    </row>
    <row r="14" spans="4:19">
      <c r="D14" s="107" t="s">
        <v>1439</v>
      </c>
      <c r="E14" s="108">
        <v>14</v>
      </c>
      <c r="F14" s="105"/>
      <c r="G14" s="105"/>
      <c r="H14" s="105"/>
      <c r="I14" s="105"/>
      <c r="J14" s="105"/>
      <c r="K14" s="105"/>
      <c r="L14" s="105"/>
      <c r="M14" s="105">
        <v>14</v>
      </c>
      <c r="N14" s="104"/>
      <c r="O14" s="104"/>
      <c r="P14" s="104"/>
      <c r="Q14" s="104"/>
      <c r="R14" s="104"/>
      <c r="S14" s="104"/>
    </row>
    <row r="15" spans="4:19">
      <c r="D15" s="107" t="s">
        <v>1607</v>
      </c>
      <c r="E15" s="108">
        <v>12</v>
      </c>
      <c r="F15" s="105"/>
      <c r="G15" s="105"/>
      <c r="H15" s="105"/>
      <c r="I15" s="105"/>
      <c r="J15" s="105"/>
      <c r="K15" s="105"/>
      <c r="L15" s="105"/>
      <c r="M15" s="105"/>
      <c r="N15" s="104"/>
      <c r="O15" s="104"/>
      <c r="P15" s="104"/>
      <c r="Q15" s="104"/>
      <c r="R15" s="104"/>
      <c r="S15" s="104"/>
    </row>
    <row r="16" spans="4:19">
      <c r="D16" s="107" t="s">
        <v>2174</v>
      </c>
      <c r="E16" s="108">
        <v>13</v>
      </c>
      <c r="F16" s="105"/>
      <c r="G16" s="105"/>
      <c r="H16" s="105"/>
      <c r="I16" s="105"/>
      <c r="J16" s="105"/>
      <c r="K16" s="105"/>
      <c r="L16" s="105"/>
      <c r="M16" s="105"/>
      <c r="N16" s="104"/>
      <c r="O16" s="104"/>
      <c r="P16" s="104"/>
      <c r="Q16" s="104"/>
      <c r="R16" s="104"/>
      <c r="S16" s="104"/>
    </row>
    <row r="17" spans="4:19">
      <c r="D17" s="107" t="s">
        <v>1404</v>
      </c>
      <c r="E17" s="108">
        <v>1</v>
      </c>
      <c r="F17" s="105"/>
      <c r="G17" s="105">
        <v>1</v>
      </c>
      <c r="H17" s="105"/>
      <c r="I17" s="105"/>
      <c r="J17" s="105"/>
      <c r="K17" s="105"/>
      <c r="L17" s="105"/>
      <c r="M17" s="105"/>
      <c r="N17" s="104"/>
      <c r="O17" s="104"/>
      <c r="P17" s="104"/>
      <c r="Q17" s="104"/>
      <c r="R17" s="104"/>
      <c r="S17" s="104"/>
    </row>
    <row r="18" spans="4:19">
      <c r="E18" s="110"/>
      <c r="F18" s="110"/>
      <c r="G18" s="110" t="s">
        <v>1446</v>
      </c>
      <c r="H18" s="110"/>
      <c r="I18" s="110"/>
      <c r="J18" s="110"/>
      <c r="K18" s="110"/>
      <c r="L18" s="110"/>
      <c r="M18" s="110" t="s">
        <v>1449</v>
      </c>
      <c r="N18" t="s">
        <v>1525</v>
      </c>
      <c r="O18" t="s">
        <v>2173</v>
      </c>
    </row>
    <row r="19" spans="4:19">
      <c r="E19" s="110"/>
      <c r="F19" s="110"/>
      <c r="G19" s="110" t="s">
        <v>1446</v>
      </c>
      <c r="H19" s="110"/>
      <c r="I19" s="110"/>
      <c r="J19" s="110"/>
      <c r="K19" s="110"/>
      <c r="L19" s="110"/>
      <c r="M19" s="110" t="s">
        <v>1450</v>
      </c>
    </row>
  </sheetData>
  <mergeCells count="1">
    <mergeCell ref="G2:L2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F16"/>
  <sheetViews>
    <sheetView workbookViewId="0">
      <selection activeCell="H12" sqref="H12"/>
    </sheetView>
  </sheetViews>
  <sheetFormatPr defaultRowHeight="15"/>
  <cols>
    <col min="2" max="2" width="7.85546875" bestFit="1" customWidth="1"/>
    <col min="3" max="3" width="54.85546875" bestFit="1" customWidth="1"/>
    <col min="4" max="4" width="11.5703125" bestFit="1" customWidth="1"/>
    <col min="5" max="5" width="6.28515625" bestFit="1" customWidth="1"/>
    <col min="6" max="6" width="17.140625" bestFit="1" customWidth="1"/>
  </cols>
  <sheetData>
    <row r="2" spans="2:6" ht="18.75">
      <c r="B2" s="94" t="s">
        <v>295</v>
      </c>
      <c r="C2" s="95" t="s">
        <v>1410</v>
      </c>
      <c r="D2" s="94"/>
      <c r="E2" s="96" t="s">
        <v>1411</v>
      </c>
      <c r="F2" s="97">
        <v>1713171653</v>
      </c>
    </row>
    <row r="3" spans="2:6" ht="18.75">
      <c r="B3" s="94" t="s">
        <v>300</v>
      </c>
      <c r="C3" s="95" t="s">
        <v>1412</v>
      </c>
      <c r="D3" s="94"/>
      <c r="E3" s="96" t="s">
        <v>1411</v>
      </c>
      <c r="F3" s="97">
        <v>1711721778</v>
      </c>
    </row>
    <row r="4" spans="2:6" ht="18.75">
      <c r="B4" s="94" t="s">
        <v>569</v>
      </c>
      <c r="C4" s="95" t="s">
        <v>1413</v>
      </c>
      <c r="D4" s="94"/>
      <c r="E4" s="96" t="s">
        <v>1411</v>
      </c>
      <c r="F4" s="97">
        <v>1911067038</v>
      </c>
    </row>
    <row r="5" spans="2:6" ht="18.75">
      <c r="B5" s="94" t="s">
        <v>322</v>
      </c>
      <c r="C5" s="95" t="s">
        <v>321</v>
      </c>
      <c r="D5" s="94"/>
      <c r="E5" s="96" t="s">
        <v>1411</v>
      </c>
      <c r="F5" s="97">
        <v>1716223828</v>
      </c>
    </row>
    <row r="6" spans="2:6" ht="18.75">
      <c r="B6" s="94" t="s">
        <v>328</v>
      </c>
      <c r="C6" s="95" t="s">
        <v>1414</v>
      </c>
      <c r="D6" s="94"/>
      <c r="E6" s="96" t="s">
        <v>1411</v>
      </c>
      <c r="F6" s="97">
        <v>1552394088</v>
      </c>
    </row>
    <row r="7" spans="2:6" ht="18.75">
      <c r="B7" s="94" t="s">
        <v>512</v>
      </c>
      <c r="C7" s="95" t="s">
        <v>1415</v>
      </c>
      <c r="D7" s="94"/>
      <c r="E7" s="96" t="s">
        <v>1411</v>
      </c>
      <c r="F7" s="97">
        <v>1712225309</v>
      </c>
    </row>
    <row r="8" spans="2:6" ht="18.75">
      <c r="B8" s="94" t="s">
        <v>1065</v>
      </c>
      <c r="C8" s="95" t="s">
        <v>1416</v>
      </c>
      <c r="D8" s="94"/>
      <c r="E8" s="96" t="s">
        <v>1411</v>
      </c>
      <c r="F8" s="97">
        <v>1715572728</v>
      </c>
    </row>
    <row r="9" spans="2:6" ht="18.75">
      <c r="B9" s="94" t="s">
        <v>505</v>
      </c>
      <c r="C9" s="95" t="s">
        <v>1417</v>
      </c>
      <c r="D9" s="94" t="s">
        <v>1418</v>
      </c>
      <c r="E9" s="96" t="s">
        <v>1411</v>
      </c>
      <c r="F9" s="97">
        <v>1759111564</v>
      </c>
    </row>
    <row r="10" spans="2:6" ht="18.75">
      <c r="B10" s="94" t="s">
        <v>1419</v>
      </c>
      <c r="C10" s="95" t="s">
        <v>1420</v>
      </c>
      <c r="D10" s="94" t="s">
        <v>1421</v>
      </c>
      <c r="E10" s="96" t="s">
        <v>1411</v>
      </c>
      <c r="F10" s="97">
        <v>1828198535</v>
      </c>
    </row>
    <row r="11" spans="2:6" ht="18.75">
      <c r="B11" s="94" t="s">
        <v>377</v>
      </c>
      <c r="C11" s="95" t="s">
        <v>1422</v>
      </c>
      <c r="D11" s="94" t="s">
        <v>1418</v>
      </c>
      <c r="E11" s="96" t="s">
        <v>1411</v>
      </c>
      <c r="F11" s="98">
        <v>1746208065</v>
      </c>
    </row>
    <row r="12" spans="2:6" ht="18.75">
      <c r="B12" s="94" t="s">
        <v>650</v>
      </c>
      <c r="C12" s="95" t="s">
        <v>1423</v>
      </c>
      <c r="D12" s="94" t="s">
        <v>1424</v>
      </c>
      <c r="E12" s="96" t="s">
        <v>1411</v>
      </c>
      <c r="F12" s="98">
        <v>1711465746</v>
      </c>
    </row>
    <row r="13" spans="2:6" ht="18.75">
      <c r="B13" s="94" t="s">
        <v>452</v>
      </c>
      <c r="C13" s="95" t="s">
        <v>1425</v>
      </c>
      <c r="D13" s="94" t="s">
        <v>1418</v>
      </c>
      <c r="E13" s="96" t="s">
        <v>1411</v>
      </c>
      <c r="F13" s="98">
        <v>1716003142</v>
      </c>
    </row>
    <row r="14" spans="2:6" ht="17.25">
      <c r="B14" s="99" t="s">
        <v>333</v>
      </c>
      <c r="C14" s="100" t="s">
        <v>332</v>
      </c>
      <c r="D14" s="99"/>
      <c r="E14" s="101" t="s">
        <v>1411</v>
      </c>
      <c r="F14" s="68">
        <v>1819288942</v>
      </c>
    </row>
    <row r="15" spans="2:6" ht="17.25">
      <c r="B15" s="99" t="s">
        <v>1034</v>
      </c>
      <c r="C15" s="100" t="s">
        <v>1426</v>
      </c>
      <c r="D15" s="99"/>
      <c r="E15" s="99" t="s">
        <v>1411</v>
      </c>
      <c r="F15" s="68">
        <v>1711534731</v>
      </c>
    </row>
    <row r="16" spans="2:6" ht="17.25">
      <c r="B16" s="99" t="s">
        <v>1427</v>
      </c>
      <c r="C16" s="100" t="s">
        <v>1428</v>
      </c>
      <c r="D16" s="99"/>
      <c r="E16" s="101" t="s">
        <v>1411</v>
      </c>
      <c r="F16" s="102">
        <v>1678085197</v>
      </c>
    </row>
  </sheetData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82"/>
  <sheetViews>
    <sheetView topLeftCell="A13" workbookViewId="0">
      <selection activeCell="E13" sqref="A1:E1048576"/>
    </sheetView>
  </sheetViews>
  <sheetFormatPr defaultRowHeight="15"/>
  <cols>
    <col min="2" max="2" width="26" customWidth="1"/>
    <col min="3" max="3" width="23.42578125" customWidth="1"/>
    <col min="4" max="4" width="11.7109375" customWidth="1"/>
    <col min="5" max="5" width="9.140625" customWidth="1"/>
  </cols>
  <sheetData>
    <row r="1" spans="1:6" ht="25.5" customHeight="1">
      <c r="A1" s="118" t="s">
        <v>2163</v>
      </c>
      <c r="B1" s="118"/>
      <c r="C1" s="118"/>
      <c r="D1" s="118"/>
      <c r="E1" s="118"/>
    </row>
    <row r="2" spans="1:6" ht="15" customHeight="1">
      <c r="A2" s="115"/>
      <c r="B2" s="115"/>
      <c r="C2" s="115"/>
      <c r="D2" s="115"/>
    </row>
    <row r="3" spans="1:6" ht="15" customHeight="1">
      <c r="A3" s="119" t="s">
        <v>1527</v>
      </c>
      <c r="B3" s="119" t="s">
        <v>1528</v>
      </c>
      <c r="C3" s="119" t="s">
        <v>1529</v>
      </c>
      <c r="D3" s="120" t="s">
        <v>1530</v>
      </c>
      <c r="E3" s="120" t="s">
        <v>2162</v>
      </c>
      <c r="F3" s="104"/>
    </row>
    <row r="4" spans="1:6" ht="15" customHeight="1">
      <c r="A4" s="116">
        <v>1</v>
      </c>
      <c r="B4" s="116" t="s">
        <v>1531</v>
      </c>
      <c r="C4" s="116" t="s">
        <v>1532</v>
      </c>
      <c r="D4" s="117">
        <v>1</v>
      </c>
      <c r="E4" s="104"/>
      <c r="F4" s="104"/>
    </row>
    <row r="5" spans="1:6" ht="15" customHeight="1">
      <c r="A5" s="116">
        <v>2</v>
      </c>
      <c r="B5" s="116" t="s">
        <v>1533</v>
      </c>
      <c r="C5" s="116" t="s">
        <v>1534</v>
      </c>
      <c r="D5" s="117">
        <v>1</v>
      </c>
      <c r="E5" s="104"/>
      <c r="F5" s="104"/>
    </row>
    <row r="6" spans="1:6" ht="15" customHeight="1">
      <c r="A6" s="116">
        <v>3</v>
      </c>
      <c r="B6" s="116" t="s">
        <v>1535</v>
      </c>
      <c r="C6" s="116" t="s">
        <v>1536</v>
      </c>
      <c r="D6" s="117">
        <v>1</v>
      </c>
      <c r="E6" s="104"/>
      <c r="F6" s="104"/>
    </row>
    <row r="7" spans="1:6" ht="15" customHeight="1">
      <c r="A7" s="116">
        <v>4</v>
      </c>
      <c r="B7" s="116" t="s">
        <v>1537</v>
      </c>
      <c r="C7" s="116" t="s">
        <v>1538</v>
      </c>
      <c r="D7" s="117">
        <v>1</v>
      </c>
      <c r="E7" s="104"/>
      <c r="F7" s="104"/>
    </row>
    <row r="8" spans="1:6" ht="15" customHeight="1">
      <c r="A8" s="116">
        <v>5</v>
      </c>
      <c r="B8" s="116" t="s">
        <v>1539</v>
      </c>
      <c r="C8" s="116" t="s">
        <v>1540</v>
      </c>
      <c r="D8" s="117">
        <v>1</v>
      </c>
      <c r="E8" s="104"/>
      <c r="F8" s="104"/>
    </row>
    <row r="9" spans="1:6" ht="15" customHeight="1">
      <c r="A9" s="116">
        <v>6</v>
      </c>
      <c r="B9" s="116" t="s">
        <v>1541</v>
      </c>
      <c r="C9" s="116" t="s">
        <v>1542</v>
      </c>
      <c r="D9" s="117">
        <v>3</v>
      </c>
      <c r="E9" s="104"/>
      <c r="F9" s="104"/>
    </row>
    <row r="10" spans="1:6" ht="15" customHeight="1">
      <c r="A10" s="116">
        <v>7</v>
      </c>
      <c r="B10" s="116" t="s">
        <v>1543</v>
      </c>
      <c r="C10" s="116" t="s">
        <v>1544</v>
      </c>
      <c r="D10" s="117">
        <v>3</v>
      </c>
      <c r="E10" s="104"/>
      <c r="F10" s="104"/>
    </row>
    <row r="11" spans="1:6" ht="15" customHeight="1">
      <c r="A11" s="116">
        <v>8</v>
      </c>
      <c r="B11" s="116" t="s">
        <v>1545</v>
      </c>
      <c r="C11" s="116" t="s">
        <v>1546</v>
      </c>
      <c r="D11" s="117">
        <v>3</v>
      </c>
      <c r="E11" s="104"/>
      <c r="F11" s="104"/>
    </row>
    <row r="12" spans="1:6" ht="15" customHeight="1">
      <c r="A12" s="116">
        <v>9</v>
      </c>
      <c r="B12" s="116" t="s">
        <v>1547</v>
      </c>
      <c r="C12" s="116" t="s">
        <v>1548</v>
      </c>
      <c r="D12" s="117">
        <v>3</v>
      </c>
      <c r="E12" s="104"/>
      <c r="F12" s="104"/>
    </row>
    <row r="13" spans="1:6" ht="15" customHeight="1">
      <c r="A13" s="116">
        <v>10</v>
      </c>
      <c r="B13" s="116" t="s">
        <v>1549</v>
      </c>
      <c r="C13" s="116" t="s">
        <v>1550</v>
      </c>
      <c r="D13" s="117">
        <v>3</v>
      </c>
      <c r="E13" s="104"/>
      <c r="F13" s="104"/>
    </row>
    <row r="14" spans="1:6" ht="15" customHeight="1">
      <c r="A14" s="116">
        <v>11</v>
      </c>
      <c r="B14" s="116" t="s">
        <v>1551</v>
      </c>
      <c r="C14" s="116" t="s">
        <v>1552</v>
      </c>
      <c r="D14" s="117">
        <v>3</v>
      </c>
      <c r="E14" s="104"/>
      <c r="F14" s="104"/>
    </row>
    <row r="15" spans="1:6" ht="15" customHeight="1">
      <c r="A15" s="116">
        <v>12</v>
      </c>
      <c r="B15" s="116" t="s">
        <v>1553</v>
      </c>
      <c r="C15" s="116" t="s">
        <v>1553</v>
      </c>
      <c r="D15" s="117">
        <v>1</v>
      </c>
      <c r="E15" s="104"/>
      <c r="F15" s="104"/>
    </row>
    <row r="16" spans="1:6" ht="15" customHeight="1">
      <c r="A16" s="116">
        <v>13</v>
      </c>
      <c r="B16" s="116" t="s">
        <v>1554</v>
      </c>
      <c r="C16" s="116" t="s">
        <v>1554</v>
      </c>
      <c r="D16" s="117">
        <v>1</v>
      </c>
      <c r="E16" s="104"/>
      <c r="F16" s="104"/>
    </row>
    <row r="17" spans="1:6" ht="15" customHeight="1">
      <c r="A17" s="116">
        <v>14</v>
      </c>
      <c r="B17" s="116" t="s">
        <v>1555</v>
      </c>
      <c r="C17" s="116" t="s">
        <v>1555</v>
      </c>
      <c r="D17" s="117">
        <v>1</v>
      </c>
      <c r="E17" s="104"/>
      <c r="F17" s="104"/>
    </row>
    <row r="18" spans="1:6" ht="15" customHeight="1">
      <c r="A18" s="116">
        <v>15</v>
      </c>
      <c r="B18" s="116" t="s">
        <v>1556</v>
      </c>
      <c r="C18" s="116" t="s">
        <v>1556</v>
      </c>
      <c r="D18" s="117">
        <v>1</v>
      </c>
      <c r="E18" s="104"/>
      <c r="F18" s="104"/>
    </row>
    <row r="19" spans="1:6" ht="15" customHeight="1">
      <c r="A19" s="116">
        <v>16</v>
      </c>
      <c r="B19" s="116" t="s">
        <v>1557</v>
      </c>
      <c r="C19" s="116" t="s">
        <v>1557</v>
      </c>
      <c r="D19" s="117">
        <v>1</v>
      </c>
      <c r="E19" s="104"/>
      <c r="F19" s="104"/>
    </row>
    <row r="20" spans="1:6" ht="15" customHeight="1">
      <c r="A20" s="116">
        <v>17</v>
      </c>
      <c r="B20" s="116" t="s">
        <v>1558</v>
      </c>
      <c r="C20" s="116" t="s">
        <v>1558</v>
      </c>
      <c r="D20" s="117">
        <v>1</v>
      </c>
      <c r="E20" s="104"/>
      <c r="F20" s="104"/>
    </row>
    <row r="21" spans="1:6" ht="15" customHeight="1">
      <c r="A21" s="116">
        <v>18</v>
      </c>
      <c r="B21" s="116" t="s">
        <v>1559</v>
      </c>
      <c r="C21" s="116" t="s">
        <v>1559</v>
      </c>
      <c r="D21" s="117">
        <v>1</v>
      </c>
      <c r="E21" s="104"/>
      <c r="F21" s="104"/>
    </row>
    <row r="22" spans="1:6" ht="15" customHeight="1">
      <c r="A22" s="116">
        <v>19</v>
      </c>
      <c r="B22" s="116" t="s">
        <v>1560</v>
      </c>
      <c r="C22" s="116" t="s">
        <v>1560</v>
      </c>
      <c r="D22" s="117">
        <v>1</v>
      </c>
      <c r="E22" s="104"/>
      <c r="F22" s="104"/>
    </row>
    <row r="23" spans="1:6" ht="15" customHeight="1">
      <c r="A23" s="116">
        <v>20</v>
      </c>
      <c r="B23" s="116" t="s">
        <v>1561</v>
      </c>
      <c r="C23" s="116" t="s">
        <v>1562</v>
      </c>
      <c r="D23" s="117">
        <v>1</v>
      </c>
      <c r="E23" s="104"/>
      <c r="F23" s="104"/>
    </row>
    <row r="24" spans="1:6" ht="15" customHeight="1">
      <c r="A24" s="116">
        <v>21</v>
      </c>
      <c r="B24" s="116" t="s">
        <v>1563</v>
      </c>
      <c r="C24" s="116" t="s">
        <v>1564</v>
      </c>
      <c r="D24" s="117">
        <v>1</v>
      </c>
      <c r="E24" s="104"/>
      <c r="F24" s="104"/>
    </row>
    <row r="25" spans="1:6" ht="15" customHeight="1">
      <c r="A25" s="116">
        <v>22</v>
      </c>
      <c r="B25" s="116" t="s">
        <v>1565</v>
      </c>
      <c r="C25" s="116" t="s">
        <v>1565</v>
      </c>
      <c r="D25" s="117">
        <v>1</v>
      </c>
      <c r="E25" s="104"/>
      <c r="F25" s="104"/>
    </row>
    <row r="26" spans="1:6" ht="15" customHeight="1">
      <c r="A26" s="116">
        <v>23</v>
      </c>
      <c r="B26" s="116" t="s">
        <v>1566</v>
      </c>
      <c r="C26" s="116" t="s">
        <v>1567</v>
      </c>
      <c r="D26" s="117">
        <v>1</v>
      </c>
      <c r="E26" s="104"/>
      <c r="F26" s="104"/>
    </row>
    <row r="27" spans="1:6" ht="15" customHeight="1">
      <c r="A27" s="116">
        <v>24</v>
      </c>
      <c r="B27" s="116" t="s">
        <v>1568</v>
      </c>
      <c r="C27" s="116" t="s">
        <v>1569</v>
      </c>
      <c r="D27" s="117">
        <v>1</v>
      </c>
      <c r="E27" s="104"/>
      <c r="F27" s="104"/>
    </row>
    <row r="28" spans="1:6" ht="15" customHeight="1">
      <c r="A28" s="116">
        <v>25</v>
      </c>
      <c r="B28" s="116" t="s">
        <v>1570</v>
      </c>
      <c r="C28" s="116" t="s">
        <v>1570</v>
      </c>
      <c r="D28" s="117">
        <v>1</v>
      </c>
      <c r="E28" s="104"/>
      <c r="F28" s="104"/>
    </row>
    <row r="29" spans="1:6" ht="15" customHeight="1">
      <c r="A29" s="116">
        <v>26</v>
      </c>
      <c r="B29" s="116" t="s">
        <v>1571</v>
      </c>
      <c r="C29" s="116" t="s">
        <v>1572</v>
      </c>
      <c r="D29" s="117">
        <v>3</v>
      </c>
      <c r="E29" s="104"/>
      <c r="F29" s="104"/>
    </row>
    <row r="30" spans="1:6" ht="15" customHeight="1">
      <c r="A30" s="116">
        <v>27</v>
      </c>
      <c r="B30" s="116" t="s">
        <v>1573</v>
      </c>
      <c r="C30" s="116" t="s">
        <v>1574</v>
      </c>
      <c r="D30" s="117">
        <v>3</v>
      </c>
      <c r="E30" s="104"/>
      <c r="F30" s="104"/>
    </row>
    <row r="31" spans="1:6" ht="15" customHeight="1">
      <c r="A31" s="116">
        <v>28</v>
      </c>
      <c r="B31" s="116" t="s">
        <v>1575</v>
      </c>
      <c r="C31" s="116" t="s">
        <v>1575</v>
      </c>
      <c r="D31" s="117">
        <v>3</v>
      </c>
      <c r="E31" s="104"/>
      <c r="F31" s="104"/>
    </row>
    <row r="32" spans="1:6" ht="15" customHeight="1">
      <c r="A32" s="116">
        <v>29</v>
      </c>
      <c r="B32" s="116" t="s">
        <v>1576</v>
      </c>
      <c r="C32" s="116" t="s">
        <v>1576</v>
      </c>
      <c r="D32" s="117">
        <v>3</v>
      </c>
      <c r="E32" s="104"/>
      <c r="F32" s="104"/>
    </row>
    <row r="33" spans="1:6" ht="15" customHeight="1">
      <c r="A33" s="116">
        <v>30</v>
      </c>
      <c r="B33" s="116" t="s">
        <v>1577</v>
      </c>
      <c r="C33" s="116" t="s">
        <v>1577</v>
      </c>
      <c r="D33" s="117">
        <v>3</v>
      </c>
      <c r="E33" s="104"/>
      <c r="F33" s="104"/>
    </row>
    <row r="34" spans="1:6" ht="15" customHeight="1">
      <c r="A34" s="116">
        <v>31</v>
      </c>
      <c r="B34" s="116" t="s">
        <v>1578</v>
      </c>
      <c r="C34" s="116" t="s">
        <v>1578</v>
      </c>
      <c r="D34" s="117">
        <v>3</v>
      </c>
      <c r="E34" s="104"/>
      <c r="F34" s="104"/>
    </row>
    <row r="35" spans="1:6" ht="15" customHeight="1">
      <c r="A35" s="116">
        <v>32</v>
      </c>
      <c r="B35" s="116" t="s">
        <v>1579</v>
      </c>
      <c r="C35" s="116" t="s">
        <v>1579</v>
      </c>
      <c r="D35" s="117">
        <v>3</v>
      </c>
      <c r="E35" s="104"/>
      <c r="F35" s="104"/>
    </row>
    <row r="36" spans="1:6" ht="15" customHeight="1">
      <c r="A36" s="116">
        <v>33</v>
      </c>
      <c r="B36" s="116" t="s">
        <v>1580</v>
      </c>
      <c r="C36" s="116" t="s">
        <v>1580</v>
      </c>
      <c r="D36" s="117">
        <v>3</v>
      </c>
      <c r="E36" s="104"/>
      <c r="F36" s="104"/>
    </row>
    <row r="37" spans="1:6" ht="15" customHeight="1">
      <c r="A37" s="116">
        <v>34</v>
      </c>
      <c r="B37" s="116" t="s">
        <v>1581</v>
      </c>
      <c r="C37" s="116" t="s">
        <v>1581</v>
      </c>
      <c r="D37" s="117">
        <v>3</v>
      </c>
      <c r="E37" s="104"/>
      <c r="F37" s="104"/>
    </row>
    <row r="38" spans="1:6" ht="15" customHeight="1">
      <c r="A38" s="116">
        <v>35</v>
      </c>
      <c r="B38" s="116" t="s">
        <v>1582</v>
      </c>
      <c r="C38" s="116" t="s">
        <v>1582</v>
      </c>
      <c r="D38" s="117">
        <v>3</v>
      </c>
      <c r="E38" s="104"/>
      <c r="F38" s="104"/>
    </row>
    <row r="39" spans="1:6" ht="15" customHeight="1">
      <c r="A39" s="116">
        <v>36</v>
      </c>
      <c r="B39" s="116" t="s">
        <v>1583</v>
      </c>
      <c r="C39" s="116" t="s">
        <v>1583</v>
      </c>
      <c r="D39" s="117">
        <v>3</v>
      </c>
      <c r="E39" s="104"/>
      <c r="F39" s="104"/>
    </row>
    <row r="40" spans="1:6" ht="15" customHeight="1">
      <c r="A40" s="116">
        <v>37</v>
      </c>
      <c r="B40" s="116" t="s">
        <v>1584</v>
      </c>
      <c r="C40" s="116" t="s">
        <v>1584</v>
      </c>
      <c r="D40" s="117">
        <v>3</v>
      </c>
      <c r="E40" s="104"/>
      <c r="F40" s="104"/>
    </row>
    <row r="41" spans="1:6" ht="15" customHeight="1">
      <c r="A41" s="116">
        <v>38</v>
      </c>
      <c r="B41" s="116" t="s">
        <v>1579</v>
      </c>
      <c r="C41" s="116" t="s">
        <v>1579</v>
      </c>
      <c r="D41" s="117">
        <v>3</v>
      </c>
      <c r="E41" s="104"/>
      <c r="F41" s="104"/>
    </row>
    <row r="42" spans="1:6" ht="15" customHeight="1">
      <c r="A42" s="116">
        <v>39</v>
      </c>
      <c r="B42" s="116" t="s">
        <v>1580</v>
      </c>
      <c r="C42" s="116" t="s">
        <v>1580</v>
      </c>
      <c r="D42" s="117">
        <v>3</v>
      </c>
      <c r="E42" s="104"/>
      <c r="F42" s="104"/>
    </row>
    <row r="43" spans="1:6" ht="15" customHeight="1">
      <c r="A43" s="116">
        <v>40</v>
      </c>
      <c r="B43" s="116" t="s">
        <v>1585</v>
      </c>
      <c r="C43" s="116" t="s">
        <v>1585</v>
      </c>
      <c r="D43" s="117">
        <v>3</v>
      </c>
      <c r="E43" s="104"/>
      <c r="F43" s="104"/>
    </row>
    <row r="44" spans="1:6" ht="15" customHeight="1">
      <c r="A44" s="116">
        <v>41</v>
      </c>
      <c r="B44" s="116" t="s">
        <v>1586</v>
      </c>
      <c r="C44" s="116" t="s">
        <v>1586</v>
      </c>
      <c r="D44" s="117">
        <v>3</v>
      </c>
      <c r="E44" s="104"/>
      <c r="F44" s="104"/>
    </row>
    <row r="45" spans="1:6" ht="15" customHeight="1">
      <c r="A45" s="116">
        <v>42</v>
      </c>
      <c r="B45" s="116" t="s">
        <v>1587</v>
      </c>
      <c r="C45" s="116" t="s">
        <v>1587</v>
      </c>
      <c r="D45" s="117">
        <v>3</v>
      </c>
      <c r="E45" s="104"/>
      <c r="F45" s="104"/>
    </row>
    <row r="46" spans="1:6" ht="15" customHeight="1">
      <c r="A46" s="116">
        <v>43</v>
      </c>
      <c r="B46" s="116" t="s">
        <v>1588</v>
      </c>
      <c r="C46" s="116" t="s">
        <v>1588</v>
      </c>
      <c r="D46" s="117">
        <v>3</v>
      </c>
      <c r="E46" s="104"/>
      <c r="F46" s="104"/>
    </row>
    <row r="47" spans="1:6" ht="15" customHeight="1">
      <c r="A47" s="116">
        <v>44</v>
      </c>
      <c r="B47" s="116" t="s">
        <v>1589</v>
      </c>
      <c r="C47" s="116" t="s">
        <v>1589</v>
      </c>
      <c r="D47" s="117">
        <v>3</v>
      </c>
      <c r="E47" s="104"/>
      <c r="F47" s="104"/>
    </row>
    <row r="48" spans="1:6" ht="15" customHeight="1">
      <c r="A48" s="116">
        <v>45</v>
      </c>
      <c r="B48" s="116" t="s">
        <v>1590</v>
      </c>
      <c r="C48" s="116" t="s">
        <v>1590</v>
      </c>
      <c r="D48" s="117">
        <v>3</v>
      </c>
      <c r="E48" s="104"/>
      <c r="F48" s="104"/>
    </row>
    <row r="49" spans="1:6" ht="15" customHeight="1">
      <c r="A49" s="116">
        <v>46</v>
      </c>
      <c r="B49" s="116" t="s">
        <v>1591</v>
      </c>
      <c r="C49" s="116" t="s">
        <v>1591</v>
      </c>
      <c r="D49" s="117">
        <v>3</v>
      </c>
      <c r="E49" s="104"/>
      <c r="F49" s="104"/>
    </row>
    <row r="50" spans="1:6" ht="15" customHeight="1">
      <c r="A50" s="116">
        <v>47</v>
      </c>
      <c r="B50" s="116" t="s">
        <v>1592</v>
      </c>
      <c r="C50" s="116" t="s">
        <v>1592</v>
      </c>
      <c r="D50" s="117">
        <v>3</v>
      </c>
      <c r="E50" s="104"/>
      <c r="F50" s="104"/>
    </row>
    <row r="51" spans="1:6" ht="15" customHeight="1">
      <c r="A51" s="116">
        <v>48</v>
      </c>
      <c r="B51" s="116" t="s">
        <v>1593</v>
      </c>
      <c r="C51" s="116" t="s">
        <v>1593</v>
      </c>
      <c r="D51" s="117">
        <v>3</v>
      </c>
      <c r="E51" s="104"/>
      <c r="F51" s="104"/>
    </row>
    <row r="52" spans="1:6" ht="15" customHeight="1">
      <c r="A52" s="116">
        <v>49</v>
      </c>
      <c r="B52" s="116" t="s">
        <v>1594</v>
      </c>
      <c r="C52" s="116" t="s">
        <v>1594</v>
      </c>
      <c r="D52" s="117">
        <v>3</v>
      </c>
      <c r="E52" s="104"/>
      <c r="F52" s="104"/>
    </row>
    <row r="53" spans="1:6" ht="15" customHeight="1">
      <c r="A53" s="116">
        <v>50</v>
      </c>
      <c r="B53" s="116" t="s">
        <v>1595</v>
      </c>
      <c r="C53" s="116" t="s">
        <v>1595</v>
      </c>
      <c r="D53" s="117">
        <v>3</v>
      </c>
      <c r="E53" s="104"/>
      <c r="F53" s="104"/>
    </row>
    <row r="54" spans="1:6" ht="15" customHeight="1">
      <c r="A54" s="116">
        <v>51</v>
      </c>
      <c r="B54" s="116" t="s">
        <v>1596</v>
      </c>
      <c r="C54" s="116" t="s">
        <v>1596</v>
      </c>
      <c r="D54" s="117">
        <v>3</v>
      </c>
      <c r="E54" s="104"/>
      <c r="F54" s="104"/>
    </row>
    <row r="55" spans="1:6" ht="15" customHeight="1">
      <c r="A55" s="116">
        <v>52</v>
      </c>
      <c r="B55" s="116" t="s">
        <v>1597</v>
      </c>
      <c r="C55" s="116" t="s">
        <v>1597</v>
      </c>
      <c r="D55" s="117">
        <v>3</v>
      </c>
      <c r="E55" s="104"/>
      <c r="F55" s="104"/>
    </row>
    <row r="56" spans="1:6" ht="15" customHeight="1">
      <c r="A56" s="116">
        <v>53</v>
      </c>
      <c r="B56" s="116" t="s">
        <v>1598</v>
      </c>
      <c r="C56" s="116" t="s">
        <v>1598</v>
      </c>
      <c r="D56" s="117">
        <v>3</v>
      </c>
      <c r="E56" s="104"/>
      <c r="F56" s="104"/>
    </row>
    <row r="57" spans="1:6" ht="15" customHeight="1">
      <c r="A57" s="116">
        <v>54</v>
      </c>
      <c r="B57" s="116" t="s">
        <v>1599</v>
      </c>
      <c r="C57" s="116" t="s">
        <v>1599</v>
      </c>
      <c r="D57" s="117">
        <v>8</v>
      </c>
      <c r="E57" s="104"/>
      <c r="F57" s="104"/>
    </row>
    <row r="58" spans="1:6" ht="15" customHeight="1">
      <c r="A58" s="116">
        <v>55</v>
      </c>
      <c r="B58" s="116" t="s">
        <v>1600</v>
      </c>
      <c r="C58" s="116" t="s">
        <v>1600</v>
      </c>
      <c r="D58" s="117">
        <v>8</v>
      </c>
      <c r="E58" s="104"/>
      <c r="F58" s="104"/>
    </row>
    <row r="59" spans="1:6" ht="15" customHeight="1">
      <c r="A59" s="116">
        <v>56</v>
      </c>
      <c r="B59" s="116" t="s">
        <v>1601</v>
      </c>
      <c r="C59" s="116" t="s">
        <v>1601</v>
      </c>
      <c r="D59" s="117">
        <v>8</v>
      </c>
      <c r="E59" s="104"/>
      <c r="F59" s="104"/>
    </row>
    <row r="60" spans="1:6" ht="15" customHeight="1">
      <c r="A60" s="116">
        <v>57</v>
      </c>
      <c r="B60" s="116" t="s">
        <v>1602</v>
      </c>
      <c r="C60" s="116" t="s">
        <v>1602</v>
      </c>
      <c r="D60" s="117">
        <v>8</v>
      </c>
      <c r="E60" s="104"/>
      <c r="F60" s="104"/>
    </row>
    <row r="61" spans="1:6" ht="15" customHeight="1">
      <c r="A61" s="116">
        <v>58</v>
      </c>
      <c r="B61" s="116" t="s">
        <v>1600</v>
      </c>
      <c r="C61" s="116" t="s">
        <v>1600</v>
      </c>
      <c r="D61" s="117">
        <v>8</v>
      </c>
      <c r="E61" s="104"/>
      <c r="F61" s="104"/>
    </row>
    <row r="62" spans="1:6" ht="15" customHeight="1">
      <c r="A62" s="116">
        <v>59</v>
      </c>
      <c r="B62" s="116" t="s">
        <v>1603</v>
      </c>
      <c r="C62" s="116" t="s">
        <v>1603</v>
      </c>
      <c r="D62" s="117">
        <v>8</v>
      </c>
      <c r="E62" s="104"/>
      <c r="F62" s="104"/>
    </row>
    <row r="63" spans="1:6" ht="15" customHeight="1">
      <c r="A63" s="116">
        <v>60</v>
      </c>
      <c r="B63" s="116" t="s">
        <v>1604</v>
      </c>
      <c r="C63" s="116" t="s">
        <v>1604</v>
      </c>
      <c r="D63" s="117">
        <v>8</v>
      </c>
      <c r="E63" s="104"/>
      <c r="F63" s="104"/>
    </row>
    <row r="64" spans="1:6" ht="15" customHeight="1">
      <c r="A64" s="116">
        <v>61</v>
      </c>
      <c r="B64" s="116" t="s">
        <v>1601</v>
      </c>
      <c r="C64" s="116" t="s">
        <v>1601</v>
      </c>
      <c r="D64" s="117">
        <v>8</v>
      </c>
      <c r="E64" s="104"/>
      <c r="F64" s="104"/>
    </row>
    <row r="65" spans="1:6" ht="15" customHeight="1">
      <c r="A65" s="116">
        <v>62</v>
      </c>
      <c r="B65" s="116" t="s">
        <v>1605</v>
      </c>
      <c r="C65" s="116" t="s">
        <v>1605</v>
      </c>
      <c r="D65" s="117">
        <v>8</v>
      </c>
      <c r="E65" s="104"/>
      <c r="F65" s="104"/>
    </row>
    <row r="66" spans="1:6" ht="15" customHeight="1">
      <c r="A66" s="116">
        <v>63</v>
      </c>
      <c r="B66" s="116" t="s">
        <v>1603</v>
      </c>
      <c r="C66" s="116" t="s">
        <v>1603</v>
      </c>
      <c r="D66" s="117">
        <v>8</v>
      </c>
      <c r="E66" s="104"/>
      <c r="F66" s="104"/>
    </row>
    <row r="67" spans="1:6" ht="15" customHeight="1">
      <c r="A67" s="116">
        <v>64</v>
      </c>
      <c r="B67" s="116" t="s">
        <v>1606</v>
      </c>
      <c r="C67" s="116" t="s">
        <v>1607</v>
      </c>
      <c r="D67" s="117">
        <v>5</v>
      </c>
      <c r="E67" s="104"/>
      <c r="F67" s="104"/>
    </row>
    <row r="68" spans="1:6" ht="15" customHeight="1">
      <c r="A68" s="116">
        <v>65</v>
      </c>
      <c r="B68" s="116" t="s">
        <v>1608</v>
      </c>
      <c r="C68" s="116" t="s">
        <v>1607</v>
      </c>
      <c r="D68" s="117">
        <v>9</v>
      </c>
      <c r="E68" s="104"/>
      <c r="F68" s="104"/>
    </row>
    <row r="69" spans="1:6" ht="15" customHeight="1">
      <c r="A69" s="116">
        <v>66</v>
      </c>
      <c r="B69" s="116" t="s">
        <v>1609</v>
      </c>
      <c r="C69" s="116" t="s">
        <v>1607</v>
      </c>
      <c r="D69" s="117">
        <v>10</v>
      </c>
      <c r="E69" s="104"/>
      <c r="F69" s="104"/>
    </row>
    <row r="70" spans="1:6" ht="15" customHeight="1">
      <c r="A70" s="116">
        <v>67</v>
      </c>
      <c r="B70" s="116" t="s">
        <v>1610</v>
      </c>
      <c r="C70" s="116" t="s">
        <v>1607</v>
      </c>
      <c r="D70" s="117">
        <v>11</v>
      </c>
      <c r="E70" s="104"/>
      <c r="F70" s="104"/>
    </row>
    <row r="71" spans="1:6" ht="15" customHeight="1">
      <c r="A71" s="116">
        <v>68</v>
      </c>
      <c r="B71" s="116" t="s">
        <v>1611</v>
      </c>
      <c r="C71" s="116" t="s">
        <v>1607</v>
      </c>
      <c r="D71" s="117">
        <v>12</v>
      </c>
      <c r="E71" s="104"/>
      <c r="F71" s="104"/>
    </row>
    <row r="72" spans="1:6" ht="15" customHeight="1">
      <c r="A72" s="116">
        <v>69</v>
      </c>
      <c r="B72" s="116" t="s">
        <v>1612</v>
      </c>
      <c r="C72" s="116" t="s">
        <v>1612</v>
      </c>
      <c r="D72" s="117">
        <v>13</v>
      </c>
      <c r="E72" s="104"/>
      <c r="F72" s="104"/>
    </row>
    <row r="73" spans="1:6" ht="15" customHeight="1">
      <c r="A73" s="116">
        <v>70</v>
      </c>
      <c r="B73" s="116" t="s">
        <v>1613</v>
      </c>
      <c r="C73" s="116" t="s">
        <v>1613</v>
      </c>
      <c r="D73" s="117">
        <v>13</v>
      </c>
      <c r="E73" s="104"/>
      <c r="F73" s="104"/>
    </row>
    <row r="74" spans="1:6" ht="15" customHeight="1">
      <c r="A74" s="116">
        <v>71</v>
      </c>
      <c r="B74" s="116" t="s">
        <v>1614</v>
      </c>
      <c r="C74" s="116" t="s">
        <v>1614</v>
      </c>
      <c r="D74" s="117">
        <v>13</v>
      </c>
      <c r="E74" s="104"/>
      <c r="F74" s="104"/>
    </row>
    <row r="75" spans="1:6" ht="15" customHeight="1">
      <c r="A75" s="116">
        <v>72</v>
      </c>
      <c r="B75" s="116" t="s">
        <v>1615</v>
      </c>
      <c r="C75" s="116" t="s">
        <v>1615</v>
      </c>
      <c r="D75" s="117">
        <v>13</v>
      </c>
      <c r="E75" s="104"/>
      <c r="F75" s="104"/>
    </row>
    <row r="76" spans="1:6" ht="15" customHeight="1">
      <c r="A76" s="116">
        <v>73</v>
      </c>
      <c r="B76" s="116" t="s">
        <v>1616</v>
      </c>
      <c r="C76" s="116" t="s">
        <v>1616</v>
      </c>
      <c r="D76" s="117">
        <v>13</v>
      </c>
      <c r="E76" s="104"/>
      <c r="F76" s="104"/>
    </row>
    <row r="77" spans="1:6" ht="15" customHeight="1">
      <c r="A77" s="116">
        <v>74</v>
      </c>
      <c r="B77" s="116" t="s">
        <v>1617</v>
      </c>
      <c r="C77" s="116" t="s">
        <v>1617</v>
      </c>
      <c r="D77" s="117">
        <v>13</v>
      </c>
      <c r="E77" s="104"/>
      <c r="F77" s="104"/>
    </row>
    <row r="78" spans="1:6" ht="15" customHeight="1">
      <c r="A78" s="116">
        <v>75</v>
      </c>
      <c r="B78" s="116" t="s">
        <v>1618</v>
      </c>
      <c r="C78" s="116" t="s">
        <v>1618</v>
      </c>
      <c r="D78" s="117">
        <v>13</v>
      </c>
      <c r="E78" s="104"/>
      <c r="F78" s="104"/>
    </row>
    <row r="79" spans="1:6" ht="15" customHeight="1">
      <c r="A79" s="116">
        <v>76</v>
      </c>
      <c r="B79" s="116" t="s">
        <v>1619</v>
      </c>
      <c r="C79" s="116" t="s">
        <v>1619</v>
      </c>
      <c r="D79" s="117">
        <v>13</v>
      </c>
      <c r="E79" s="104"/>
      <c r="F79" s="104"/>
    </row>
    <row r="80" spans="1:6" ht="15" customHeight="1">
      <c r="A80" s="116">
        <v>77</v>
      </c>
      <c r="B80" s="116" t="s">
        <v>1620</v>
      </c>
      <c r="C80" s="116" t="s">
        <v>1620</v>
      </c>
      <c r="D80" s="117">
        <v>13</v>
      </c>
      <c r="E80" s="104"/>
      <c r="F80" s="104"/>
    </row>
    <row r="81" spans="1:6" ht="15" customHeight="1">
      <c r="A81" s="116">
        <v>78</v>
      </c>
      <c r="B81" s="116" t="s">
        <v>1613</v>
      </c>
      <c r="C81" s="116" t="s">
        <v>1613</v>
      </c>
      <c r="D81" s="117">
        <v>13</v>
      </c>
      <c r="E81" s="104"/>
      <c r="F81" s="104"/>
    </row>
    <row r="82" spans="1:6" ht="15" customHeight="1">
      <c r="A82" s="116">
        <v>79</v>
      </c>
      <c r="B82" s="116" t="s">
        <v>1621</v>
      </c>
      <c r="C82" s="116" t="s">
        <v>1621</v>
      </c>
      <c r="D82" s="117">
        <v>13</v>
      </c>
      <c r="E82" s="104"/>
      <c r="F82" s="104"/>
    </row>
    <row r="83" spans="1:6" ht="15" customHeight="1">
      <c r="A83" s="116">
        <v>80</v>
      </c>
      <c r="B83" s="116" t="s">
        <v>1622</v>
      </c>
      <c r="C83" s="116" t="s">
        <v>1622</v>
      </c>
      <c r="D83" s="117">
        <v>13</v>
      </c>
      <c r="E83" s="104"/>
      <c r="F83" s="104"/>
    </row>
    <row r="84" spans="1:6" ht="15" customHeight="1">
      <c r="A84" s="116">
        <v>81</v>
      </c>
      <c r="B84" s="116" t="s">
        <v>1623</v>
      </c>
      <c r="C84" s="116" t="s">
        <v>1623</v>
      </c>
      <c r="D84" s="117">
        <v>13</v>
      </c>
      <c r="E84" s="104"/>
      <c r="F84" s="104"/>
    </row>
    <row r="85" spans="1:6" ht="15" customHeight="1">
      <c r="A85" s="116">
        <v>82</v>
      </c>
      <c r="B85" s="116" t="s">
        <v>1624</v>
      </c>
      <c r="C85" s="116" t="s">
        <v>1624</v>
      </c>
      <c r="D85" s="117">
        <v>13</v>
      </c>
      <c r="E85" s="104"/>
      <c r="F85" s="104"/>
    </row>
    <row r="86" spans="1:6" ht="15" customHeight="1">
      <c r="A86" s="116">
        <v>83</v>
      </c>
      <c r="B86" s="116" t="s">
        <v>1625</v>
      </c>
      <c r="C86" s="116" t="s">
        <v>1625</v>
      </c>
      <c r="D86" s="117">
        <v>4</v>
      </c>
      <c r="E86" s="104"/>
      <c r="F86" s="104"/>
    </row>
    <row r="87" spans="1:6" ht="15" customHeight="1">
      <c r="A87" s="116">
        <v>84</v>
      </c>
      <c r="B87" s="116" t="s">
        <v>1626</v>
      </c>
      <c r="C87" s="116" t="s">
        <v>1626</v>
      </c>
      <c r="D87" s="117">
        <v>4</v>
      </c>
      <c r="E87" s="104"/>
      <c r="F87" s="104"/>
    </row>
    <row r="88" spans="1:6" ht="15" customHeight="1">
      <c r="A88" s="116">
        <v>85</v>
      </c>
      <c r="B88" s="116" t="s">
        <v>1627</v>
      </c>
      <c r="C88" s="116" t="s">
        <v>1627</v>
      </c>
      <c r="D88" s="117">
        <v>4</v>
      </c>
      <c r="E88" s="104"/>
      <c r="F88" s="104"/>
    </row>
    <row r="89" spans="1:6" ht="15" customHeight="1">
      <c r="A89" s="116">
        <v>86</v>
      </c>
      <c r="B89" s="116" t="s">
        <v>1628</v>
      </c>
      <c r="C89" s="116" t="s">
        <v>1628</v>
      </c>
      <c r="D89" s="117">
        <v>4</v>
      </c>
      <c r="E89" s="104"/>
      <c r="F89" s="104"/>
    </row>
    <row r="90" spans="1:6" ht="15" customHeight="1">
      <c r="A90" s="116">
        <v>87</v>
      </c>
      <c r="B90" s="116" t="s">
        <v>1629</v>
      </c>
      <c r="C90" s="116" t="s">
        <v>1630</v>
      </c>
      <c r="D90" s="117">
        <v>4</v>
      </c>
      <c r="E90" s="104"/>
      <c r="F90" s="104"/>
    </row>
    <row r="91" spans="1:6" ht="15" customHeight="1">
      <c r="A91" s="116">
        <v>88</v>
      </c>
      <c r="B91" s="116" t="s">
        <v>1631</v>
      </c>
      <c r="C91" s="116" t="s">
        <v>1632</v>
      </c>
      <c r="D91" s="117">
        <v>4</v>
      </c>
      <c r="E91" s="104"/>
      <c r="F91" s="104"/>
    </row>
    <row r="92" spans="1:6" ht="15" customHeight="1">
      <c r="A92" s="116">
        <v>89</v>
      </c>
      <c r="B92" s="116" t="s">
        <v>1633</v>
      </c>
      <c r="C92" s="116" t="s">
        <v>1634</v>
      </c>
      <c r="D92" s="117">
        <v>4</v>
      </c>
      <c r="E92" s="104"/>
      <c r="F92" s="104"/>
    </row>
    <row r="93" spans="1:6" ht="15" customHeight="1">
      <c r="A93" s="116">
        <v>90</v>
      </c>
      <c r="B93" s="116" t="s">
        <v>1635</v>
      </c>
      <c r="C93" s="116" t="s">
        <v>1636</v>
      </c>
      <c r="D93" s="117">
        <v>4</v>
      </c>
      <c r="E93" s="104"/>
      <c r="F93" s="104"/>
    </row>
    <row r="94" spans="1:6" ht="15" customHeight="1">
      <c r="A94" s="116">
        <v>91</v>
      </c>
      <c r="B94" s="116" t="s">
        <v>1637</v>
      </c>
      <c r="C94" s="116" t="s">
        <v>1638</v>
      </c>
      <c r="D94" s="117">
        <v>4</v>
      </c>
      <c r="E94" s="104"/>
      <c r="F94" s="104"/>
    </row>
    <row r="95" spans="1:6" ht="15" customHeight="1">
      <c r="A95" s="116">
        <v>92</v>
      </c>
      <c r="B95" s="116" t="s">
        <v>1639</v>
      </c>
      <c r="C95" s="116" t="s">
        <v>1640</v>
      </c>
      <c r="D95" s="117">
        <v>4</v>
      </c>
      <c r="E95" s="104"/>
      <c r="F95" s="104"/>
    </row>
    <row r="96" spans="1:6" ht="15" customHeight="1">
      <c r="A96" s="116">
        <v>93</v>
      </c>
      <c r="B96" s="116" t="s">
        <v>1641</v>
      </c>
      <c r="C96" s="116" t="s">
        <v>1642</v>
      </c>
      <c r="D96" s="117">
        <v>4</v>
      </c>
      <c r="E96" s="104"/>
      <c r="F96" s="104"/>
    </row>
    <row r="97" spans="1:6" ht="15" customHeight="1">
      <c r="A97" s="116">
        <v>94</v>
      </c>
      <c r="B97" s="116" t="s">
        <v>1643</v>
      </c>
      <c r="C97" s="116" t="s">
        <v>1644</v>
      </c>
      <c r="D97" s="117">
        <v>4</v>
      </c>
      <c r="E97" s="104"/>
      <c r="F97" s="104"/>
    </row>
    <row r="98" spans="1:6" ht="15" customHeight="1">
      <c r="A98" s="116">
        <v>95</v>
      </c>
      <c r="B98" s="116" t="s">
        <v>1645</v>
      </c>
      <c r="C98" s="116" t="s">
        <v>1645</v>
      </c>
      <c r="D98" s="117">
        <v>4</v>
      </c>
      <c r="E98" s="104"/>
      <c r="F98" s="104"/>
    </row>
    <row r="99" spans="1:6" ht="15" customHeight="1">
      <c r="A99" s="116">
        <v>96</v>
      </c>
      <c r="B99" s="116" t="s">
        <v>1646</v>
      </c>
      <c r="C99" s="116" t="s">
        <v>1646</v>
      </c>
      <c r="D99" s="117">
        <v>4</v>
      </c>
      <c r="E99" s="104"/>
      <c r="F99" s="104"/>
    </row>
    <row r="100" spans="1:6" ht="15" customHeight="1">
      <c r="A100" s="116">
        <v>97</v>
      </c>
      <c r="B100" s="116" t="s">
        <v>1647</v>
      </c>
      <c r="C100" s="116" t="s">
        <v>1647</v>
      </c>
      <c r="D100" s="117">
        <v>4</v>
      </c>
      <c r="E100" s="104"/>
      <c r="F100" s="104"/>
    </row>
    <row r="101" spans="1:6" ht="15" customHeight="1">
      <c r="A101" s="116">
        <v>98</v>
      </c>
      <c r="B101" s="116" t="s">
        <v>1648</v>
      </c>
      <c r="C101" s="116" t="s">
        <v>1648</v>
      </c>
      <c r="D101" s="117">
        <v>4</v>
      </c>
      <c r="E101" s="104"/>
      <c r="F101" s="104"/>
    </row>
    <row r="102" spans="1:6" ht="15" customHeight="1">
      <c r="A102" s="116">
        <v>99</v>
      </c>
      <c r="B102" s="116" t="s">
        <v>1649</v>
      </c>
      <c r="C102" s="116" t="s">
        <v>1649</v>
      </c>
      <c r="D102" s="117">
        <v>4</v>
      </c>
      <c r="E102" s="104"/>
      <c r="F102" s="104"/>
    </row>
    <row r="103" spans="1:6" ht="15" customHeight="1">
      <c r="A103" s="116">
        <v>100</v>
      </c>
      <c r="B103" s="116" t="s">
        <v>1650</v>
      </c>
      <c r="C103" s="116" t="s">
        <v>1650</v>
      </c>
      <c r="D103" s="117">
        <v>4</v>
      </c>
      <c r="E103" s="104"/>
      <c r="F103" s="104"/>
    </row>
    <row r="104" spans="1:6" ht="15" customHeight="1">
      <c r="A104" s="116">
        <v>101</v>
      </c>
      <c r="B104" s="116" t="s">
        <v>1651</v>
      </c>
      <c r="C104" s="116" t="s">
        <v>1652</v>
      </c>
      <c r="D104" s="117">
        <v>4</v>
      </c>
      <c r="E104" s="104"/>
      <c r="F104" s="104"/>
    </row>
    <row r="105" spans="1:6" ht="15" customHeight="1">
      <c r="A105" s="116">
        <v>102</v>
      </c>
      <c r="B105" s="116" t="s">
        <v>1653</v>
      </c>
      <c r="C105" s="116" t="s">
        <v>1653</v>
      </c>
      <c r="D105" s="117">
        <v>4</v>
      </c>
      <c r="E105" s="104"/>
      <c r="F105" s="104"/>
    </row>
    <row r="106" spans="1:6" ht="15" customHeight="1">
      <c r="A106" s="116">
        <v>103</v>
      </c>
      <c r="B106" s="116" t="s">
        <v>1654</v>
      </c>
      <c r="C106" s="116" t="s">
        <v>1654</v>
      </c>
      <c r="D106" s="117">
        <v>4</v>
      </c>
      <c r="E106" s="104"/>
      <c r="F106" s="104"/>
    </row>
    <row r="107" spans="1:6" ht="15" customHeight="1">
      <c r="A107" s="116">
        <v>104</v>
      </c>
      <c r="B107" s="116" t="s">
        <v>1655</v>
      </c>
      <c r="C107" s="116" t="s">
        <v>1655</v>
      </c>
      <c r="D107" s="117">
        <v>4</v>
      </c>
      <c r="E107" s="104"/>
      <c r="F107" s="104"/>
    </row>
    <row r="108" spans="1:6" ht="15" customHeight="1">
      <c r="A108" s="116">
        <v>105</v>
      </c>
      <c r="B108" s="116" t="s">
        <v>1656</v>
      </c>
      <c r="C108" s="116" t="s">
        <v>1656</v>
      </c>
      <c r="D108" s="117">
        <v>4</v>
      </c>
      <c r="E108" s="104"/>
      <c r="F108" s="104"/>
    </row>
    <row r="109" spans="1:6" ht="15" customHeight="1">
      <c r="A109" s="116">
        <v>106</v>
      </c>
      <c r="B109" s="116" t="s">
        <v>1657</v>
      </c>
      <c r="C109" s="116" t="s">
        <v>1658</v>
      </c>
      <c r="D109" s="117">
        <v>4</v>
      </c>
      <c r="E109" s="104"/>
      <c r="F109" s="104"/>
    </row>
    <row r="110" spans="1:6" ht="15" customHeight="1">
      <c r="A110" s="116">
        <v>107</v>
      </c>
      <c r="B110" s="116" t="s">
        <v>1659</v>
      </c>
      <c r="C110" s="116" t="s">
        <v>1660</v>
      </c>
      <c r="D110" s="117">
        <v>4</v>
      </c>
      <c r="E110" s="104"/>
      <c r="F110" s="104"/>
    </row>
    <row r="111" spans="1:6" ht="15" customHeight="1">
      <c r="A111" s="116">
        <v>108</v>
      </c>
      <c r="B111" s="116" t="s">
        <v>1661</v>
      </c>
      <c r="C111" s="116" t="s">
        <v>1661</v>
      </c>
      <c r="D111" s="117">
        <v>4</v>
      </c>
      <c r="E111" s="104"/>
      <c r="F111" s="104"/>
    </row>
    <row r="112" spans="1:6" ht="15" customHeight="1">
      <c r="A112" s="116">
        <v>109</v>
      </c>
      <c r="B112" s="116" t="s">
        <v>1662</v>
      </c>
      <c r="C112" s="116" t="s">
        <v>1663</v>
      </c>
      <c r="D112" s="117">
        <v>4</v>
      </c>
      <c r="E112" s="104"/>
      <c r="F112" s="104"/>
    </row>
    <row r="113" spans="1:6" ht="15" customHeight="1">
      <c r="A113" s="116">
        <v>110</v>
      </c>
      <c r="B113" s="116" t="s">
        <v>1664</v>
      </c>
      <c r="C113" s="116" t="s">
        <v>1665</v>
      </c>
      <c r="D113" s="117">
        <v>4</v>
      </c>
      <c r="E113" s="104"/>
      <c r="F113" s="104"/>
    </row>
    <row r="114" spans="1:6" ht="15" customHeight="1">
      <c r="A114" s="116">
        <v>111</v>
      </c>
      <c r="B114" s="116" t="s">
        <v>1666</v>
      </c>
      <c r="C114" s="116" t="s">
        <v>1667</v>
      </c>
      <c r="D114" s="117">
        <v>4</v>
      </c>
      <c r="E114" s="104"/>
      <c r="F114" s="104"/>
    </row>
    <row r="115" spans="1:6" ht="15" customHeight="1">
      <c r="A115" s="116">
        <v>112</v>
      </c>
      <c r="B115" s="116" t="s">
        <v>1668</v>
      </c>
      <c r="C115" s="116" t="s">
        <v>1669</v>
      </c>
      <c r="D115" s="117">
        <v>4</v>
      </c>
      <c r="E115" s="104"/>
      <c r="F115" s="104"/>
    </row>
    <row r="116" spans="1:6" ht="15" customHeight="1">
      <c r="A116" s="116">
        <v>113</v>
      </c>
      <c r="B116" s="116" t="s">
        <v>1670</v>
      </c>
      <c r="C116" s="116" t="s">
        <v>1671</v>
      </c>
      <c r="D116" s="117">
        <v>4</v>
      </c>
      <c r="E116" s="104"/>
      <c r="F116" s="104"/>
    </row>
    <row r="117" spans="1:6" ht="15" customHeight="1">
      <c r="A117" s="116">
        <v>124</v>
      </c>
      <c r="B117" s="116" t="s">
        <v>1672</v>
      </c>
      <c r="C117" s="116" t="s">
        <v>1673</v>
      </c>
      <c r="D117" s="117">
        <v>13</v>
      </c>
      <c r="E117" s="104"/>
      <c r="F117" s="104"/>
    </row>
    <row r="118" spans="1:6" ht="15" customHeight="1">
      <c r="A118" s="116">
        <v>125</v>
      </c>
      <c r="B118" s="116" t="s">
        <v>1674</v>
      </c>
      <c r="C118" s="116" t="s">
        <v>1675</v>
      </c>
      <c r="D118" s="117">
        <v>13</v>
      </c>
      <c r="E118" s="104"/>
      <c r="F118" s="104"/>
    </row>
    <row r="119" spans="1:6" ht="15" customHeight="1">
      <c r="A119" s="116">
        <v>126</v>
      </c>
      <c r="B119" s="116" t="s">
        <v>1676</v>
      </c>
      <c r="C119" s="116" t="s">
        <v>1615</v>
      </c>
      <c r="D119" s="117">
        <v>13</v>
      </c>
      <c r="E119" s="104"/>
      <c r="F119" s="104"/>
    </row>
    <row r="120" spans="1:6" ht="15" customHeight="1">
      <c r="A120" s="116">
        <v>127</v>
      </c>
      <c r="B120" s="116" t="s">
        <v>1677</v>
      </c>
      <c r="C120" s="116" t="s">
        <v>1678</v>
      </c>
      <c r="D120" s="117">
        <v>13</v>
      </c>
      <c r="E120" s="104"/>
      <c r="F120" s="104"/>
    </row>
    <row r="121" spans="1:6" ht="15" customHeight="1">
      <c r="A121" s="116">
        <v>128</v>
      </c>
      <c r="B121" s="116" t="s">
        <v>1679</v>
      </c>
      <c r="C121" s="116" t="s">
        <v>1680</v>
      </c>
      <c r="D121" s="117">
        <v>13</v>
      </c>
      <c r="E121" s="104"/>
      <c r="F121" s="104"/>
    </row>
    <row r="122" spans="1:6" ht="15" customHeight="1">
      <c r="A122" s="116">
        <v>129</v>
      </c>
      <c r="B122" s="116" t="s">
        <v>1681</v>
      </c>
      <c r="C122" s="116" t="s">
        <v>1682</v>
      </c>
      <c r="D122" s="117">
        <v>13</v>
      </c>
      <c r="E122" s="104"/>
      <c r="F122" s="104"/>
    </row>
    <row r="123" spans="1:6" ht="15" customHeight="1">
      <c r="A123" s="116">
        <v>130</v>
      </c>
      <c r="B123" s="116" t="s">
        <v>1683</v>
      </c>
      <c r="C123" s="116" t="s">
        <v>1684</v>
      </c>
      <c r="D123" s="117">
        <v>14</v>
      </c>
      <c r="E123" s="104"/>
      <c r="F123" s="104"/>
    </row>
    <row r="124" spans="1:6" ht="15" customHeight="1">
      <c r="A124" s="116">
        <v>131</v>
      </c>
      <c r="B124" s="116" t="s">
        <v>1685</v>
      </c>
      <c r="C124" s="116" t="s">
        <v>1686</v>
      </c>
      <c r="D124" s="117">
        <v>14</v>
      </c>
      <c r="E124" s="104"/>
      <c r="F124" s="104"/>
    </row>
    <row r="125" spans="1:6" ht="15" customHeight="1">
      <c r="A125" s="116">
        <v>132</v>
      </c>
      <c r="B125" s="116" t="s">
        <v>1687</v>
      </c>
      <c r="C125" s="116" t="s">
        <v>1616</v>
      </c>
      <c r="D125" s="117">
        <v>14</v>
      </c>
      <c r="E125" s="104"/>
      <c r="F125" s="104"/>
    </row>
    <row r="126" spans="1:6" ht="15" customHeight="1">
      <c r="A126" s="116">
        <v>133</v>
      </c>
      <c r="B126" s="116" t="s">
        <v>1688</v>
      </c>
      <c r="C126" s="116" t="s">
        <v>1689</v>
      </c>
      <c r="D126" s="117">
        <v>14</v>
      </c>
      <c r="E126" s="104"/>
      <c r="F126" s="104"/>
    </row>
    <row r="127" spans="1:6" ht="15" customHeight="1">
      <c r="A127" s="116">
        <v>134</v>
      </c>
      <c r="B127" s="116" t="s">
        <v>1690</v>
      </c>
      <c r="C127" s="116" t="s">
        <v>1691</v>
      </c>
      <c r="D127" s="117">
        <v>14</v>
      </c>
      <c r="E127" s="104"/>
      <c r="F127" s="104"/>
    </row>
    <row r="128" spans="1:6" ht="15" customHeight="1">
      <c r="A128" s="116">
        <v>135</v>
      </c>
      <c r="B128" s="116" t="s">
        <v>1692</v>
      </c>
      <c r="C128" s="116" t="s">
        <v>1693</v>
      </c>
      <c r="D128" s="117">
        <v>14</v>
      </c>
      <c r="E128" s="104"/>
      <c r="F128" s="104"/>
    </row>
    <row r="129" spans="1:6" ht="15" customHeight="1">
      <c r="A129" s="116">
        <v>136</v>
      </c>
      <c r="B129" s="116" t="s">
        <v>1694</v>
      </c>
      <c r="C129" s="116" t="s">
        <v>1694</v>
      </c>
      <c r="D129" s="117">
        <v>14</v>
      </c>
      <c r="E129" s="104"/>
      <c r="F129" s="104"/>
    </row>
    <row r="130" spans="1:6" ht="15" customHeight="1">
      <c r="A130" s="116">
        <v>137</v>
      </c>
      <c r="B130" s="116" t="s">
        <v>1695</v>
      </c>
      <c r="C130" s="116" t="s">
        <v>1696</v>
      </c>
      <c r="D130" s="117">
        <v>14</v>
      </c>
      <c r="E130" s="104"/>
      <c r="F130" s="104"/>
    </row>
    <row r="131" spans="1:6" ht="15" customHeight="1">
      <c r="A131" s="116">
        <v>138</v>
      </c>
      <c r="B131" s="116" t="s">
        <v>1697</v>
      </c>
      <c r="C131" s="116" t="s">
        <v>1698</v>
      </c>
      <c r="D131" s="117">
        <v>14</v>
      </c>
      <c r="E131" s="104"/>
      <c r="F131" s="104"/>
    </row>
    <row r="132" spans="1:6" ht="15" customHeight="1">
      <c r="A132" s="116">
        <v>139</v>
      </c>
      <c r="B132" s="116" t="s">
        <v>1699</v>
      </c>
      <c r="C132" s="116" t="s">
        <v>1617</v>
      </c>
      <c r="D132" s="117">
        <v>14</v>
      </c>
      <c r="E132" s="104"/>
      <c r="F132" s="104"/>
    </row>
    <row r="133" spans="1:6" ht="15" customHeight="1">
      <c r="A133" s="116">
        <v>140</v>
      </c>
      <c r="B133" s="116" t="s">
        <v>1700</v>
      </c>
      <c r="C133" s="116" t="s">
        <v>1701</v>
      </c>
      <c r="D133" s="117">
        <v>14</v>
      </c>
      <c r="E133" s="104"/>
      <c r="F133" s="104"/>
    </row>
    <row r="134" spans="1:6" ht="15" customHeight="1">
      <c r="A134" s="116">
        <v>141</v>
      </c>
      <c r="B134" s="116" t="s">
        <v>1702</v>
      </c>
      <c r="C134" s="116" t="s">
        <v>1703</v>
      </c>
      <c r="D134" s="117">
        <v>14</v>
      </c>
      <c r="E134" s="104"/>
      <c r="F134" s="104"/>
    </row>
    <row r="135" spans="1:6" ht="15" customHeight="1">
      <c r="A135" s="116">
        <v>142</v>
      </c>
      <c r="B135" s="116" t="s">
        <v>1704</v>
      </c>
      <c r="C135" s="116" t="s">
        <v>1705</v>
      </c>
      <c r="D135" s="117">
        <v>14</v>
      </c>
      <c r="E135" s="104"/>
      <c r="F135" s="104"/>
    </row>
    <row r="136" spans="1:6" ht="15" customHeight="1">
      <c r="A136" s="116">
        <v>143</v>
      </c>
      <c r="B136" s="116" t="s">
        <v>1706</v>
      </c>
      <c r="C136" s="116" t="s">
        <v>1707</v>
      </c>
      <c r="D136" s="117">
        <v>14</v>
      </c>
      <c r="E136" s="104"/>
      <c r="F136" s="104"/>
    </row>
    <row r="137" spans="1:6" ht="15" customHeight="1">
      <c r="A137" s="116">
        <v>144</v>
      </c>
      <c r="B137" s="116" t="s">
        <v>1708</v>
      </c>
      <c r="C137" s="116" t="s">
        <v>1709</v>
      </c>
      <c r="D137" s="117">
        <v>14</v>
      </c>
      <c r="E137" s="104"/>
      <c r="F137" s="104"/>
    </row>
    <row r="138" spans="1:6" ht="15" customHeight="1">
      <c r="A138" s="116">
        <v>145</v>
      </c>
      <c r="B138" s="116" t="s">
        <v>1710</v>
      </c>
      <c r="C138" s="116" t="s">
        <v>1618</v>
      </c>
      <c r="D138" s="117">
        <v>14</v>
      </c>
      <c r="E138" s="104"/>
      <c r="F138" s="104"/>
    </row>
    <row r="139" spans="1:6" ht="15" customHeight="1">
      <c r="A139" s="116">
        <v>146</v>
      </c>
      <c r="B139" s="116" t="s">
        <v>1711</v>
      </c>
      <c r="C139" s="116" t="s">
        <v>1712</v>
      </c>
      <c r="D139" s="117">
        <v>14</v>
      </c>
      <c r="E139" s="104"/>
      <c r="F139" s="104"/>
    </row>
    <row r="140" spans="1:6" ht="15" customHeight="1">
      <c r="A140" s="116">
        <v>147</v>
      </c>
      <c r="B140" s="116" t="s">
        <v>1713</v>
      </c>
      <c r="C140" s="116" t="s">
        <v>1714</v>
      </c>
      <c r="D140" s="117">
        <v>14</v>
      </c>
      <c r="E140" s="104"/>
      <c r="F140" s="104"/>
    </row>
    <row r="141" spans="1:6" ht="15" customHeight="1">
      <c r="A141" s="116">
        <v>148</v>
      </c>
      <c r="B141" s="116" t="s">
        <v>1715</v>
      </c>
      <c r="C141" s="116" t="s">
        <v>1716</v>
      </c>
      <c r="D141" s="117">
        <v>14</v>
      </c>
      <c r="E141" s="104"/>
      <c r="F141" s="104"/>
    </row>
    <row r="142" spans="1:6" ht="15" customHeight="1">
      <c r="A142" s="116">
        <v>149</v>
      </c>
      <c r="B142" s="116" t="s">
        <v>1717</v>
      </c>
      <c r="C142" s="116" t="s">
        <v>1718</v>
      </c>
      <c r="D142" s="117">
        <v>14</v>
      </c>
      <c r="E142" s="104"/>
      <c r="F142" s="104"/>
    </row>
    <row r="143" spans="1:6" ht="15" customHeight="1">
      <c r="A143" s="116">
        <v>150</v>
      </c>
      <c r="B143" s="116" t="s">
        <v>1719</v>
      </c>
      <c r="C143" s="116" t="s">
        <v>1720</v>
      </c>
      <c r="D143" s="117">
        <v>13</v>
      </c>
      <c r="E143" s="104"/>
      <c r="F143" s="104"/>
    </row>
    <row r="144" spans="1:6" ht="15" customHeight="1">
      <c r="A144" s="116">
        <v>151</v>
      </c>
      <c r="B144" s="116" t="s">
        <v>1721</v>
      </c>
      <c r="C144" s="116" t="s">
        <v>1722</v>
      </c>
      <c r="D144" s="117">
        <v>13</v>
      </c>
      <c r="E144" s="104"/>
      <c r="F144" s="104"/>
    </row>
    <row r="145" spans="1:6" ht="15" customHeight="1">
      <c r="A145" s="116">
        <v>152</v>
      </c>
      <c r="B145" s="116" t="s">
        <v>1723</v>
      </c>
      <c r="C145" s="116" t="s">
        <v>1614</v>
      </c>
      <c r="D145" s="117">
        <v>13</v>
      </c>
      <c r="E145" s="104"/>
      <c r="F145" s="104"/>
    </row>
    <row r="146" spans="1:6" ht="15" customHeight="1">
      <c r="A146" s="116">
        <v>153</v>
      </c>
      <c r="B146" s="116" t="s">
        <v>1724</v>
      </c>
      <c r="C146" s="116" t="s">
        <v>1725</v>
      </c>
      <c r="D146" s="117">
        <v>13</v>
      </c>
      <c r="E146" s="104"/>
      <c r="F146" s="104"/>
    </row>
    <row r="147" spans="1:6" ht="15" customHeight="1">
      <c r="A147" s="116">
        <v>154</v>
      </c>
      <c r="B147" s="116" t="s">
        <v>1726</v>
      </c>
      <c r="C147" s="116" t="s">
        <v>1727</v>
      </c>
      <c r="D147" s="117">
        <v>13</v>
      </c>
      <c r="E147" s="104"/>
      <c r="F147" s="104"/>
    </row>
    <row r="148" spans="1:6" ht="15" customHeight="1">
      <c r="A148" s="116">
        <v>155</v>
      </c>
      <c r="B148" s="116" t="s">
        <v>1728</v>
      </c>
      <c r="C148" s="116" t="s">
        <v>1729</v>
      </c>
      <c r="D148" s="117">
        <v>13</v>
      </c>
      <c r="E148" s="104"/>
      <c r="F148" s="104"/>
    </row>
    <row r="149" spans="1:6" ht="15" customHeight="1">
      <c r="A149" s="116">
        <v>156</v>
      </c>
      <c r="B149" s="116" t="s">
        <v>1730</v>
      </c>
      <c r="C149" s="116" t="s">
        <v>1731</v>
      </c>
      <c r="D149" s="117">
        <v>13</v>
      </c>
      <c r="E149" s="104"/>
      <c r="F149" s="104"/>
    </row>
    <row r="150" spans="1:6" ht="15" customHeight="1">
      <c r="A150" s="116">
        <v>157</v>
      </c>
      <c r="B150" s="116" t="s">
        <v>1732</v>
      </c>
      <c r="C150" s="116" t="s">
        <v>1733</v>
      </c>
      <c r="D150" s="117">
        <v>15</v>
      </c>
      <c r="E150" s="104"/>
      <c r="F150" s="104"/>
    </row>
    <row r="151" spans="1:6" ht="15" customHeight="1">
      <c r="A151" s="116">
        <v>158</v>
      </c>
      <c r="B151" s="116" t="s">
        <v>1734</v>
      </c>
      <c r="C151" s="116" t="s">
        <v>1735</v>
      </c>
      <c r="D151" s="117">
        <v>15</v>
      </c>
      <c r="E151" s="104"/>
      <c r="F151" s="104"/>
    </row>
    <row r="152" spans="1:6" ht="15" customHeight="1">
      <c r="A152" s="116">
        <v>159</v>
      </c>
      <c r="B152" s="116" t="s">
        <v>1736</v>
      </c>
      <c r="C152" s="116" t="s">
        <v>1737</v>
      </c>
      <c r="D152" s="117">
        <v>15</v>
      </c>
      <c r="E152" s="104"/>
      <c r="F152" s="104"/>
    </row>
    <row r="153" spans="1:6" ht="15" customHeight="1">
      <c r="A153" s="116">
        <v>160</v>
      </c>
      <c r="B153" s="116" t="s">
        <v>1738</v>
      </c>
      <c r="C153" s="116" t="s">
        <v>1739</v>
      </c>
      <c r="D153" s="117">
        <v>15</v>
      </c>
      <c r="E153" s="104"/>
      <c r="F153" s="104"/>
    </row>
    <row r="154" spans="1:6" ht="15" customHeight="1">
      <c r="A154" s="116">
        <v>161</v>
      </c>
      <c r="B154" s="116" t="s">
        <v>1740</v>
      </c>
      <c r="C154" s="116" t="s">
        <v>1741</v>
      </c>
      <c r="D154" s="117">
        <v>15</v>
      </c>
      <c r="E154" s="104"/>
      <c r="F154" s="104"/>
    </row>
    <row r="155" spans="1:6" ht="15" customHeight="1">
      <c r="A155" s="116">
        <v>162</v>
      </c>
      <c r="B155" s="116" t="s">
        <v>1742</v>
      </c>
      <c r="C155" s="116" t="s">
        <v>1743</v>
      </c>
      <c r="D155" s="117">
        <v>15</v>
      </c>
      <c r="E155" s="104"/>
      <c r="F155" s="104"/>
    </row>
    <row r="156" spans="1:6" ht="15" customHeight="1">
      <c r="A156" s="116">
        <v>163</v>
      </c>
      <c r="B156" s="116" t="s">
        <v>1744</v>
      </c>
      <c r="C156" s="116" t="s">
        <v>1745</v>
      </c>
      <c r="D156" s="117">
        <v>15</v>
      </c>
      <c r="E156" s="104"/>
      <c r="F156" s="104"/>
    </row>
    <row r="157" spans="1:6" ht="15" customHeight="1">
      <c r="A157" s="116">
        <v>164</v>
      </c>
      <c r="B157" s="116" t="s">
        <v>1577</v>
      </c>
      <c r="C157" s="116" t="s">
        <v>1577</v>
      </c>
      <c r="D157" s="117">
        <v>3</v>
      </c>
      <c r="E157" s="104"/>
      <c r="F157" s="104"/>
    </row>
    <row r="158" spans="1:6" ht="15" customHeight="1">
      <c r="A158" s="116">
        <v>165</v>
      </c>
      <c r="B158" s="116" t="s">
        <v>1746</v>
      </c>
      <c r="C158" s="116" t="s">
        <v>1747</v>
      </c>
      <c r="D158" s="117">
        <v>17</v>
      </c>
      <c r="E158" s="104"/>
      <c r="F158" s="104"/>
    </row>
    <row r="159" spans="1:6" ht="15" customHeight="1">
      <c r="A159" s="116">
        <v>166</v>
      </c>
      <c r="B159" s="116" t="s">
        <v>1748</v>
      </c>
      <c r="C159" s="116" t="s">
        <v>1749</v>
      </c>
      <c r="D159" s="117">
        <v>17</v>
      </c>
      <c r="E159" s="104"/>
      <c r="F159" s="104"/>
    </row>
    <row r="160" spans="1:6" ht="15" customHeight="1">
      <c r="A160" s="116">
        <v>167</v>
      </c>
      <c r="B160" s="116" t="s">
        <v>1750</v>
      </c>
      <c r="C160" s="116" t="s">
        <v>1751</v>
      </c>
      <c r="D160" s="117">
        <v>17</v>
      </c>
      <c r="E160" s="104"/>
      <c r="F160" s="104"/>
    </row>
    <row r="161" spans="1:6" ht="15" customHeight="1">
      <c r="A161" s="116">
        <v>168</v>
      </c>
      <c r="B161" s="116" t="s">
        <v>1752</v>
      </c>
      <c r="C161" s="116" t="s">
        <v>1753</v>
      </c>
      <c r="D161" s="117">
        <v>17</v>
      </c>
      <c r="E161" s="104"/>
      <c r="F161" s="104"/>
    </row>
    <row r="162" spans="1:6" ht="15" customHeight="1">
      <c r="A162" s="116">
        <v>169</v>
      </c>
      <c r="B162" s="116" t="s">
        <v>1754</v>
      </c>
      <c r="C162" s="116" t="s">
        <v>1755</v>
      </c>
      <c r="D162" s="117">
        <v>17</v>
      </c>
      <c r="E162" s="104"/>
      <c r="F162" s="104"/>
    </row>
    <row r="163" spans="1:6" ht="15" customHeight="1">
      <c r="A163" s="116">
        <v>170</v>
      </c>
      <c r="B163" s="116" t="s">
        <v>1756</v>
      </c>
      <c r="C163" s="116" t="s">
        <v>1757</v>
      </c>
      <c r="D163" s="117">
        <v>17</v>
      </c>
      <c r="E163" s="104"/>
      <c r="F163" s="104"/>
    </row>
    <row r="164" spans="1:6" ht="15" customHeight="1">
      <c r="A164" s="116">
        <v>171</v>
      </c>
      <c r="B164" s="116" t="s">
        <v>1758</v>
      </c>
      <c r="C164" s="116" t="s">
        <v>1759</v>
      </c>
      <c r="D164" s="117">
        <v>17</v>
      </c>
      <c r="E164" s="104"/>
      <c r="F164" s="104"/>
    </row>
    <row r="165" spans="1:6" ht="15" customHeight="1">
      <c r="A165" s="116">
        <v>172</v>
      </c>
      <c r="B165" s="116" t="s">
        <v>1760</v>
      </c>
      <c r="C165" s="116" t="s">
        <v>1761</v>
      </c>
      <c r="D165" s="117">
        <v>17</v>
      </c>
      <c r="E165" s="104"/>
      <c r="F165" s="104"/>
    </row>
    <row r="166" spans="1:6" ht="15" customHeight="1">
      <c r="A166" s="116">
        <v>173</v>
      </c>
      <c r="B166" s="116" t="s">
        <v>1762</v>
      </c>
      <c r="C166" s="116" t="s">
        <v>1763</v>
      </c>
      <c r="D166" s="117">
        <v>17</v>
      </c>
      <c r="E166" s="104"/>
      <c r="F166" s="104"/>
    </row>
    <row r="167" spans="1:6" ht="15" customHeight="1">
      <c r="A167" s="116">
        <v>174</v>
      </c>
      <c r="B167" s="116" t="s">
        <v>1764</v>
      </c>
      <c r="C167" s="116" t="s">
        <v>1765</v>
      </c>
      <c r="D167" s="117">
        <v>17</v>
      </c>
      <c r="E167" s="104"/>
      <c r="F167" s="104"/>
    </row>
    <row r="168" spans="1:6" ht="15" customHeight="1">
      <c r="A168" s="116">
        <v>175</v>
      </c>
      <c r="B168" s="116" t="s">
        <v>1766</v>
      </c>
      <c r="C168" s="116" t="s">
        <v>1767</v>
      </c>
      <c r="D168" s="117">
        <v>17</v>
      </c>
      <c r="E168" s="104"/>
      <c r="F168" s="104"/>
    </row>
    <row r="169" spans="1:6" ht="15" customHeight="1">
      <c r="A169" s="116">
        <v>176</v>
      </c>
      <c r="B169" s="116" t="s">
        <v>1768</v>
      </c>
      <c r="C169" s="116" t="s">
        <v>1769</v>
      </c>
      <c r="D169" s="117">
        <v>17</v>
      </c>
      <c r="E169" s="104"/>
      <c r="F169" s="104"/>
    </row>
    <row r="170" spans="1:6" ht="15" customHeight="1">
      <c r="A170" s="116">
        <v>177</v>
      </c>
      <c r="B170" s="116" t="s">
        <v>1770</v>
      </c>
      <c r="C170" s="116" t="s">
        <v>1771</v>
      </c>
      <c r="D170" s="117">
        <v>17</v>
      </c>
      <c r="E170" s="104"/>
      <c r="F170" s="104"/>
    </row>
    <row r="171" spans="1:6" ht="15" customHeight="1">
      <c r="A171" s="116">
        <v>178</v>
      </c>
      <c r="B171" s="116" t="s">
        <v>1772</v>
      </c>
      <c r="C171" s="116" t="s">
        <v>1773</v>
      </c>
      <c r="D171" s="117">
        <v>17</v>
      </c>
      <c r="E171" s="104"/>
      <c r="F171" s="104"/>
    </row>
    <row r="172" spans="1:6" ht="15" customHeight="1">
      <c r="A172" s="116">
        <v>179</v>
      </c>
      <c r="B172" s="116" t="s">
        <v>1386</v>
      </c>
      <c r="C172" s="116" t="s">
        <v>1774</v>
      </c>
      <c r="D172" s="117">
        <v>17</v>
      </c>
      <c r="E172" s="104"/>
      <c r="F172" s="104"/>
    </row>
    <row r="173" spans="1:6" ht="15" customHeight="1">
      <c r="A173" s="116">
        <v>180</v>
      </c>
      <c r="B173" s="116" t="s">
        <v>1775</v>
      </c>
      <c r="C173" s="116" t="s">
        <v>1776</v>
      </c>
      <c r="D173" s="117">
        <v>17</v>
      </c>
      <c r="E173" s="104"/>
      <c r="F173" s="104"/>
    </row>
    <row r="174" spans="1:6" ht="15" customHeight="1">
      <c r="A174" s="116">
        <v>181</v>
      </c>
      <c r="B174" s="116" t="s">
        <v>1777</v>
      </c>
      <c r="C174" s="116" t="s">
        <v>1778</v>
      </c>
      <c r="D174" s="117">
        <v>17</v>
      </c>
      <c r="E174" s="104"/>
      <c r="F174" s="104"/>
    </row>
    <row r="175" spans="1:6" ht="15" customHeight="1">
      <c r="A175" s="116">
        <v>182</v>
      </c>
      <c r="B175" s="116" t="s">
        <v>1779</v>
      </c>
      <c r="C175" s="116" t="s">
        <v>1780</v>
      </c>
      <c r="D175" s="117">
        <v>17</v>
      </c>
      <c r="E175" s="104"/>
      <c r="F175" s="104"/>
    </row>
    <row r="176" spans="1:6" ht="15" customHeight="1">
      <c r="A176" s="116">
        <v>183</v>
      </c>
      <c r="B176" s="116" t="s">
        <v>1781</v>
      </c>
      <c r="C176" s="116" t="s">
        <v>1782</v>
      </c>
      <c r="D176" s="117">
        <v>17</v>
      </c>
      <c r="E176" s="104"/>
      <c r="F176" s="104"/>
    </row>
    <row r="177" spans="1:6" ht="15" customHeight="1">
      <c r="A177" s="116">
        <v>184</v>
      </c>
      <c r="B177" s="116" t="s">
        <v>1783</v>
      </c>
      <c r="C177" s="116" t="s">
        <v>1784</v>
      </c>
      <c r="D177" s="117">
        <v>17</v>
      </c>
      <c r="E177" s="104"/>
      <c r="F177" s="104"/>
    </row>
    <row r="178" spans="1:6" ht="15" customHeight="1">
      <c r="A178" s="116">
        <v>185</v>
      </c>
      <c r="B178" s="116" t="s">
        <v>1785</v>
      </c>
      <c r="C178" s="116" t="s">
        <v>1786</v>
      </c>
      <c r="D178" s="117">
        <v>17</v>
      </c>
      <c r="E178" s="104"/>
      <c r="F178" s="104"/>
    </row>
    <row r="179" spans="1:6" ht="15" customHeight="1">
      <c r="A179" s="116">
        <v>186</v>
      </c>
      <c r="B179" s="116" t="s">
        <v>1787</v>
      </c>
      <c r="C179" s="116" t="s">
        <v>1788</v>
      </c>
      <c r="D179" s="117">
        <v>17</v>
      </c>
      <c r="E179" s="104"/>
      <c r="F179" s="104"/>
    </row>
    <row r="180" spans="1:6" ht="15" customHeight="1">
      <c r="A180" s="116">
        <v>187</v>
      </c>
      <c r="B180" s="116" t="s">
        <v>1789</v>
      </c>
      <c r="C180" s="116" t="s">
        <v>1790</v>
      </c>
      <c r="D180" s="117">
        <v>17</v>
      </c>
      <c r="E180" s="104"/>
      <c r="F180" s="104"/>
    </row>
    <row r="181" spans="1:6" ht="15" customHeight="1">
      <c r="A181" s="116">
        <v>188</v>
      </c>
      <c r="B181" s="116" t="s">
        <v>1791</v>
      </c>
      <c r="C181" s="116" t="s">
        <v>1792</v>
      </c>
      <c r="D181" s="117">
        <v>17</v>
      </c>
      <c r="E181" s="104"/>
      <c r="F181" s="104"/>
    </row>
    <row r="182" spans="1:6" ht="15" customHeight="1">
      <c r="A182" s="116">
        <v>189</v>
      </c>
      <c r="B182" s="116" t="s">
        <v>1793</v>
      </c>
      <c r="C182" s="116" t="s">
        <v>1794</v>
      </c>
      <c r="D182" s="117">
        <v>17</v>
      </c>
      <c r="E182" s="104"/>
      <c r="F182" s="104"/>
    </row>
    <row r="183" spans="1:6" ht="15" customHeight="1">
      <c r="A183" s="116">
        <v>190</v>
      </c>
      <c r="B183" s="116" t="s">
        <v>1795</v>
      </c>
      <c r="C183" s="116" t="s">
        <v>1796</v>
      </c>
      <c r="D183" s="117">
        <v>17</v>
      </c>
      <c r="E183" s="104"/>
      <c r="F183" s="104"/>
    </row>
    <row r="184" spans="1:6" ht="15" customHeight="1">
      <c r="A184" s="116">
        <v>191</v>
      </c>
      <c r="B184" s="116" t="s">
        <v>1797</v>
      </c>
      <c r="C184" s="116" t="s">
        <v>1798</v>
      </c>
      <c r="D184" s="117">
        <v>17</v>
      </c>
      <c r="E184" s="104"/>
      <c r="F184" s="104"/>
    </row>
    <row r="185" spans="1:6" ht="15" customHeight="1">
      <c r="A185" s="116">
        <v>192</v>
      </c>
      <c r="B185" s="116" t="s">
        <v>1799</v>
      </c>
      <c r="C185" s="116" t="s">
        <v>1800</v>
      </c>
      <c r="D185" s="117">
        <v>17</v>
      </c>
      <c r="E185" s="104"/>
      <c r="F185" s="104"/>
    </row>
    <row r="186" spans="1:6" ht="15" customHeight="1">
      <c r="A186" s="116">
        <v>193</v>
      </c>
      <c r="B186" s="116" t="s">
        <v>1801</v>
      </c>
      <c r="C186" s="116" t="s">
        <v>1802</v>
      </c>
      <c r="D186" s="117">
        <v>17</v>
      </c>
      <c r="E186" s="104"/>
      <c r="F186" s="104"/>
    </row>
    <row r="187" spans="1:6" ht="15" customHeight="1">
      <c r="A187" s="116">
        <v>194</v>
      </c>
      <c r="B187" s="116" t="s">
        <v>1803</v>
      </c>
      <c r="C187" s="116" t="s">
        <v>1803</v>
      </c>
      <c r="D187" s="117">
        <v>17</v>
      </c>
      <c r="E187" s="104"/>
      <c r="F187" s="104"/>
    </row>
    <row r="188" spans="1:6" ht="15" customHeight="1">
      <c r="A188" s="116">
        <v>195</v>
      </c>
      <c r="B188" s="116" t="s">
        <v>1804</v>
      </c>
      <c r="C188" s="116" t="s">
        <v>1805</v>
      </c>
      <c r="D188" s="117">
        <v>17</v>
      </c>
      <c r="E188" s="104"/>
      <c r="F188" s="104"/>
    </row>
    <row r="189" spans="1:6" ht="15" customHeight="1">
      <c r="A189" s="116">
        <v>196</v>
      </c>
      <c r="B189" s="116" t="s">
        <v>1806</v>
      </c>
      <c r="C189" s="116" t="s">
        <v>1806</v>
      </c>
      <c r="D189" s="117">
        <v>17</v>
      </c>
      <c r="E189" s="104"/>
      <c r="F189" s="104"/>
    </row>
    <row r="190" spans="1:6" ht="15" customHeight="1">
      <c r="A190" s="116">
        <v>197</v>
      </c>
      <c r="B190" s="116" t="s">
        <v>1807</v>
      </c>
      <c r="C190" s="116" t="s">
        <v>1808</v>
      </c>
      <c r="D190" s="117">
        <v>17</v>
      </c>
      <c r="E190" s="104"/>
      <c r="F190" s="104"/>
    </row>
    <row r="191" spans="1:6" ht="15" customHeight="1">
      <c r="A191" s="116">
        <v>198</v>
      </c>
      <c r="B191" s="116" t="s">
        <v>1809</v>
      </c>
      <c r="C191" s="116" t="s">
        <v>1810</v>
      </c>
      <c r="D191" s="117">
        <v>17</v>
      </c>
      <c r="E191" s="104"/>
      <c r="F191" s="104"/>
    </row>
    <row r="192" spans="1:6" ht="15" customHeight="1">
      <c r="A192" s="116">
        <v>199</v>
      </c>
      <c r="B192" s="116" t="s">
        <v>1811</v>
      </c>
      <c r="C192" s="116" t="s">
        <v>1812</v>
      </c>
      <c r="D192" s="117">
        <v>17</v>
      </c>
      <c r="E192" s="104"/>
      <c r="F192" s="104"/>
    </row>
    <row r="193" spans="1:6" ht="15" customHeight="1">
      <c r="A193" s="116">
        <v>200</v>
      </c>
      <c r="B193" s="116" t="s">
        <v>1813</v>
      </c>
      <c r="C193" s="116" t="s">
        <v>1814</v>
      </c>
      <c r="D193" s="117">
        <v>17</v>
      </c>
      <c r="E193" s="104"/>
      <c r="F193" s="104"/>
    </row>
    <row r="194" spans="1:6" ht="15" customHeight="1">
      <c r="A194" s="116">
        <v>201</v>
      </c>
      <c r="B194" s="116" t="s">
        <v>1815</v>
      </c>
      <c r="C194" s="116" t="s">
        <v>1816</v>
      </c>
      <c r="D194" s="117">
        <v>17</v>
      </c>
      <c r="E194" s="104"/>
      <c r="F194" s="104"/>
    </row>
    <row r="195" spans="1:6" ht="15" customHeight="1">
      <c r="A195" s="116">
        <v>202</v>
      </c>
      <c r="B195" s="116" t="s">
        <v>1817</v>
      </c>
      <c r="C195" s="116" t="s">
        <v>1818</v>
      </c>
      <c r="D195" s="117">
        <v>17</v>
      </c>
      <c r="E195" s="104"/>
      <c r="F195" s="104"/>
    </row>
    <row r="196" spans="1:6" ht="15" customHeight="1">
      <c r="A196" s="116">
        <v>203</v>
      </c>
      <c r="B196" s="116" t="s">
        <v>1819</v>
      </c>
      <c r="C196" s="116" t="s">
        <v>1820</v>
      </c>
      <c r="D196" s="117">
        <v>17</v>
      </c>
      <c r="E196" s="104"/>
      <c r="F196" s="104"/>
    </row>
    <row r="197" spans="1:6" ht="15" customHeight="1">
      <c r="A197" s="116">
        <v>204</v>
      </c>
      <c r="B197" s="116" t="s">
        <v>1821</v>
      </c>
      <c r="C197" s="116" t="s">
        <v>1822</v>
      </c>
      <c r="D197" s="117">
        <v>17</v>
      </c>
      <c r="E197" s="104"/>
      <c r="F197" s="104"/>
    </row>
    <row r="198" spans="1:6" ht="15" customHeight="1">
      <c r="A198" s="116">
        <v>205</v>
      </c>
      <c r="B198" s="116" t="s">
        <v>1823</v>
      </c>
      <c r="C198" s="116" t="s">
        <v>1824</v>
      </c>
      <c r="D198" s="117">
        <v>17</v>
      </c>
      <c r="E198" s="104"/>
      <c r="F198" s="104"/>
    </row>
    <row r="199" spans="1:6" ht="15" customHeight="1">
      <c r="A199" s="116">
        <v>206</v>
      </c>
      <c r="B199" s="116" t="s">
        <v>1825</v>
      </c>
      <c r="C199" s="116" t="s">
        <v>1826</v>
      </c>
      <c r="D199" s="117">
        <v>17</v>
      </c>
      <c r="E199" s="104"/>
      <c r="F199" s="104"/>
    </row>
    <row r="200" spans="1:6" ht="15" customHeight="1">
      <c r="A200" s="116">
        <v>207</v>
      </c>
      <c r="B200" s="116" t="s">
        <v>1827</v>
      </c>
      <c r="C200" s="116" t="s">
        <v>1827</v>
      </c>
      <c r="D200" s="117">
        <v>17</v>
      </c>
      <c r="E200" s="104"/>
      <c r="F200" s="104"/>
    </row>
    <row r="201" spans="1:6" ht="15" customHeight="1">
      <c r="A201" s="116">
        <v>208</v>
      </c>
      <c r="B201" s="116" t="s">
        <v>1828</v>
      </c>
      <c r="C201" s="116" t="s">
        <v>1829</v>
      </c>
      <c r="D201" s="117">
        <v>17</v>
      </c>
      <c r="E201" s="104"/>
      <c r="F201" s="104"/>
    </row>
    <row r="202" spans="1:6" ht="15" customHeight="1">
      <c r="A202" s="116">
        <v>209</v>
      </c>
      <c r="B202" s="116" t="s">
        <v>1830</v>
      </c>
      <c r="C202" s="116" t="s">
        <v>1831</v>
      </c>
      <c r="D202" s="117">
        <v>17</v>
      </c>
      <c r="E202" s="104"/>
      <c r="F202" s="104"/>
    </row>
    <row r="203" spans="1:6" ht="15" customHeight="1">
      <c r="A203" s="116">
        <v>210</v>
      </c>
      <c r="B203" s="116" t="s">
        <v>1832</v>
      </c>
      <c r="C203" s="116" t="s">
        <v>1833</v>
      </c>
      <c r="D203" s="117">
        <v>17</v>
      </c>
      <c r="E203" s="104"/>
      <c r="F203" s="104"/>
    </row>
    <row r="204" spans="1:6" ht="15" customHeight="1">
      <c r="A204" s="116">
        <v>211</v>
      </c>
      <c r="B204" s="116" t="s">
        <v>1834</v>
      </c>
      <c r="C204" s="116" t="s">
        <v>1835</v>
      </c>
      <c r="D204" s="117">
        <v>17</v>
      </c>
      <c r="E204" s="104"/>
      <c r="F204" s="104"/>
    </row>
    <row r="205" spans="1:6" ht="15" customHeight="1">
      <c r="A205" s="116">
        <v>212</v>
      </c>
      <c r="B205" s="116" t="s">
        <v>1836</v>
      </c>
      <c r="C205" s="116" t="s">
        <v>1837</v>
      </c>
      <c r="D205" s="117">
        <v>17</v>
      </c>
      <c r="E205" s="104"/>
      <c r="F205" s="104"/>
    </row>
    <row r="206" spans="1:6" ht="15" customHeight="1">
      <c r="A206" s="116">
        <v>213</v>
      </c>
      <c r="B206" s="116" t="s">
        <v>1838</v>
      </c>
      <c r="C206" s="116" t="s">
        <v>1839</v>
      </c>
      <c r="D206" s="117">
        <v>17</v>
      </c>
      <c r="E206" s="104"/>
      <c r="F206" s="104"/>
    </row>
    <row r="207" spans="1:6" ht="15" customHeight="1">
      <c r="A207" s="116">
        <v>214</v>
      </c>
      <c r="B207" s="116" t="s">
        <v>1840</v>
      </c>
      <c r="C207" s="116" t="s">
        <v>1841</v>
      </c>
      <c r="D207" s="117">
        <v>17</v>
      </c>
      <c r="E207" s="104"/>
      <c r="F207" s="104"/>
    </row>
    <row r="208" spans="1:6" ht="15" customHeight="1">
      <c r="A208" s="116">
        <v>215</v>
      </c>
      <c r="B208" s="116" t="s">
        <v>1842</v>
      </c>
      <c r="C208" s="116" t="s">
        <v>1843</v>
      </c>
      <c r="D208" s="117">
        <v>17</v>
      </c>
      <c r="E208" s="104"/>
      <c r="F208" s="104"/>
    </row>
    <row r="209" spans="1:6" ht="15" customHeight="1">
      <c r="A209" s="116">
        <v>216</v>
      </c>
      <c r="B209" s="116" t="s">
        <v>1844</v>
      </c>
      <c r="C209" s="116" t="s">
        <v>1844</v>
      </c>
      <c r="D209" s="117">
        <v>17</v>
      </c>
      <c r="E209" s="104"/>
      <c r="F209" s="104"/>
    </row>
    <row r="210" spans="1:6" ht="15" customHeight="1">
      <c r="A210" s="116">
        <v>217</v>
      </c>
      <c r="B210" s="116" t="s">
        <v>1845</v>
      </c>
      <c r="C210" s="116" t="s">
        <v>1846</v>
      </c>
      <c r="D210" s="117">
        <v>17</v>
      </c>
      <c r="E210" s="104"/>
      <c r="F210" s="104"/>
    </row>
    <row r="211" spans="1:6" ht="15" customHeight="1">
      <c r="A211" s="116">
        <v>218</v>
      </c>
      <c r="B211" s="116" t="s">
        <v>1847</v>
      </c>
      <c r="C211" s="116" t="s">
        <v>1848</v>
      </c>
      <c r="D211" s="117">
        <v>17</v>
      </c>
      <c r="E211" s="104"/>
      <c r="F211" s="104"/>
    </row>
    <row r="212" spans="1:6" ht="15" customHeight="1">
      <c r="A212" s="116">
        <v>219</v>
      </c>
      <c r="B212" s="116" t="s">
        <v>1849</v>
      </c>
      <c r="C212" s="116" t="s">
        <v>1850</v>
      </c>
      <c r="D212" s="117">
        <v>17</v>
      </c>
      <c r="E212" s="104"/>
      <c r="F212" s="104"/>
    </row>
    <row r="213" spans="1:6" ht="15" customHeight="1">
      <c r="A213" s="116">
        <v>220</v>
      </c>
      <c r="B213" s="116" t="s">
        <v>1851</v>
      </c>
      <c r="C213" s="116" t="s">
        <v>1852</v>
      </c>
      <c r="D213" s="117">
        <v>17</v>
      </c>
      <c r="E213" s="104"/>
      <c r="F213" s="104"/>
    </row>
    <row r="214" spans="1:6" ht="15" customHeight="1">
      <c r="A214" s="116">
        <v>221</v>
      </c>
      <c r="B214" s="116" t="s">
        <v>1853</v>
      </c>
      <c r="C214" s="116" t="s">
        <v>1854</v>
      </c>
      <c r="D214" s="117">
        <v>17</v>
      </c>
      <c r="E214" s="104"/>
      <c r="F214" s="104"/>
    </row>
    <row r="215" spans="1:6" ht="15" customHeight="1">
      <c r="A215" s="116">
        <v>222</v>
      </c>
      <c r="B215" s="116" t="s">
        <v>1855</v>
      </c>
      <c r="C215" s="116" t="s">
        <v>1856</v>
      </c>
      <c r="D215" s="117">
        <v>17</v>
      </c>
      <c r="E215" s="104"/>
      <c r="F215" s="104"/>
    </row>
    <row r="216" spans="1:6" ht="15" customHeight="1">
      <c r="A216" s="116">
        <v>223</v>
      </c>
      <c r="B216" s="116" t="s">
        <v>1857</v>
      </c>
      <c r="C216" s="116" t="s">
        <v>1858</v>
      </c>
      <c r="D216" s="117">
        <v>17</v>
      </c>
      <c r="E216" s="104"/>
      <c r="F216" s="104"/>
    </row>
    <row r="217" spans="1:6" ht="15" customHeight="1">
      <c r="A217" s="116">
        <v>224</v>
      </c>
      <c r="B217" s="116" t="s">
        <v>1859</v>
      </c>
      <c r="C217" s="116" t="s">
        <v>1860</v>
      </c>
      <c r="D217" s="117">
        <v>17</v>
      </c>
      <c r="E217" s="104"/>
      <c r="F217" s="104"/>
    </row>
    <row r="218" spans="1:6" ht="15" customHeight="1">
      <c r="A218" s="116">
        <v>225</v>
      </c>
      <c r="B218" s="116" t="s">
        <v>1861</v>
      </c>
      <c r="C218" s="116" t="s">
        <v>1862</v>
      </c>
      <c r="D218" s="117">
        <v>17</v>
      </c>
      <c r="E218" s="104"/>
      <c r="F218" s="104"/>
    </row>
    <row r="219" spans="1:6" ht="15" customHeight="1">
      <c r="A219" s="116">
        <v>226</v>
      </c>
      <c r="B219" s="116" t="s">
        <v>1863</v>
      </c>
      <c r="C219" s="116" t="s">
        <v>1864</v>
      </c>
      <c r="D219" s="117">
        <v>17</v>
      </c>
      <c r="E219" s="104"/>
      <c r="F219" s="104"/>
    </row>
    <row r="220" spans="1:6" ht="15" customHeight="1">
      <c r="A220" s="116">
        <v>227</v>
      </c>
      <c r="B220" s="116" t="s">
        <v>1865</v>
      </c>
      <c r="C220" s="116" t="s">
        <v>1866</v>
      </c>
      <c r="D220" s="117">
        <v>17</v>
      </c>
      <c r="E220" s="104"/>
      <c r="F220" s="104"/>
    </row>
    <row r="221" spans="1:6" ht="15" customHeight="1">
      <c r="A221" s="116">
        <v>228</v>
      </c>
      <c r="B221" s="116" t="s">
        <v>1867</v>
      </c>
      <c r="C221" s="116" t="s">
        <v>1868</v>
      </c>
      <c r="D221" s="117">
        <v>17</v>
      </c>
      <c r="E221" s="104"/>
      <c r="F221" s="104"/>
    </row>
    <row r="222" spans="1:6" ht="15" customHeight="1">
      <c r="A222" s="116">
        <v>229</v>
      </c>
      <c r="B222" s="116" t="s">
        <v>1869</v>
      </c>
      <c r="C222" s="116" t="s">
        <v>1870</v>
      </c>
      <c r="D222" s="117">
        <v>17</v>
      </c>
      <c r="E222" s="104"/>
      <c r="F222" s="104"/>
    </row>
    <row r="223" spans="1:6" ht="15" customHeight="1">
      <c r="A223" s="116">
        <v>230</v>
      </c>
      <c r="B223" s="116" t="s">
        <v>1871</v>
      </c>
      <c r="C223" s="116" t="s">
        <v>1872</v>
      </c>
      <c r="D223" s="117">
        <v>17</v>
      </c>
      <c r="E223" s="104"/>
      <c r="F223" s="104"/>
    </row>
    <row r="224" spans="1:6" ht="15" customHeight="1">
      <c r="A224" s="116">
        <v>231</v>
      </c>
      <c r="B224" s="116" t="s">
        <v>1873</v>
      </c>
      <c r="C224" s="116" t="s">
        <v>1874</v>
      </c>
      <c r="D224" s="117">
        <v>17</v>
      </c>
      <c r="E224" s="104"/>
      <c r="F224" s="104"/>
    </row>
    <row r="225" spans="1:6" ht="15" customHeight="1">
      <c r="A225" s="116">
        <v>232</v>
      </c>
      <c r="B225" s="116" t="s">
        <v>1875</v>
      </c>
      <c r="C225" s="116" t="s">
        <v>1876</v>
      </c>
      <c r="D225" s="117">
        <v>17</v>
      </c>
      <c r="E225" s="104"/>
      <c r="F225" s="104"/>
    </row>
    <row r="226" spans="1:6" ht="15" customHeight="1">
      <c r="A226" s="116">
        <v>233</v>
      </c>
      <c r="B226" s="116" t="s">
        <v>1877</v>
      </c>
      <c r="C226" s="116" t="s">
        <v>1878</v>
      </c>
      <c r="D226" s="117">
        <v>17</v>
      </c>
      <c r="E226" s="104"/>
      <c r="F226" s="104"/>
    </row>
    <row r="227" spans="1:6" ht="15" customHeight="1">
      <c r="A227" s="116">
        <v>234</v>
      </c>
      <c r="B227" s="116" t="s">
        <v>1879</v>
      </c>
      <c r="C227" s="116" t="s">
        <v>1880</v>
      </c>
      <c r="D227" s="117">
        <v>17</v>
      </c>
      <c r="E227" s="104"/>
      <c r="F227" s="104"/>
    </row>
    <row r="228" spans="1:6" ht="15" customHeight="1">
      <c r="A228" s="116">
        <v>235</v>
      </c>
      <c r="B228" s="116" t="s">
        <v>1881</v>
      </c>
      <c r="C228" s="116" t="s">
        <v>1882</v>
      </c>
      <c r="D228" s="117">
        <v>17</v>
      </c>
      <c r="E228" s="104"/>
      <c r="F228" s="104"/>
    </row>
    <row r="229" spans="1:6" ht="15" customHeight="1">
      <c r="A229" s="116">
        <v>236</v>
      </c>
      <c r="B229" s="116" t="s">
        <v>1883</v>
      </c>
      <c r="C229" s="116" t="s">
        <v>1884</v>
      </c>
      <c r="D229" s="117">
        <v>17</v>
      </c>
      <c r="E229" s="104"/>
      <c r="F229" s="104"/>
    </row>
    <row r="230" spans="1:6" ht="15" customHeight="1">
      <c r="A230" s="116">
        <v>237</v>
      </c>
      <c r="B230" s="116" t="s">
        <v>1885</v>
      </c>
      <c r="C230" s="116" t="s">
        <v>1886</v>
      </c>
      <c r="D230" s="117">
        <v>17</v>
      </c>
      <c r="E230" s="104"/>
      <c r="F230" s="104"/>
    </row>
    <row r="231" spans="1:6" ht="15" customHeight="1">
      <c r="A231" s="116">
        <v>238</v>
      </c>
      <c r="B231" s="116" t="s">
        <v>1887</v>
      </c>
      <c r="C231" s="116" t="s">
        <v>1888</v>
      </c>
      <c r="D231" s="117">
        <v>17</v>
      </c>
      <c r="E231" s="104"/>
      <c r="F231" s="104"/>
    </row>
    <row r="232" spans="1:6" ht="15" customHeight="1">
      <c r="A232" s="116">
        <v>239</v>
      </c>
      <c r="B232" s="116" t="s">
        <v>1889</v>
      </c>
      <c r="C232" s="116" t="s">
        <v>1890</v>
      </c>
      <c r="D232" s="117">
        <v>17</v>
      </c>
      <c r="E232" s="104"/>
      <c r="F232" s="104"/>
    </row>
    <row r="233" spans="1:6" ht="15" customHeight="1">
      <c r="A233" s="116">
        <v>240</v>
      </c>
      <c r="B233" s="116" t="s">
        <v>1891</v>
      </c>
      <c r="C233" s="116" t="s">
        <v>1892</v>
      </c>
      <c r="D233" s="117">
        <v>17</v>
      </c>
      <c r="E233" s="104"/>
      <c r="F233" s="104"/>
    </row>
    <row r="234" spans="1:6" ht="15" customHeight="1">
      <c r="A234" s="116">
        <v>241</v>
      </c>
      <c r="B234" s="116" t="s">
        <v>1893</v>
      </c>
      <c r="C234" s="116" t="s">
        <v>1884</v>
      </c>
      <c r="D234" s="117">
        <v>17</v>
      </c>
      <c r="E234" s="104"/>
      <c r="F234" s="104"/>
    </row>
    <row r="235" spans="1:6" ht="15" customHeight="1">
      <c r="A235" s="116">
        <v>244</v>
      </c>
      <c r="B235" s="116" t="s">
        <v>1894</v>
      </c>
      <c r="C235" s="116" t="s">
        <v>1895</v>
      </c>
      <c r="D235" s="117">
        <v>17</v>
      </c>
      <c r="E235" s="104"/>
      <c r="F235" s="104"/>
    </row>
    <row r="236" spans="1:6" ht="15" customHeight="1">
      <c r="A236" s="116">
        <v>245</v>
      </c>
      <c r="B236" s="116" t="s">
        <v>1896</v>
      </c>
      <c r="C236" s="116" t="s">
        <v>1897</v>
      </c>
      <c r="D236" s="117">
        <v>17</v>
      </c>
      <c r="E236" s="104"/>
      <c r="F236" s="104"/>
    </row>
    <row r="237" spans="1:6" ht="15" customHeight="1">
      <c r="A237" s="116">
        <v>246</v>
      </c>
      <c r="B237" s="116" t="s">
        <v>1898</v>
      </c>
      <c r="C237" s="116" t="s">
        <v>1899</v>
      </c>
      <c r="D237" s="117">
        <v>17</v>
      </c>
      <c r="E237" s="104"/>
      <c r="F237" s="104"/>
    </row>
    <row r="238" spans="1:6" ht="15" customHeight="1">
      <c r="A238" s="116">
        <v>247</v>
      </c>
      <c r="B238" s="116" t="s">
        <v>1900</v>
      </c>
      <c r="C238" s="116" t="s">
        <v>1901</v>
      </c>
      <c r="D238" s="117">
        <v>17</v>
      </c>
      <c r="E238" s="104"/>
      <c r="F238" s="104"/>
    </row>
    <row r="239" spans="1:6" ht="15" customHeight="1">
      <c r="A239" s="116">
        <v>248</v>
      </c>
      <c r="B239" s="116" t="s">
        <v>1902</v>
      </c>
      <c r="C239" s="116" t="s">
        <v>1903</v>
      </c>
      <c r="D239" s="117">
        <v>17</v>
      </c>
      <c r="E239" s="104"/>
      <c r="F239" s="104"/>
    </row>
    <row r="240" spans="1:6" ht="15" customHeight="1">
      <c r="A240" s="116">
        <v>249</v>
      </c>
      <c r="B240" s="116" t="s">
        <v>1904</v>
      </c>
      <c r="C240" s="116" t="s">
        <v>1905</v>
      </c>
      <c r="D240" s="117">
        <v>17</v>
      </c>
      <c r="E240" s="104"/>
      <c r="F240" s="104"/>
    </row>
    <row r="241" spans="1:6" ht="15" customHeight="1">
      <c r="A241" s="116">
        <v>250</v>
      </c>
      <c r="B241" s="116" t="s">
        <v>1906</v>
      </c>
      <c r="C241" s="116" t="s">
        <v>1907</v>
      </c>
      <c r="D241" s="117">
        <v>17</v>
      </c>
      <c r="E241" s="104"/>
      <c r="F241" s="104"/>
    </row>
    <row r="242" spans="1:6" ht="15" customHeight="1">
      <c r="A242" s="116">
        <v>251</v>
      </c>
      <c r="B242" s="116" t="s">
        <v>1908</v>
      </c>
      <c r="C242" s="116" t="s">
        <v>1909</v>
      </c>
      <c r="D242" s="117">
        <v>17</v>
      </c>
      <c r="E242" s="104"/>
      <c r="F242" s="104"/>
    </row>
    <row r="243" spans="1:6" ht="15" customHeight="1">
      <c r="A243" s="116">
        <v>252</v>
      </c>
      <c r="B243" s="116" t="s">
        <v>1910</v>
      </c>
      <c r="C243" s="116" t="s">
        <v>1911</v>
      </c>
      <c r="D243" s="117">
        <v>17</v>
      </c>
      <c r="E243" s="104"/>
      <c r="F243" s="104"/>
    </row>
    <row r="244" spans="1:6" ht="15" customHeight="1">
      <c r="A244" s="116">
        <v>253</v>
      </c>
      <c r="B244" s="116" t="s">
        <v>1912</v>
      </c>
      <c r="C244" s="116" t="s">
        <v>1913</v>
      </c>
      <c r="D244" s="117">
        <v>17</v>
      </c>
      <c r="E244" s="104"/>
      <c r="F244" s="104"/>
    </row>
    <row r="245" spans="1:6" ht="15" customHeight="1">
      <c r="A245" s="116">
        <v>254</v>
      </c>
      <c r="B245" s="116" t="s">
        <v>1914</v>
      </c>
      <c r="C245" s="116" t="s">
        <v>1915</v>
      </c>
      <c r="D245" s="117">
        <v>17</v>
      </c>
      <c r="E245" s="104"/>
      <c r="F245" s="104"/>
    </row>
    <row r="246" spans="1:6" ht="15" customHeight="1">
      <c r="A246" s="116">
        <v>255</v>
      </c>
      <c r="B246" s="116" t="s">
        <v>1916</v>
      </c>
      <c r="C246" s="116" t="s">
        <v>1917</v>
      </c>
      <c r="D246" s="117">
        <v>17</v>
      </c>
      <c r="E246" s="104"/>
      <c r="F246" s="104"/>
    </row>
    <row r="247" spans="1:6" ht="15" customHeight="1">
      <c r="A247" s="116">
        <v>256</v>
      </c>
      <c r="B247" s="116" t="s">
        <v>1918</v>
      </c>
      <c r="C247" s="116" t="s">
        <v>1919</v>
      </c>
      <c r="D247" s="117">
        <v>17</v>
      </c>
      <c r="E247" s="104"/>
      <c r="F247" s="104"/>
    </row>
    <row r="248" spans="1:6" ht="15" customHeight="1">
      <c r="A248" s="116">
        <v>257</v>
      </c>
      <c r="B248" s="116" t="s">
        <v>1920</v>
      </c>
      <c r="C248" s="116" t="s">
        <v>1921</v>
      </c>
      <c r="D248" s="117">
        <v>17</v>
      </c>
      <c r="E248" s="104"/>
      <c r="F248" s="104"/>
    </row>
    <row r="249" spans="1:6" ht="15" customHeight="1">
      <c r="A249" s="116">
        <v>258</v>
      </c>
      <c r="B249" s="116" t="s">
        <v>1922</v>
      </c>
      <c r="C249" s="116" t="s">
        <v>1923</v>
      </c>
      <c r="D249" s="117">
        <v>17</v>
      </c>
      <c r="E249" s="104"/>
      <c r="F249" s="104"/>
    </row>
    <row r="250" spans="1:6" ht="15" customHeight="1">
      <c r="A250" s="116">
        <v>259</v>
      </c>
      <c r="B250" s="116" t="s">
        <v>1924</v>
      </c>
      <c r="C250" s="116" t="s">
        <v>1925</v>
      </c>
      <c r="D250" s="117">
        <v>17</v>
      </c>
      <c r="E250" s="104"/>
      <c r="F250" s="104"/>
    </row>
    <row r="251" spans="1:6" ht="15" customHeight="1">
      <c r="A251" s="116">
        <v>260</v>
      </c>
      <c r="B251" s="116" t="s">
        <v>1926</v>
      </c>
      <c r="C251" s="116" t="s">
        <v>1927</v>
      </c>
      <c r="D251" s="117">
        <v>17</v>
      </c>
      <c r="E251" s="104"/>
      <c r="F251" s="104"/>
    </row>
    <row r="252" spans="1:6" ht="15" customHeight="1">
      <c r="A252" s="116">
        <v>261</v>
      </c>
      <c r="B252" s="116" t="s">
        <v>1928</v>
      </c>
      <c r="C252" s="116" t="s">
        <v>1929</v>
      </c>
      <c r="D252" s="117">
        <v>17</v>
      </c>
      <c r="E252" s="104"/>
      <c r="F252" s="104"/>
    </row>
    <row r="253" spans="1:6" ht="15" customHeight="1">
      <c r="A253" s="116">
        <v>262</v>
      </c>
      <c r="B253" s="116" t="s">
        <v>1930</v>
      </c>
      <c r="C253" s="116" t="s">
        <v>1931</v>
      </c>
      <c r="D253" s="117">
        <v>17</v>
      </c>
      <c r="E253" s="104"/>
      <c r="F253" s="104"/>
    </row>
    <row r="254" spans="1:6" ht="15" customHeight="1">
      <c r="A254" s="116">
        <v>263</v>
      </c>
      <c r="B254" s="116" t="s">
        <v>1932</v>
      </c>
      <c r="C254" s="116" t="s">
        <v>1933</v>
      </c>
      <c r="D254" s="117">
        <v>17</v>
      </c>
      <c r="E254" s="104"/>
      <c r="F254" s="104"/>
    </row>
    <row r="255" spans="1:6" ht="15" customHeight="1">
      <c r="A255" s="116">
        <v>264</v>
      </c>
      <c r="B255" s="116" t="s">
        <v>1934</v>
      </c>
      <c r="C255" s="116" t="s">
        <v>1935</v>
      </c>
      <c r="D255" s="117">
        <v>17</v>
      </c>
      <c r="E255" s="104"/>
      <c r="F255" s="104"/>
    </row>
    <row r="256" spans="1:6" ht="15" customHeight="1">
      <c r="A256" s="116">
        <v>265</v>
      </c>
      <c r="B256" s="116" t="s">
        <v>1936</v>
      </c>
      <c r="C256" s="116" t="s">
        <v>1937</v>
      </c>
      <c r="D256" s="117">
        <v>17</v>
      </c>
      <c r="E256" s="104"/>
      <c r="F256" s="104"/>
    </row>
    <row r="257" spans="1:6" ht="15" customHeight="1">
      <c r="A257" s="116">
        <v>266</v>
      </c>
      <c r="B257" s="116" t="s">
        <v>1938</v>
      </c>
      <c r="C257" s="116" t="s">
        <v>1939</v>
      </c>
      <c r="D257" s="117">
        <v>17</v>
      </c>
      <c r="E257" s="104"/>
      <c r="F257" s="104"/>
    </row>
    <row r="258" spans="1:6" ht="15" customHeight="1">
      <c r="A258" s="116">
        <v>267</v>
      </c>
      <c r="B258" s="116" t="s">
        <v>1940</v>
      </c>
      <c r="C258" s="116" t="s">
        <v>1941</v>
      </c>
      <c r="D258" s="117">
        <v>17</v>
      </c>
      <c r="E258" s="104"/>
      <c r="F258" s="104"/>
    </row>
    <row r="259" spans="1:6" ht="15" customHeight="1">
      <c r="A259" s="116">
        <v>268</v>
      </c>
      <c r="B259" s="116" t="s">
        <v>1942</v>
      </c>
      <c r="C259" s="116" t="s">
        <v>1943</v>
      </c>
      <c r="D259" s="117">
        <v>17</v>
      </c>
      <c r="E259" s="104"/>
      <c r="F259" s="104"/>
    </row>
    <row r="260" spans="1:6" ht="15" customHeight="1">
      <c r="A260" s="116">
        <v>269</v>
      </c>
      <c r="B260" s="116" t="s">
        <v>1944</v>
      </c>
      <c r="C260" s="116" t="s">
        <v>1945</v>
      </c>
      <c r="D260" s="117">
        <v>17</v>
      </c>
      <c r="E260" s="104"/>
      <c r="F260" s="104"/>
    </row>
    <row r="261" spans="1:6" ht="15" customHeight="1">
      <c r="A261" s="116">
        <v>270</v>
      </c>
      <c r="B261" s="116" t="s">
        <v>1946</v>
      </c>
      <c r="C261" s="116" t="s">
        <v>1947</v>
      </c>
      <c r="D261" s="117">
        <v>17</v>
      </c>
      <c r="E261" s="104"/>
      <c r="F261" s="104"/>
    </row>
    <row r="262" spans="1:6" ht="15" customHeight="1">
      <c r="A262" s="116">
        <v>271</v>
      </c>
      <c r="B262" s="116" t="s">
        <v>1948</v>
      </c>
      <c r="C262" s="116" t="s">
        <v>1949</v>
      </c>
      <c r="D262" s="117">
        <v>17</v>
      </c>
      <c r="E262" s="104"/>
      <c r="F262" s="104"/>
    </row>
    <row r="263" spans="1:6" ht="15" customHeight="1">
      <c r="A263" s="116">
        <v>272</v>
      </c>
      <c r="B263" s="116" t="s">
        <v>1950</v>
      </c>
      <c r="C263" s="116" t="s">
        <v>1951</v>
      </c>
      <c r="D263" s="117">
        <v>17</v>
      </c>
      <c r="E263" s="104"/>
      <c r="F263" s="104"/>
    </row>
    <row r="264" spans="1:6" ht="15" customHeight="1">
      <c r="A264" s="116">
        <v>273</v>
      </c>
      <c r="B264" s="116" t="s">
        <v>1952</v>
      </c>
      <c r="C264" s="116" t="s">
        <v>1953</v>
      </c>
      <c r="D264" s="117">
        <v>1</v>
      </c>
      <c r="E264" s="104"/>
      <c r="F264" s="104"/>
    </row>
    <row r="265" spans="1:6" ht="15" customHeight="1">
      <c r="A265" s="116">
        <v>274</v>
      </c>
      <c r="B265" s="116" t="s">
        <v>1954</v>
      </c>
      <c r="C265" s="116" t="s">
        <v>1607</v>
      </c>
      <c r="D265" s="117">
        <v>1</v>
      </c>
      <c r="E265" s="104"/>
      <c r="F265" s="104"/>
    </row>
    <row r="266" spans="1:6" ht="15" customHeight="1">
      <c r="A266" s="116">
        <v>275</v>
      </c>
      <c r="B266" s="116" t="s">
        <v>1955</v>
      </c>
      <c r="C266" s="116" t="s">
        <v>1733</v>
      </c>
      <c r="D266" s="117">
        <v>15</v>
      </c>
      <c r="E266" s="104"/>
      <c r="F266" s="104"/>
    </row>
    <row r="267" spans="1:6" ht="15" customHeight="1">
      <c r="A267" s="116">
        <v>276</v>
      </c>
      <c r="B267" s="116" t="s">
        <v>1956</v>
      </c>
      <c r="C267" s="116" t="s">
        <v>1735</v>
      </c>
      <c r="D267" s="117">
        <v>15</v>
      </c>
      <c r="E267" s="104"/>
      <c r="F267" s="104"/>
    </row>
    <row r="268" spans="1:6" ht="15" customHeight="1">
      <c r="A268" s="116">
        <v>277</v>
      </c>
      <c r="B268" s="116" t="s">
        <v>1736</v>
      </c>
      <c r="C268" s="116" t="s">
        <v>1737</v>
      </c>
      <c r="D268" s="117">
        <v>15</v>
      </c>
      <c r="E268" s="104"/>
      <c r="F268" s="104"/>
    </row>
    <row r="269" spans="1:6" ht="15" customHeight="1">
      <c r="A269" s="116">
        <v>278</v>
      </c>
      <c r="B269" s="116" t="s">
        <v>1738</v>
      </c>
      <c r="C269" s="116" t="s">
        <v>1739</v>
      </c>
      <c r="D269" s="117">
        <v>15</v>
      </c>
      <c r="E269" s="104"/>
      <c r="F269" s="104"/>
    </row>
    <row r="270" spans="1:6" ht="15" customHeight="1">
      <c r="A270" s="116">
        <v>279</v>
      </c>
      <c r="B270" s="116" t="s">
        <v>1740</v>
      </c>
      <c r="C270" s="116" t="s">
        <v>1741</v>
      </c>
      <c r="D270" s="117">
        <v>15</v>
      </c>
      <c r="E270" s="104"/>
      <c r="F270" s="104"/>
    </row>
    <row r="271" spans="1:6" ht="15" customHeight="1">
      <c r="A271" s="116">
        <v>280</v>
      </c>
      <c r="B271" s="116" t="s">
        <v>1742</v>
      </c>
      <c r="C271" s="116" t="s">
        <v>1743</v>
      </c>
      <c r="D271" s="117">
        <v>15</v>
      </c>
      <c r="E271" s="104"/>
      <c r="F271" s="104"/>
    </row>
    <row r="272" spans="1:6" ht="15" customHeight="1">
      <c r="A272" s="116">
        <v>281</v>
      </c>
      <c r="B272" s="116" t="s">
        <v>1744</v>
      </c>
      <c r="C272" s="116" t="s">
        <v>1745</v>
      </c>
      <c r="D272" s="117">
        <v>15</v>
      </c>
      <c r="E272" s="104"/>
      <c r="F272" s="104"/>
    </row>
    <row r="273" spans="1:6" ht="15" customHeight="1">
      <c r="A273" s="116">
        <v>432</v>
      </c>
      <c r="B273" s="116" t="s">
        <v>1957</v>
      </c>
      <c r="C273" s="116" t="s">
        <v>1958</v>
      </c>
      <c r="D273" s="117">
        <v>1</v>
      </c>
      <c r="E273" s="104"/>
      <c r="F273" s="104"/>
    </row>
    <row r="274" spans="1:6" ht="15" customHeight="1">
      <c r="A274" s="116">
        <v>433</v>
      </c>
      <c r="B274" s="116" t="s">
        <v>1959</v>
      </c>
      <c r="C274" s="116" t="s">
        <v>1960</v>
      </c>
      <c r="D274" s="117">
        <v>1</v>
      </c>
      <c r="E274" s="104"/>
      <c r="F274" s="104"/>
    </row>
    <row r="275" spans="1:6" ht="15" customHeight="1">
      <c r="A275" s="116">
        <v>434</v>
      </c>
      <c r="B275" s="116" t="s">
        <v>1961</v>
      </c>
      <c r="C275" s="116" t="s">
        <v>1962</v>
      </c>
      <c r="D275" s="117">
        <v>17</v>
      </c>
      <c r="E275" s="104"/>
      <c r="F275" s="104"/>
    </row>
    <row r="276" spans="1:6" ht="15" customHeight="1">
      <c r="A276" s="116">
        <v>435</v>
      </c>
      <c r="B276" s="116" t="s">
        <v>1963</v>
      </c>
      <c r="C276" s="116" t="s">
        <v>1964</v>
      </c>
      <c r="D276" s="117">
        <v>18</v>
      </c>
      <c r="E276" s="104"/>
      <c r="F276" s="104"/>
    </row>
    <row r="277" spans="1:6" ht="15" customHeight="1">
      <c r="A277" s="116">
        <v>436</v>
      </c>
      <c r="B277" s="116" t="s">
        <v>1965</v>
      </c>
      <c r="C277" s="116" t="s">
        <v>1966</v>
      </c>
      <c r="D277" s="117">
        <v>18</v>
      </c>
      <c r="E277" s="104"/>
      <c r="F277" s="104"/>
    </row>
    <row r="278" spans="1:6" ht="15" customHeight="1">
      <c r="A278" s="116">
        <v>437</v>
      </c>
      <c r="B278" s="116" t="s">
        <v>1967</v>
      </c>
      <c r="C278" s="116" t="s">
        <v>1968</v>
      </c>
      <c r="D278" s="117">
        <v>18</v>
      </c>
      <c r="E278" s="104"/>
      <c r="F278" s="104"/>
    </row>
    <row r="279" spans="1:6" ht="15" customHeight="1">
      <c r="A279" s="116">
        <v>438</v>
      </c>
      <c r="B279" s="116" t="s">
        <v>1969</v>
      </c>
      <c r="C279" s="116" t="s">
        <v>1970</v>
      </c>
      <c r="D279" s="117">
        <v>18</v>
      </c>
      <c r="E279" s="104"/>
      <c r="F279" s="104"/>
    </row>
    <row r="280" spans="1:6" ht="15" customHeight="1">
      <c r="A280" s="116">
        <v>439</v>
      </c>
      <c r="B280" s="116" t="s">
        <v>1971</v>
      </c>
      <c r="C280" s="116" t="s">
        <v>1972</v>
      </c>
      <c r="D280" s="117">
        <v>18</v>
      </c>
      <c r="E280" s="104"/>
      <c r="F280" s="104"/>
    </row>
    <row r="281" spans="1:6" ht="15" customHeight="1">
      <c r="A281" s="116">
        <v>440</v>
      </c>
      <c r="B281" s="116" t="s">
        <v>1973</v>
      </c>
      <c r="C281" s="116" t="s">
        <v>1974</v>
      </c>
      <c r="D281" s="117">
        <v>18</v>
      </c>
      <c r="E281" s="104"/>
      <c r="F281" s="104"/>
    </row>
    <row r="282" spans="1:6" ht="15" customHeight="1">
      <c r="A282" s="116">
        <v>441</v>
      </c>
      <c r="B282" s="116" t="s">
        <v>1975</v>
      </c>
      <c r="C282" s="116" t="s">
        <v>1976</v>
      </c>
      <c r="D282" s="117">
        <v>18</v>
      </c>
      <c r="E282" s="104"/>
      <c r="F282" s="104"/>
    </row>
    <row r="283" spans="1:6" ht="15" customHeight="1">
      <c r="A283" s="116">
        <v>442</v>
      </c>
      <c r="B283" s="116" t="s">
        <v>1977</v>
      </c>
      <c r="C283" s="116" t="s">
        <v>1978</v>
      </c>
      <c r="D283" s="117">
        <v>18</v>
      </c>
      <c r="E283" s="104"/>
      <c r="F283" s="104"/>
    </row>
    <row r="284" spans="1:6" ht="15" customHeight="1">
      <c r="A284" s="116">
        <v>443</v>
      </c>
      <c r="B284" s="116" t="s">
        <v>1979</v>
      </c>
      <c r="C284" s="116" t="s">
        <v>1980</v>
      </c>
      <c r="D284" s="117">
        <v>18</v>
      </c>
      <c r="E284" s="104"/>
      <c r="F284" s="104"/>
    </row>
    <row r="285" spans="1:6" ht="15" customHeight="1">
      <c r="A285" s="116">
        <v>444</v>
      </c>
      <c r="B285" s="116" t="s">
        <v>1981</v>
      </c>
      <c r="C285" s="116" t="s">
        <v>1982</v>
      </c>
      <c r="D285" s="117">
        <v>18</v>
      </c>
      <c r="E285" s="104"/>
      <c r="F285" s="104"/>
    </row>
    <row r="286" spans="1:6" ht="15" customHeight="1">
      <c r="A286" s="116">
        <v>445</v>
      </c>
      <c r="B286" s="116" t="s">
        <v>1983</v>
      </c>
      <c r="C286" s="116" t="s">
        <v>1984</v>
      </c>
      <c r="D286" s="117">
        <v>18</v>
      </c>
      <c r="E286" s="104"/>
      <c r="F286" s="104"/>
    </row>
    <row r="287" spans="1:6" ht="15" customHeight="1">
      <c r="A287" s="116">
        <v>446</v>
      </c>
      <c r="B287" s="116" t="s">
        <v>1985</v>
      </c>
      <c r="C287" s="116" t="s">
        <v>1986</v>
      </c>
      <c r="D287" s="117">
        <v>18</v>
      </c>
      <c r="E287" s="104"/>
      <c r="F287" s="104"/>
    </row>
    <row r="288" spans="1:6" ht="15" customHeight="1">
      <c r="A288" s="116">
        <v>447</v>
      </c>
      <c r="B288" s="116" t="s">
        <v>1987</v>
      </c>
      <c r="C288" s="116" t="s">
        <v>1988</v>
      </c>
      <c r="D288" s="117">
        <v>18</v>
      </c>
      <c r="E288" s="104"/>
      <c r="F288" s="104"/>
    </row>
    <row r="289" spans="1:6" ht="15" customHeight="1">
      <c r="A289" s="116">
        <v>448</v>
      </c>
      <c r="B289" s="116" t="s">
        <v>1989</v>
      </c>
      <c r="C289" s="116" t="s">
        <v>1990</v>
      </c>
      <c r="D289" s="117">
        <v>18</v>
      </c>
      <c r="E289" s="104"/>
      <c r="F289" s="104"/>
    </row>
    <row r="290" spans="1:6" ht="15" customHeight="1">
      <c r="A290" s="116">
        <v>449</v>
      </c>
      <c r="B290" s="116" t="s">
        <v>1991</v>
      </c>
      <c r="C290" s="116" t="s">
        <v>1992</v>
      </c>
      <c r="D290" s="117">
        <v>18</v>
      </c>
      <c r="E290" s="104"/>
      <c r="F290" s="104"/>
    </row>
    <row r="291" spans="1:6" ht="15" customHeight="1">
      <c r="A291" s="116">
        <v>450</v>
      </c>
      <c r="B291" s="116" t="s">
        <v>1993</v>
      </c>
      <c r="C291" s="116" t="s">
        <v>1994</v>
      </c>
      <c r="D291" s="117">
        <v>18</v>
      </c>
      <c r="E291" s="104"/>
      <c r="F291" s="104"/>
    </row>
    <row r="292" spans="1:6" ht="15" customHeight="1">
      <c r="A292" s="116">
        <v>451</v>
      </c>
      <c r="B292" s="116" t="s">
        <v>1995</v>
      </c>
      <c r="C292" s="116" t="s">
        <v>1996</v>
      </c>
      <c r="D292" s="117">
        <v>18</v>
      </c>
      <c r="E292" s="104"/>
      <c r="F292" s="104"/>
    </row>
    <row r="293" spans="1:6" ht="15" customHeight="1">
      <c r="A293" s="116">
        <v>452</v>
      </c>
      <c r="B293" s="116" t="s">
        <v>1997</v>
      </c>
      <c r="C293" s="116" t="s">
        <v>1998</v>
      </c>
      <c r="D293" s="117">
        <v>18</v>
      </c>
      <c r="E293" s="104"/>
      <c r="F293" s="104"/>
    </row>
    <row r="294" spans="1:6" ht="15" customHeight="1">
      <c r="A294" s="116">
        <v>453</v>
      </c>
      <c r="B294" s="116" t="s">
        <v>1999</v>
      </c>
      <c r="C294" s="116" t="s">
        <v>2000</v>
      </c>
      <c r="D294" s="117">
        <v>18</v>
      </c>
      <c r="E294" s="104"/>
      <c r="F294" s="104"/>
    </row>
    <row r="295" spans="1:6" ht="15" customHeight="1">
      <c r="A295" s="116">
        <v>454</v>
      </c>
      <c r="B295" s="116" t="s">
        <v>2001</v>
      </c>
      <c r="C295" s="116" t="s">
        <v>2002</v>
      </c>
      <c r="D295" s="117">
        <v>18</v>
      </c>
      <c r="E295" s="104"/>
      <c r="F295" s="104"/>
    </row>
    <row r="296" spans="1:6" ht="15" customHeight="1">
      <c r="A296" s="116">
        <v>455</v>
      </c>
      <c r="B296" s="116" t="s">
        <v>2003</v>
      </c>
      <c r="C296" s="116" t="s">
        <v>2004</v>
      </c>
      <c r="D296" s="117">
        <v>18</v>
      </c>
      <c r="E296" s="104"/>
      <c r="F296" s="104"/>
    </row>
    <row r="297" spans="1:6" ht="15" customHeight="1">
      <c r="A297" s="116">
        <v>456</v>
      </c>
      <c r="B297" s="116" t="s">
        <v>2005</v>
      </c>
      <c r="C297" s="116" t="s">
        <v>2006</v>
      </c>
      <c r="D297" s="117">
        <v>18</v>
      </c>
      <c r="E297" s="104"/>
      <c r="F297" s="104"/>
    </row>
    <row r="298" spans="1:6" ht="15" customHeight="1">
      <c r="A298" s="116">
        <v>457</v>
      </c>
      <c r="B298" s="116" t="s">
        <v>2007</v>
      </c>
      <c r="C298" s="116" t="s">
        <v>2008</v>
      </c>
      <c r="D298" s="117">
        <v>18</v>
      </c>
      <c r="E298" s="104"/>
      <c r="F298" s="104"/>
    </row>
    <row r="299" spans="1:6" ht="15" customHeight="1">
      <c r="A299" s="116">
        <v>458</v>
      </c>
      <c r="B299" s="116" t="s">
        <v>2009</v>
      </c>
      <c r="C299" s="116" t="s">
        <v>2010</v>
      </c>
      <c r="D299" s="117">
        <v>18</v>
      </c>
      <c r="E299" s="104"/>
      <c r="F299" s="104"/>
    </row>
    <row r="300" spans="1:6" ht="15" customHeight="1">
      <c r="A300" s="116">
        <v>459</v>
      </c>
      <c r="B300" s="116" t="s">
        <v>2011</v>
      </c>
      <c r="C300" s="116" t="s">
        <v>2012</v>
      </c>
      <c r="D300" s="117">
        <v>18</v>
      </c>
      <c r="E300" s="104"/>
      <c r="F300" s="104"/>
    </row>
    <row r="301" spans="1:6" ht="15" customHeight="1">
      <c r="A301" s="116">
        <v>460</v>
      </c>
      <c r="B301" s="116" t="s">
        <v>2013</v>
      </c>
      <c r="C301" s="116" t="s">
        <v>2014</v>
      </c>
      <c r="D301" s="117">
        <v>18</v>
      </c>
      <c r="E301" s="104"/>
      <c r="F301" s="104"/>
    </row>
    <row r="302" spans="1:6" ht="15" customHeight="1">
      <c r="A302" s="116">
        <v>461</v>
      </c>
      <c r="B302" s="116" t="s">
        <v>2015</v>
      </c>
      <c r="C302" s="116" t="s">
        <v>2016</v>
      </c>
      <c r="D302" s="117">
        <v>18</v>
      </c>
      <c r="E302" s="104"/>
      <c r="F302" s="104"/>
    </row>
    <row r="303" spans="1:6" ht="15" customHeight="1">
      <c r="A303" s="116">
        <v>462</v>
      </c>
      <c r="B303" s="116" t="s">
        <v>2017</v>
      </c>
      <c r="C303" s="116" t="s">
        <v>2018</v>
      </c>
      <c r="D303" s="117">
        <v>18</v>
      </c>
      <c r="E303" s="104"/>
      <c r="F303" s="104"/>
    </row>
    <row r="304" spans="1:6" ht="15" customHeight="1">
      <c r="A304" s="116">
        <v>463</v>
      </c>
      <c r="B304" s="116" t="s">
        <v>2019</v>
      </c>
      <c r="C304" s="116" t="s">
        <v>2020</v>
      </c>
      <c r="D304" s="117">
        <v>18</v>
      </c>
      <c r="E304" s="104"/>
      <c r="F304" s="104"/>
    </row>
    <row r="305" spans="1:6" ht="15" customHeight="1">
      <c r="A305" s="116">
        <v>464</v>
      </c>
      <c r="B305" s="116" t="s">
        <v>2021</v>
      </c>
      <c r="C305" s="116" t="s">
        <v>2022</v>
      </c>
      <c r="D305" s="117">
        <v>18</v>
      </c>
      <c r="E305" s="104"/>
      <c r="F305" s="104"/>
    </row>
    <row r="306" spans="1:6" ht="15" customHeight="1">
      <c r="A306" s="116">
        <v>465</v>
      </c>
      <c r="B306" s="116" t="s">
        <v>2023</v>
      </c>
      <c r="C306" s="116" t="s">
        <v>2024</v>
      </c>
      <c r="D306" s="117">
        <v>18</v>
      </c>
      <c r="E306" s="104"/>
      <c r="F306" s="104"/>
    </row>
    <row r="307" spans="1:6" ht="15" customHeight="1">
      <c r="A307" s="116">
        <v>466</v>
      </c>
      <c r="B307" s="116" t="s">
        <v>2025</v>
      </c>
      <c r="C307" s="116" t="s">
        <v>2026</v>
      </c>
      <c r="D307" s="117">
        <v>18</v>
      </c>
      <c r="E307" s="104"/>
      <c r="F307" s="104"/>
    </row>
    <row r="308" spans="1:6" ht="15" customHeight="1">
      <c r="A308" s="116">
        <v>467</v>
      </c>
      <c r="B308" s="116" t="s">
        <v>2027</v>
      </c>
      <c r="C308" s="116" t="s">
        <v>2028</v>
      </c>
      <c r="D308" s="117">
        <v>18</v>
      </c>
      <c r="E308" s="104"/>
      <c r="F308" s="104"/>
    </row>
    <row r="309" spans="1:6" ht="15" customHeight="1">
      <c r="A309" s="116">
        <v>468</v>
      </c>
      <c r="B309" s="116" t="s">
        <v>2029</v>
      </c>
      <c r="C309" s="116" t="s">
        <v>2030</v>
      </c>
      <c r="D309" s="117">
        <v>18</v>
      </c>
      <c r="E309" s="104"/>
      <c r="F309" s="104"/>
    </row>
    <row r="310" spans="1:6" ht="15" customHeight="1">
      <c r="A310" s="116">
        <v>469</v>
      </c>
      <c r="B310" s="116" t="s">
        <v>2031</v>
      </c>
      <c r="C310" s="116" t="s">
        <v>2032</v>
      </c>
      <c r="D310" s="117">
        <v>18</v>
      </c>
      <c r="E310" s="104"/>
      <c r="F310" s="104"/>
    </row>
    <row r="311" spans="1:6" ht="15" customHeight="1">
      <c r="A311" s="116">
        <v>470</v>
      </c>
      <c r="B311" s="116" t="s">
        <v>2033</v>
      </c>
      <c r="C311" s="116" t="s">
        <v>2034</v>
      </c>
      <c r="D311" s="117">
        <v>18</v>
      </c>
      <c r="E311" s="104"/>
      <c r="F311" s="104"/>
    </row>
    <row r="312" spans="1:6" ht="15" customHeight="1">
      <c r="A312" s="116">
        <v>471</v>
      </c>
      <c r="B312" s="116" t="s">
        <v>2035</v>
      </c>
      <c r="C312" s="116" t="s">
        <v>2036</v>
      </c>
      <c r="D312" s="117">
        <v>18</v>
      </c>
      <c r="E312" s="104"/>
      <c r="F312" s="104"/>
    </row>
    <row r="313" spans="1:6" ht="15" customHeight="1">
      <c r="A313" s="116">
        <v>472</v>
      </c>
      <c r="B313" s="116" t="s">
        <v>2037</v>
      </c>
      <c r="C313" s="116" t="s">
        <v>2038</v>
      </c>
      <c r="D313" s="117">
        <v>18</v>
      </c>
      <c r="E313" s="104"/>
      <c r="F313" s="104"/>
    </row>
    <row r="314" spans="1:6" ht="15" customHeight="1">
      <c r="A314" s="116">
        <v>473</v>
      </c>
      <c r="B314" s="116" t="s">
        <v>2039</v>
      </c>
      <c r="C314" s="116" t="s">
        <v>2040</v>
      </c>
      <c r="D314" s="117">
        <v>18</v>
      </c>
      <c r="E314" s="104"/>
      <c r="F314" s="104"/>
    </row>
    <row r="315" spans="1:6" ht="15" customHeight="1">
      <c r="A315" s="116">
        <v>474</v>
      </c>
      <c r="B315" s="116" t="s">
        <v>2041</v>
      </c>
      <c r="C315" s="116" t="s">
        <v>2042</v>
      </c>
      <c r="D315" s="117">
        <v>18</v>
      </c>
      <c r="E315" s="104"/>
      <c r="F315" s="104"/>
    </row>
    <row r="316" spans="1:6" ht="15" customHeight="1">
      <c r="A316" s="116">
        <v>475</v>
      </c>
      <c r="B316" s="116" t="s">
        <v>2043</v>
      </c>
      <c r="C316" s="116" t="s">
        <v>2044</v>
      </c>
      <c r="D316" s="117">
        <v>18</v>
      </c>
      <c r="E316" s="104"/>
      <c r="F316" s="104"/>
    </row>
    <row r="317" spans="1:6" ht="15" customHeight="1">
      <c r="A317" s="116">
        <v>476</v>
      </c>
      <c r="B317" s="116" t="s">
        <v>2045</v>
      </c>
      <c r="C317" s="116" t="s">
        <v>2046</v>
      </c>
      <c r="D317" s="117">
        <v>18</v>
      </c>
      <c r="E317" s="104"/>
      <c r="F317" s="104"/>
    </row>
    <row r="318" spans="1:6" ht="15" customHeight="1">
      <c r="A318" s="116">
        <v>477</v>
      </c>
      <c r="B318" s="116" t="s">
        <v>2047</v>
      </c>
      <c r="C318" s="116" t="s">
        <v>2048</v>
      </c>
      <c r="D318" s="117">
        <v>18</v>
      </c>
      <c r="E318" s="104"/>
      <c r="F318" s="104"/>
    </row>
    <row r="319" spans="1:6" ht="15" customHeight="1">
      <c r="A319" s="116">
        <v>478</v>
      </c>
      <c r="B319" s="116" t="s">
        <v>2049</v>
      </c>
      <c r="C319" s="116" t="s">
        <v>2050</v>
      </c>
      <c r="D319" s="117">
        <v>18</v>
      </c>
      <c r="E319" s="104"/>
      <c r="F319" s="104"/>
    </row>
    <row r="320" spans="1:6" ht="15" customHeight="1">
      <c r="A320" s="116">
        <v>479</v>
      </c>
      <c r="B320" s="116" t="s">
        <v>2051</v>
      </c>
      <c r="C320" s="116" t="s">
        <v>2052</v>
      </c>
      <c r="D320" s="117">
        <v>18</v>
      </c>
      <c r="E320" s="104"/>
      <c r="F320" s="104"/>
    </row>
    <row r="321" spans="1:6" ht="15" customHeight="1">
      <c r="A321" s="116">
        <v>480</v>
      </c>
      <c r="B321" s="116" t="s">
        <v>2053</v>
      </c>
      <c r="C321" s="116" t="s">
        <v>2054</v>
      </c>
      <c r="D321" s="117">
        <v>18</v>
      </c>
      <c r="E321" s="104"/>
      <c r="F321" s="104"/>
    </row>
    <row r="322" spans="1:6" ht="15" customHeight="1">
      <c r="A322" s="116">
        <v>481</v>
      </c>
      <c r="B322" s="116" t="s">
        <v>2055</v>
      </c>
      <c r="C322" s="116" t="s">
        <v>2056</v>
      </c>
      <c r="D322" s="117">
        <v>18</v>
      </c>
      <c r="E322" s="104"/>
      <c r="F322" s="104"/>
    </row>
    <row r="323" spans="1:6" ht="15" customHeight="1">
      <c r="A323" s="116">
        <v>482</v>
      </c>
      <c r="B323" s="116" t="s">
        <v>2057</v>
      </c>
      <c r="C323" s="116" t="s">
        <v>2058</v>
      </c>
      <c r="D323" s="117">
        <v>18</v>
      </c>
      <c r="E323" s="104"/>
      <c r="F323" s="104"/>
    </row>
    <row r="324" spans="1:6" ht="15" customHeight="1">
      <c r="A324" s="116">
        <v>483</v>
      </c>
      <c r="B324" s="116" t="s">
        <v>2059</v>
      </c>
      <c r="C324" s="116" t="s">
        <v>2060</v>
      </c>
      <c r="D324" s="117">
        <v>18</v>
      </c>
      <c r="E324" s="104"/>
      <c r="F324" s="104"/>
    </row>
    <row r="325" spans="1:6" ht="15" customHeight="1">
      <c r="A325" s="116">
        <v>484</v>
      </c>
      <c r="B325" s="116" t="s">
        <v>2061</v>
      </c>
      <c r="C325" s="116" t="s">
        <v>2062</v>
      </c>
      <c r="D325" s="117">
        <v>18</v>
      </c>
      <c r="E325" s="104"/>
      <c r="F325" s="104"/>
    </row>
    <row r="326" spans="1:6" ht="15" customHeight="1">
      <c r="A326" s="116">
        <v>485</v>
      </c>
      <c r="B326" s="116" t="s">
        <v>2063</v>
      </c>
      <c r="C326" s="116" t="s">
        <v>2064</v>
      </c>
      <c r="D326" s="117">
        <v>18</v>
      </c>
      <c r="E326" s="104"/>
      <c r="F326" s="104"/>
    </row>
    <row r="327" spans="1:6" ht="15" customHeight="1">
      <c r="A327" s="116">
        <v>486</v>
      </c>
      <c r="B327" s="116" t="s">
        <v>2065</v>
      </c>
      <c r="C327" s="116" t="s">
        <v>2066</v>
      </c>
      <c r="D327" s="117">
        <v>18</v>
      </c>
      <c r="E327" s="104"/>
      <c r="F327" s="104"/>
    </row>
    <row r="328" spans="1:6" ht="15" customHeight="1">
      <c r="A328" s="116">
        <v>487</v>
      </c>
      <c r="B328" s="116" t="s">
        <v>2067</v>
      </c>
      <c r="C328" s="116" t="s">
        <v>2068</v>
      </c>
      <c r="D328" s="117">
        <v>18</v>
      </c>
      <c r="E328" s="104"/>
      <c r="F328" s="104"/>
    </row>
    <row r="329" spans="1:6" ht="15" customHeight="1">
      <c r="A329" s="116">
        <v>488</v>
      </c>
      <c r="B329" s="116" t="s">
        <v>2069</v>
      </c>
      <c r="C329" s="116" t="s">
        <v>2070</v>
      </c>
      <c r="D329" s="117">
        <v>18</v>
      </c>
      <c r="E329" s="104"/>
      <c r="F329" s="104"/>
    </row>
    <row r="330" spans="1:6" ht="15" customHeight="1">
      <c r="A330" s="116">
        <v>489</v>
      </c>
      <c r="B330" s="116" t="s">
        <v>2071</v>
      </c>
      <c r="C330" s="116" t="s">
        <v>2072</v>
      </c>
      <c r="D330" s="117">
        <v>18</v>
      </c>
      <c r="E330" s="104"/>
      <c r="F330" s="104"/>
    </row>
    <row r="331" spans="1:6" ht="15" customHeight="1">
      <c r="A331" s="116">
        <v>490</v>
      </c>
      <c r="B331" s="116" t="s">
        <v>2073</v>
      </c>
      <c r="C331" s="116" t="s">
        <v>2074</v>
      </c>
      <c r="D331" s="117">
        <v>18</v>
      </c>
      <c r="E331" s="104"/>
      <c r="F331" s="104"/>
    </row>
    <row r="332" spans="1:6" ht="15" customHeight="1">
      <c r="A332" s="116">
        <v>491</v>
      </c>
      <c r="B332" s="116" t="s">
        <v>2075</v>
      </c>
      <c r="C332" s="116" t="s">
        <v>2076</v>
      </c>
      <c r="D332" s="117">
        <v>18</v>
      </c>
      <c r="E332" s="104"/>
      <c r="F332" s="104"/>
    </row>
    <row r="333" spans="1:6" ht="15" customHeight="1">
      <c r="A333" s="116">
        <v>492</v>
      </c>
      <c r="B333" s="116" t="s">
        <v>2077</v>
      </c>
      <c r="C333" s="116" t="s">
        <v>2078</v>
      </c>
      <c r="D333" s="117">
        <v>18</v>
      </c>
      <c r="E333" s="104"/>
      <c r="F333" s="104"/>
    </row>
    <row r="334" spans="1:6" ht="15" customHeight="1">
      <c r="A334" s="116">
        <v>493</v>
      </c>
      <c r="B334" s="116" t="s">
        <v>2079</v>
      </c>
      <c r="C334" s="116" t="s">
        <v>2080</v>
      </c>
      <c r="D334" s="117">
        <v>18</v>
      </c>
      <c r="E334" s="104"/>
      <c r="F334" s="104"/>
    </row>
    <row r="335" spans="1:6" ht="15" customHeight="1">
      <c r="A335" s="116">
        <v>494</v>
      </c>
      <c r="B335" s="116" t="s">
        <v>2081</v>
      </c>
      <c r="C335" s="116" t="s">
        <v>2082</v>
      </c>
      <c r="D335" s="117">
        <v>18</v>
      </c>
      <c r="E335" s="104"/>
      <c r="F335" s="104"/>
    </row>
    <row r="336" spans="1:6" ht="15" customHeight="1">
      <c r="A336" s="116">
        <v>495</v>
      </c>
      <c r="B336" s="116" t="s">
        <v>2083</v>
      </c>
      <c r="C336" s="116" t="s">
        <v>2084</v>
      </c>
      <c r="D336" s="117">
        <v>18</v>
      </c>
      <c r="E336" s="104"/>
      <c r="F336" s="104"/>
    </row>
    <row r="337" spans="1:6" ht="15" customHeight="1">
      <c r="A337" s="116">
        <v>496</v>
      </c>
      <c r="B337" s="116" t="s">
        <v>2085</v>
      </c>
      <c r="C337" s="116" t="s">
        <v>2086</v>
      </c>
      <c r="D337" s="117">
        <v>18</v>
      </c>
      <c r="E337" s="104"/>
      <c r="F337" s="104"/>
    </row>
    <row r="338" spans="1:6" ht="15" customHeight="1">
      <c r="A338" s="116">
        <v>497</v>
      </c>
      <c r="B338" s="116" t="s">
        <v>2087</v>
      </c>
      <c r="C338" s="116" t="s">
        <v>2088</v>
      </c>
      <c r="D338" s="117">
        <v>18</v>
      </c>
      <c r="E338" s="104"/>
      <c r="F338" s="104"/>
    </row>
    <row r="339" spans="1:6" ht="15" customHeight="1">
      <c r="A339" s="116">
        <v>498</v>
      </c>
      <c r="B339" s="116" t="s">
        <v>2089</v>
      </c>
      <c r="C339" s="116" t="s">
        <v>2090</v>
      </c>
      <c r="D339" s="117">
        <v>18</v>
      </c>
      <c r="E339" s="104"/>
      <c r="F339" s="104"/>
    </row>
    <row r="340" spans="1:6" ht="15" customHeight="1">
      <c r="A340" s="116">
        <v>499</v>
      </c>
      <c r="B340" s="116" t="s">
        <v>2091</v>
      </c>
      <c r="C340" s="116" t="s">
        <v>1860</v>
      </c>
      <c r="D340" s="117">
        <v>18</v>
      </c>
      <c r="E340" s="104"/>
      <c r="F340" s="104"/>
    </row>
    <row r="341" spans="1:6" ht="15" customHeight="1">
      <c r="A341" s="116">
        <v>500</v>
      </c>
      <c r="B341" s="116" t="s">
        <v>2092</v>
      </c>
      <c r="C341" s="116" t="s">
        <v>2093</v>
      </c>
      <c r="D341" s="117">
        <v>18</v>
      </c>
      <c r="E341" s="104"/>
      <c r="F341" s="104"/>
    </row>
    <row r="342" spans="1:6" ht="15" customHeight="1">
      <c r="A342" s="116">
        <v>501</v>
      </c>
      <c r="B342" s="116" t="s">
        <v>2094</v>
      </c>
      <c r="C342" s="116" t="s">
        <v>2095</v>
      </c>
      <c r="D342" s="117">
        <v>18</v>
      </c>
      <c r="E342" s="104"/>
      <c r="F342" s="104"/>
    </row>
    <row r="343" spans="1:6" ht="15" customHeight="1">
      <c r="A343" s="116">
        <v>502</v>
      </c>
      <c r="B343" s="116" t="s">
        <v>2096</v>
      </c>
      <c r="C343" s="116" t="s">
        <v>2097</v>
      </c>
      <c r="D343" s="117">
        <v>18</v>
      </c>
      <c r="E343" s="104"/>
      <c r="F343" s="104"/>
    </row>
    <row r="344" spans="1:6" ht="15" customHeight="1">
      <c r="A344" s="116">
        <v>503</v>
      </c>
      <c r="B344" s="116" t="s">
        <v>2098</v>
      </c>
      <c r="C344" s="116" t="s">
        <v>2099</v>
      </c>
      <c r="D344" s="117">
        <v>18</v>
      </c>
      <c r="E344" s="104"/>
      <c r="F344" s="104"/>
    </row>
    <row r="345" spans="1:6" ht="15" customHeight="1">
      <c r="A345" s="116">
        <v>504</v>
      </c>
      <c r="B345" s="116" t="s">
        <v>2100</v>
      </c>
      <c r="C345" s="116" t="s">
        <v>2101</v>
      </c>
      <c r="D345" s="117">
        <v>18</v>
      </c>
      <c r="E345" s="104"/>
      <c r="F345" s="104"/>
    </row>
    <row r="346" spans="1:6" ht="15" customHeight="1">
      <c r="A346" s="116">
        <v>505</v>
      </c>
      <c r="B346" s="116" t="s">
        <v>2102</v>
      </c>
      <c r="C346" s="116" t="s">
        <v>2103</v>
      </c>
      <c r="D346" s="117">
        <v>18</v>
      </c>
      <c r="E346" s="104"/>
      <c r="F346" s="104"/>
    </row>
    <row r="347" spans="1:6" ht="15" customHeight="1">
      <c r="A347" s="116">
        <v>506</v>
      </c>
      <c r="B347" s="116" t="s">
        <v>2104</v>
      </c>
      <c r="C347" s="116" t="s">
        <v>2105</v>
      </c>
      <c r="D347" s="117">
        <v>18</v>
      </c>
      <c r="E347" s="104"/>
      <c r="F347" s="104"/>
    </row>
    <row r="348" spans="1:6" ht="15" customHeight="1">
      <c r="A348" s="116">
        <v>507</v>
      </c>
      <c r="B348" s="116" t="s">
        <v>2106</v>
      </c>
      <c r="C348" s="116" t="s">
        <v>2107</v>
      </c>
      <c r="D348" s="117">
        <v>18</v>
      </c>
      <c r="E348" s="104"/>
      <c r="F348" s="104"/>
    </row>
    <row r="349" spans="1:6" ht="15" customHeight="1">
      <c r="A349" s="116">
        <v>508</v>
      </c>
      <c r="B349" s="116" t="s">
        <v>2108</v>
      </c>
      <c r="C349" s="116" t="s">
        <v>2109</v>
      </c>
      <c r="D349" s="117">
        <v>18</v>
      </c>
      <c r="E349" s="104"/>
      <c r="F349" s="104"/>
    </row>
    <row r="350" spans="1:6" ht="15" customHeight="1">
      <c r="A350" s="116">
        <v>509</v>
      </c>
      <c r="B350" s="116" t="s">
        <v>1719</v>
      </c>
      <c r="C350" s="116" t="s">
        <v>1720</v>
      </c>
      <c r="D350" s="117">
        <v>19</v>
      </c>
      <c r="E350" s="104"/>
      <c r="F350" s="104"/>
    </row>
    <row r="351" spans="1:6" ht="15" customHeight="1">
      <c r="A351" s="116">
        <v>510</v>
      </c>
      <c r="B351" s="116" t="s">
        <v>1721</v>
      </c>
      <c r="C351" s="116" t="s">
        <v>1722</v>
      </c>
      <c r="D351" s="117">
        <v>19</v>
      </c>
      <c r="E351" s="104"/>
      <c r="F351" s="104"/>
    </row>
    <row r="352" spans="1:6" ht="15" customHeight="1">
      <c r="A352" s="116">
        <v>511</v>
      </c>
      <c r="B352" s="116" t="s">
        <v>1723</v>
      </c>
      <c r="C352" s="116" t="s">
        <v>1614</v>
      </c>
      <c r="D352" s="117">
        <v>19</v>
      </c>
      <c r="E352" s="104"/>
      <c r="F352" s="104"/>
    </row>
    <row r="353" spans="1:6" ht="15" customHeight="1">
      <c r="A353" s="116">
        <v>512</v>
      </c>
      <c r="B353" s="116" t="s">
        <v>1724</v>
      </c>
      <c r="C353" s="116" t="s">
        <v>1725</v>
      </c>
      <c r="D353" s="117">
        <v>19</v>
      </c>
      <c r="E353" s="104"/>
      <c r="F353" s="104"/>
    </row>
    <row r="354" spans="1:6" ht="15" customHeight="1">
      <c r="A354" s="116">
        <v>513</v>
      </c>
      <c r="B354" s="116" t="s">
        <v>1726</v>
      </c>
      <c r="C354" s="116" t="s">
        <v>1727</v>
      </c>
      <c r="D354" s="117">
        <v>19</v>
      </c>
      <c r="E354" s="104"/>
      <c r="F354" s="104"/>
    </row>
    <row r="355" spans="1:6" ht="15" customHeight="1">
      <c r="A355" s="116">
        <v>514</v>
      </c>
      <c r="B355" s="116" t="s">
        <v>1728</v>
      </c>
      <c r="C355" s="116" t="s">
        <v>1729</v>
      </c>
      <c r="D355" s="117">
        <v>19</v>
      </c>
      <c r="E355" s="104"/>
      <c r="F355" s="104"/>
    </row>
    <row r="356" spans="1:6" ht="15" customHeight="1">
      <c r="A356" s="116">
        <v>515</v>
      </c>
      <c r="B356" s="116" t="s">
        <v>1730</v>
      </c>
      <c r="C356" s="116" t="s">
        <v>1731</v>
      </c>
      <c r="D356" s="117">
        <v>19</v>
      </c>
      <c r="E356" s="104"/>
      <c r="F356" s="104"/>
    </row>
    <row r="357" spans="1:6" ht="15" customHeight="1">
      <c r="A357" s="116">
        <v>516</v>
      </c>
      <c r="B357" s="116" t="s">
        <v>2110</v>
      </c>
      <c r="C357" s="116" t="s">
        <v>2111</v>
      </c>
      <c r="D357" s="117">
        <v>19</v>
      </c>
      <c r="E357" s="104"/>
      <c r="F357" s="104"/>
    </row>
    <row r="358" spans="1:6" ht="15" customHeight="1">
      <c r="A358" s="116">
        <v>517</v>
      </c>
      <c r="B358" s="116" t="s">
        <v>2112</v>
      </c>
      <c r="C358" s="116" t="s">
        <v>2113</v>
      </c>
      <c r="D358" s="117">
        <v>19</v>
      </c>
      <c r="E358" s="104"/>
      <c r="F358" s="104"/>
    </row>
    <row r="359" spans="1:6" ht="15" customHeight="1">
      <c r="A359" s="116">
        <v>518</v>
      </c>
      <c r="B359" s="116" t="s">
        <v>2114</v>
      </c>
      <c r="C359" s="116" t="s">
        <v>2115</v>
      </c>
      <c r="D359" s="117">
        <v>19</v>
      </c>
      <c r="E359" s="104"/>
      <c r="F359" s="104"/>
    </row>
    <row r="360" spans="1:6" ht="15" customHeight="1">
      <c r="A360" s="116">
        <v>519</v>
      </c>
      <c r="B360" s="116" t="s">
        <v>2116</v>
      </c>
      <c r="C360" s="116" t="s">
        <v>2117</v>
      </c>
      <c r="D360" s="117">
        <v>19</v>
      </c>
      <c r="E360" s="104"/>
      <c r="F360" s="104"/>
    </row>
    <row r="361" spans="1:6" ht="15" customHeight="1">
      <c r="A361" s="116">
        <v>520</v>
      </c>
      <c r="B361" s="116" t="s">
        <v>2118</v>
      </c>
      <c r="C361" s="116" t="s">
        <v>2119</v>
      </c>
      <c r="D361" s="117">
        <v>19</v>
      </c>
      <c r="E361" s="104"/>
      <c r="F361" s="104"/>
    </row>
    <row r="362" spans="1:6" ht="15" customHeight="1">
      <c r="A362" s="116">
        <v>521</v>
      </c>
      <c r="B362" s="116" t="s">
        <v>2120</v>
      </c>
      <c r="C362" s="116" t="s">
        <v>2121</v>
      </c>
      <c r="D362" s="117">
        <v>19</v>
      </c>
      <c r="E362" s="104"/>
      <c r="F362" s="104"/>
    </row>
    <row r="363" spans="1:6" ht="15" customHeight="1">
      <c r="A363" s="116">
        <v>522</v>
      </c>
      <c r="B363" s="116" t="s">
        <v>2122</v>
      </c>
      <c r="C363" s="116" t="s">
        <v>2123</v>
      </c>
      <c r="D363" s="117">
        <v>19</v>
      </c>
      <c r="E363" s="104"/>
      <c r="F363" s="104"/>
    </row>
    <row r="364" spans="1:6" ht="15" customHeight="1">
      <c r="A364" s="116">
        <v>523</v>
      </c>
      <c r="B364" s="116" t="s">
        <v>2124</v>
      </c>
      <c r="C364" s="116" t="s">
        <v>2125</v>
      </c>
      <c r="D364" s="117">
        <v>19</v>
      </c>
      <c r="E364" s="104"/>
      <c r="F364" s="104"/>
    </row>
    <row r="365" spans="1:6" ht="15" customHeight="1">
      <c r="A365" s="116">
        <v>524</v>
      </c>
      <c r="B365" s="116" t="s">
        <v>2126</v>
      </c>
      <c r="C365" s="116" t="s">
        <v>2127</v>
      </c>
      <c r="D365" s="117">
        <v>19</v>
      </c>
      <c r="E365" s="104"/>
      <c r="F365" s="104"/>
    </row>
    <row r="366" spans="1:6" ht="15" customHeight="1">
      <c r="A366" s="116">
        <v>525</v>
      </c>
      <c r="B366" s="116" t="s">
        <v>2128</v>
      </c>
      <c r="C366" s="116" t="s">
        <v>2129</v>
      </c>
      <c r="D366" s="117">
        <v>19</v>
      </c>
      <c r="E366" s="104"/>
      <c r="F366" s="104"/>
    </row>
    <row r="367" spans="1:6" ht="15" customHeight="1">
      <c r="A367" s="116">
        <v>526</v>
      </c>
      <c r="B367" s="116" t="s">
        <v>2130</v>
      </c>
      <c r="C367" s="116" t="s">
        <v>2131</v>
      </c>
      <c r="D367" s="117">
        <v>19</v>
      </c>
      <c r="E367" s="104"/>
      <c r="F367" s="104"/>
    </row>
    <row r="368" spans="1:6" ht="15" customHeight="1">
      <c r="A368" s="116">
        <v>527</v>
      </c>
      <c r="B368" s="116" t="s">
        <v>2132</v>
      </c>
      <c r="C368" s="116" t="s">
        <v>2133</v>
      </c>
      <c r="D368" s="117">
        <v>19</v>
      </c>
      <c r="E368" s="104"/>
      <c r="F368" s="104"/>
    </row>
    <row r="369" spans="1:6" ht="15" customHeight="1">
      <c r="A369" s="116">
        <v>528</v>
      </c>
      <c r="B369" s="116" t="s">
        <v>2134</v>
      </c>
      <c r="C369" s="116" t="s">
        <v>2135</v>
      </c>
      <c r="D369" s="117">
        <v>19</v>
      </c>
      <c r="E369" s="104"/>
      <c r="F369" s="104"/>
    </row>
    <row r="370" spans="1:6" ht="15" customHeight="1">
      <c r="A370" s="116">
        <v>529</v>
      </c>
      <c r="B370" s="116" t="s">
        <v>2136</v>
      </c>
      <c r="C370" s="116" t="s">
        <v>2137</v>
      </c>
      <c r="D370" s="117">
        <v>19</v>
      </c>
      <c r="E370" s="104"/>
      <c r="F370" s="104"/>
    </row>
    <row r="371" spans="1:6" ht="15" customHeight="1">
      <c r="A371" s="116">
        <v>530</v>
      </c>
      <c r="B371" s="116" t="s">
        <v>2138</v>
      </c>
      <c r="C371" s="116" t="s">
        <v>2139</v>
      </c>
      <c r="D371" s="117">
        <v>19</v>
      </c>
      <c r="E371" s="104"/>
      <c r="F371" s="104"/>
    </row>
    <row r="372" spans="1:6" ht="15" customHeight="1">
      <c r="A372" s="116">
        <v>531</v>
      </c>
      <c r="B372" s="116" t="s">
        <v>2140</v>
      </c>
      <c r="C372" s="116" t="s">
        <v>2141</v>
      </c>
      <c r="D372" s="117">
        <v>19</v>
      </c>
      <c r="E372" s="104"/>
      <c r="F372" s="104"/>
    </row>
    <row r="373" spans="1:6" ht="15" customHeight="1">
      <c r="A373" s="116">
        <v>532</v>
      </c>
      <c r="B373" s="116" t="s">
        <v>2142</v>
      </c>
      <c r="C373" s="116" t="s">
        <v>2143</v>
      </c>
      <c r="D373" s="117">
        <v>19</v>
      </c>
      <c r="E373" s="104"/>
      <c r="F373" s="104"/>
    </row>
    <row r="374" spans="1:6" ht="15" customHeight="1">
      <c r="A374" s="116">
        <v>533</v>
      </c>
      <c r="B374" s="116" t="s">
        <v>2144</v>
      </c>
      <c r="C374" s="116" t="s">
        <v>2145</v>
      </c>
      <c r="D374" s="117">
        <v>19</v>
      </c>
      <c r="E374" s="104"/>
      <c r="F374" s="104"/>
    </row>
    <row r="375" spans="1:6" ht="15" customHeight="1">
      <c r="A375" s="116">
        <v>534</v>
      </c>
      <c r="B375" s="116" t="s">
        <v>2146</v>
      </c>
      <c r="C375" s="116" t="s">
        <v>2147</v>
      </c>
      <c r="D375" s="117">
        <v>19</v>
      </c>
      <c r="E375" s="104"/>
      <c r="F375" s="104"/>
    </row>
    <row r="376" spans="1:6" ht="15" customHeight="1">
      <c r="A376" s="116">
        <v>535</v>
      </c>
      <c r="B376" s="116" t="s">
        <v>2148</v>
      </c>
      <c r="C376" s="116" t="s">
        <v>2149</v>
      </c>
      <c r="D376" s="117">
        <v>19</v>
      </c>
      <c r="E376" s="104"/>
      <c r="F376" s="104"/>
    </row>
    <row r="377" spans="1:6" ht="15" customHeight="1">
      <c r="A377" s="116">
        <v>536</v>
      </c>
      <c r="B377" s="116" t="s">
        <v>2150</v>
      </c>
      <c r="C377" s="116" t="s">
        <v>2151</v>
      </c>
      <c r="D377" s="117">
        <v>19</v>
      </c>
      <c r="E377" s="104"/>
      <c r="F377" s="104"/>
    </row>
    <row r="378" spans="1:6" ht="15" customHeight="1">
      <c r="A378" s="116">
        <v>537</v>
      </c>
      <c r="B378" s="116" t="s">
        <v>2152</v>
      </c>
      <c r="C378" s="116" t="s">
        <v>2153</v>
      </c>
      <c r="D378" s="117">
        <v>19</v>
      </c>
      <c r="E378" s="104"/>
      <c r="F378" s="104"/>
    </row>
    <row r="379" spans="1:6" ht="15" customHeight="1">
      <c r="A379" s="116">
        <v>538</v>
      </c>
      <c r="B379" s="116" t="s">
        <v>2154</v>
      </c>
      <c r="C379" s="116" t="s">
        <v>2155</v>
      </c>
      <c r="D379" s="117">
        <v>19</v>
      </c>
      <c r="E379" s="104"/>
      <c r="F379" s="104"/>
    </row>
    <row r="380" spans="1:6" ht="15" customHeight="1">
      <c r="A380" s="116">
        <v>539</v>
      </c>
      <c r="B380" s="116" t="s">
        <v>2156</v>
      </c>
      <c r="C380" s="116" t="s">
        <v>2157</v>
      </c>
      <c r="D380" s="117">
        <v>19</v>
      </c>
      <c r="E380" s="104"/>
      <c r="F380" s="104"/>
    </row>
    <row r="381" spans="1:6" ht="15" customHeight="1">
      <c r="A381" s="116">
        <v>540</v>
      </c>
      <c r="B381" s="116" t="s">
        <v>2158</v>
      </c>
      <c r="C381" s="116" t="s">
        <v>2159</v>
      </c>
      <c r="D381" s="117">
        <v>19</v>
      </c>
      <c r="E381" s="104"/>
      <c r="F381" s="104"/>
    </row>
    <row r="382" spans="1:6" ht="15" customHeight="1">
      <c r="A382" s="116">
        <v>541</v>
      </c>
      <c r="B382" s="116" t="s">
        <v>2160</v>
      </c>
      <c r="C382" s="116" t="s">
        <v>2161</v>
      </c>
      <c r="D382" s="117">
        <v>19</v>
      </c>
      <c r="E382" s="104"/>
      <c r="F382" s="104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CID</vt:lpstr>
      <vt:lpstr>All Feature</vt:lpstr>
      <vt:lpstr>Feature &gt; Authority</vt:lpstr>
      <vt:lpstr>Authority &gt; Group</vt:lpstr>
      <vt:lpstr>Group &gt; User</vt:lpstr>
      <vt:lpstr>Sheet1</vt:lpstr>
      <vt:lpstr>Sheet2</vt:lpstr>
      <vt:lpstr>'All Feature'!Print_Area</vt:lpstr>
      <vt:lpstr>CID!Print_Area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Ayatullah Khomeni</dc:creator>
  <cp:lastModifiedBy>Khomeni</cp:lastModifiedBy>
  <cp:lastPrinted>2014-11-17T05:12:00Z</cp:lastPrinted>
  <dcterms:created xsi:type="dcterms:W3CDTF">2014-09-23T04:17:35Z</dcterms:created>
  <dcterms:modified xsi:type="dcterms:W3CDTF">2014-11-17T07:53:45Z</dcterms:modified>
</cp:coreProperties>
</file>