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hahlagh_uia_no/Documents/shahla documents/research documents/After proposal/Wp3. VOCs/First paper for VOCs/Supplementry materials/"/>
    </mc:Choice>
  </mc:AlternateContent>
  <xr:revisionPtr revIDLastSave="2" documentId="8_{CEBD77B6-A127-42F8-B209-D2B749665E31}" xr6:coauthVersionLast="47" xr6:coauthVersionMax="47" xr10:uidLastSave="{5A29C5FD-C167-40C4-A38C-6D19C1526A10}"/>
  <bookViews>
    <workbookView xWindow="-108" yWindow="-108" windowWidth="23256" windowHeight="12576" xr2:uid="{1D9C39C2-7467-4F95-B70C-B0C29EDADDAC}"/>
  </bookViews>
  <sheets>
    <sheet name="analyzed_data" sheetId="2" r:id="rId1"/>
    <sheet name="PCA_data_for_VOCs_of_pine" sheetId="3" r:id="rId2"/>
    <sheet name="short_data" sheetId="4" r:id="rId3"/>
    <sheet name="Cumulative" sheetId="5" r:id="rId4"/>
  </sheets>
  <definedNames>
    <definedName name="_xlnm._FilterDatabase" localSheetId="0" hidden="1">analyzed_data!$AJ$1:$BG$96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9" i="4" s="1"/>
  <c r="C4" i="4"/>
  <c r="D4" i="4"/>
  <c r="E4" i="4"/>
  <c r="F4" i="4"/>
  <c r="G4" i="4"/>
  <c r="H4" i="4"/>
  <c r="I4" i="4"/>
  <c r="J4" i="4"/>
  <c r="K4" i="4"/>
  <c r="L4" i="4"/>
  <c r="G9" i="4" s="1"/>
  <c r="M4" i="4"/>
  <c r="N4" i="4"/>
  <c r="O4" i="4"/>
  <c r="P4" i="4"/>
  <c r="I9" i="4" s="1"/>
  <c r="Q4" i="4"/>
  <c r="R4" i="4"/>
  <c r="J9" i="4" s="1"/>
  <c r="S4" i="4"/>
  <c r="B7" i="4"/>
  <c r="C7" i="4"/>
  <c r="D7" i="4"/>
  <c r="E7" i="4"/>
  <c r="F13" i="4" s="1"/>
  <c r="F7" i="4"/>
  <c r="G7" i="4"/>
  <c r="H13" i="4" s="1"/>
  <c r="H7" i="4"/>
  <c r="I7" i="4"/>
  <c r="J7" i="4"/>
  <c r="B8" i="4"/>
  <c r="C8" i="4"/>
  <c r="D8" i="4"/>
  <c r="E8" i="4"/>
  <c r="F8" i="4"/>
  <c r="G14" i="4" s="1"/>
  <c r="G8" i="4"/>
  <c r="H8" i="4"/>
  <c r="I8" i="4"/>
  <c r="H14" i="4" s="1"/>
  <c r="J8" i="4"/>
  <c r="C9" i="4"/>
  <c r="D9" i="4"/>
  <c r="E15" i="4" s="1"/>
  <c r="E9" i="4"/>
  <c r="F15" i="4" s="1"/>
  <c r="F9" i="4"/>
  <c r="H9" i="4"/>
  <c r="C13" i="4"/>
  <c r="D13" i="4"/>
  <c r="E13" i="4"/>
  <c r="I13" i="4"/>
  <c r="D14" i="4"/>
  <c r="E14" i="4"/>
  <c r="F14" i="4"/>
  <c r="I14" i="4"/>
  <c r="AM6" i="2"/>
  <c r="AN6" i="2"/>
  <c r="AP6" i="2"/>
  <c r="AQ6" i="2"/>
  <c r="AQ38" i="2" s="1"/>
  <c r="AS6" i="2"/>
  <c r="AT6" i="2"/>
  <c r="AU6" i="2"/>
  <c r="AU38" i="2" s="1"/>
  <c r="AV6" i="2"/>
  <c r="AV38" i="2" s="1"/>
  <c r="AW6" i="2"/>
  <c r="AZ6" i="2"/>
  <c r="BB6" i="2"/>
  <c r="BC6" i="2"/>
  <c r="BD6" i="2"/>
  <c r="BE6" i="2"/>
  <c r="BF6" i="2"/>
  <c r="BG6" i="2"/>
  <c r="AM7" i="2"/>
  <c r="AN7" i="2"/>
  <c r="AP7" i="2"/>
  <c r="AQ7" i="2"/>
  <c r="AS7" i="2"/>
  <c r="AT7" i="2"/>
  <c r="AU7" i="2"/>
  <c r="AV7" i="2"/>
  <c r="AW7" i="2"/>
  <c r="AZ7" i="2"/>
  <c r="BB7" i="2"/>
  <c r="BC7" i="2"/>
  <c r="BD7" i="2"/>
  <c r="BE7" i="2"/>
  <c r="BF7" i="2"/>
  <c r="BG7" i="2"/>
  <c r="AM8" i="2"/>
  <c r="AN8" i="2"/>
  <c r="AP8" i="2"/>
  <c r="AQ8" i="2"/>
  <c r="AS8" i="2"/>
  <c r="AT8" i="2"/>
  <c r="AU8" i="2"/>
  <c r="AV8" i="2"/>
  <c r="AW8" i="2"/>
  <c r="AZ8" i="2"/>
  <c r="BB8" i="2"/>
  <c r="BC8" i="2"/>
  <c r="BD8" i="2"/>
  <c r="BE8" i="2"/>
  <c r="BF8" i="2"/>
  <c r="BG8" i="2"/>
  <c r="AM9" i="2"/>
  <c r="AN9" i="2"/>
  <c r="AP9" i="2"/>
  <c r="AQ9" i="2"/>
  <c r="AS9" i="2"/>
  <c r="AT9" i="2"/>
  <c r="AU9" i="2"/>
  <c r="AV9" i="2"/>
  <c r="AW9" i="2"/>
  <c r="AZ9" i="2"/>
  <c r="BB9" i="2"/>
  <c r="BC9" i="2"/>
  <c r="BD9" i="2"/>
  <c r="BE9" i="2"/>
  <c r="BF9" i="2"/>
  <c r="BG9" i="2"/>
  <c r="AM10" i="2"/>
  <c r="AN10" i="2"/>
  <c r="AP10" i="2"/>
  <c r="AQ10" i="2"/>
  <c r="AS10" i="2"/>
  <c r="AT10" i="2"/>
  <c r="AU10" i="2"/>
  <c r="AV10" i="2"/>
  <c r="AW10" i="2"/>
  <c r="AZ10" i="2"/>
  <c r="BB10" i="2"/>
  <c r="BC10" i="2"/>
  <c r="BD10" i="2"/>
  <c r="BE10" i="2"/>
  <c r="BF10" i="2"/>
  <c r="BG10" i="2"/>
  <c r="AM11" i="2"/>
  <c r="AN11" i="2"/>
  <c r="AP11" i="2"/>
  <c r="AQ11" i="2"/>
  <c r="AS11" i="2"/>
  <c r="AT11" i="2"/>
  <c r="AU11" i="2"/>
  <c r="AV11" i="2"/>
  <c r="AW11" i="2"/>
  <c r="AZ11" i="2"/>
  <c r="BB11" i="2"/>
  <c r="BC11" i="2"/>
  <c r="BD11" i="2"/>
  <c r="BE11" i="2"/>
  <c r="BF11" i="2"/>
  <c r="BG11" i="2"/>
  <c r="AM12" i="2"/>
  <c r="AN12" i="2"/>
  <c r="AP12" i="2"/>
  <c r="AQ12" i="2"/>
  <c r="AS12" i="2"/>
  <c r="AT12" i="2"/>
  <c r="AU12" i="2"/>
  <c r="AV12" i="2"/>
  <c r="AW12" i="2"/>
  <c r="AZ12" i="2"/>
  <c r="BB12" i="2"/>
  <c r="BC12" i="2"/>
  <c r="BD12" i="2"/>
  <c r="BE12" i="2"/>
  <c r="BF12" i="2"/>
  <c r="BG12" i="2"/>
  <c r="AM13" i="2"/>
  <c r="AN13" i="2"/>
  <c r="AP13" i="2"/>
  <c r="AQ13" i="2"/>
  <c r="AS13" i="2"/>
  <c r="AT13" i="2"/>
  <c r="AU13" i="2"/>
  <c r="AV13" i="2"/>
  <c r="AW13" i="2"/>
  <c r="AZ13" i="2"/>
  <c r="BB13" i="2"/>
  <c r="BC13" i="2"/>
  <c r="BD13" i="2"/>
  <c r="BE13" i="2"/>
  <c r="BF13" i="2"/>
  <c r="BG13" i="2"/>
  <c r="AM14" i="2"/>
  <c r="AN14" i="2"/>
  <c r="AP14" i="2"/>
  <c r="AQ14" i="2"/>
  <c r="AS14" i="2"/>
  <c r="AT14" i="2"/>
  <c r="AU14" i="2"/>
  <c r="AV14" i="2"/>
  <c r="AW14" i="2"/>
  <c r="AZ14" i="2"/>
  <c r="BB14" i="2"/>
  <c r="BC14" i="2"/>
  <c r="BD14" i="2"/>
  <c r="BE14" i="2"/>
  <c r="BF14" i="2"/>
  <c r="BG14" i="2"/>
  <c r="AM15" i="2"/>
  <c r="AN15" i="2"/>
  <c r="AP15" i="2"/>
  <c r="AQ15" i="2"/>
  <c r="AS15" i="2"/>
  <c r="AT15" i="2"/>
  <c r="AU15" i="2"/>
  <c r="AV15" i="2"/>
  <c r="AW15" i="2"/>
  <c r="AZ15" i="2"/>
  <c r="BB15" i="2"/>
  <c r="BC15" i="2"/>
  <c r="BD15" i="2"/>
  <c r="BE15" i="2"/>
  <c r="BF15" i="2"/>
  <c r="BG15" i="2"/>
  <c r="AM16" i="2"/>
  <c r="AN16" i="2"/>
  <c r="AP16" i="2"/>
  <c r="AQ16" i="2"/>
  <c r="AS16" i="2"/>
  <c r="AT16" i="2"/>
  <c r="AU16" i="2"/>
  <c r="AV16" i="2"/>
  <c r="AW16" i="2"/>
  <c r="AZ16" i="2"/>
  <c r="BB16" i="2"/>
  <c r="BC16" i="2"/>
  <c r="BD16" i="2"/>
  <c r="BE16" i="2"/>
  <c r="BF16" i="2"/>
  <c r="BG16" i="2"/>
  <c r="AM17" i="2"/>
  <c r="AN17" i="2"/>
  <c r="AP17" i="2"/>
  <c r="AQ17" i="2"/>
  <c r="AS17" i="2"/>
  <c r="AT17" i="2"/>
  <c r="AU17" i="2"/>
  <c r="AV17" i="2"/>
  <c r="AW17" i="2"/>
  <c r="AZ17" i="2"/>
  <c r="AZ41" i="2" s="1"/>
  <c r="BB17" i="2"/>
  <c r="BC17" i="2"/>
  <c r="BD17" i="2"/>
  <c r="BE17" i="2"/>
  <c r="BF17" i="2"/>
  <c r="BG17" i="2"/>
  <c r="AM18" i="2"/>
  <c r="AN18" i="2"/>
  <c r="AP18" i="2"/>
  <c r="AQ18" i="2"/>
  <c r="AS18" i="2"/>
  <c r="AT18" i="2"/>
  <c r="AU18" i="2"/>
  <c r="AV18" i="2"/>
  <c r="AW18" i="2"/>
  <c r="AZ18" i="2"/>
  <c r="BB18" i="2"/>
  <c r="BC18" i="2"/>
  <c r="BD18" i="2"/>
  <c r="BE18" i="2"/>
  <c r="BF18" i="2"/>
  <c r="BG18" i="2"/>
  <c r="AM19" i="2"/>
  <c r="AN19" i="2"/>
  <c r="AP19" i="2"/>
  <c r="AQ19" i="2"/>
  <c r="AS19" i="2"/>
  <c r="AT19" i="2"/>
  <c r="AU19" i="2"/>
  <c r="AV19" i="2"/>
  <c r="AW19" i="2"/>
  <c r="AZ19" i="2"/>
  <c r="BB19" i="2"/>
  <c r="BC19" i="2"/>
  <c r="BD19" i="2"/>
  <c r="BE19" i="2"/>
  <c r="BF19" i="2"/>
  <c r="BG19" i="2"/>
  <c r="AM20" i="2"/>
  <c r="AN20" i="2"/>
  <c r="AP20" i="2"/>
  <c r="AQ20" i="2"/>
  <c r="AS20" i="2"/>
  <c r="AT20" i="2"/>
  <c r="AU20" i="2"/>
  <c r="AV20" i="2"/>
  <c r="AW20" i="2"/>
  <c r="AZ20" i="2"/>
  <c r="BB20" i="2"/>
  <c r="BC20" i="2"/>
  <c r="BD20" i="2"/>
  <c r="BE20" i="2"/>
  <c r="BF20" i="2"/>
  <c r="BG20" i="2"/>
  <c r="AM21" i="2"/>
  <c r="AN21" i="2"/>
  <c r="AP21" i="2"/>
  <c r="AQ21" i="2"/>
  <c r="AS21" i="2"/>
  <c r="AT21" i="2"/>
  <c r="AU21" i="2"/>
  <c r="AV21" i="2"/>
  <c r="AW21" i="2"/>
  <c r="AZ21" i="2"/>
  <c r="BB21" i="2"/>
  <c r="BC21" i="2"/>
  <c r="BD21" i="2"/>
  <c r="BE21" i="2"/>
  <c r="BF21" i="2"/>
  <c r="BG21" i="2"/>
  <c r="AM22" i="2"/>
  <c r="AN22" i="2"/>
  <c r="AP22" i="2"/>
  <c r="AQ22" i="2"/>
  <c r="AS22" i="2"/>
  <c r="AT22" i="2"/>
  <c r="AU22" i="2"/>
  <c r="AV22" i="2"/>
  <c r="AW22" i="2"/>
  <c r="AZ22" i="2"/>
  <c r="BB22" i="2"/>
  <c r="BC22" i="2"/>
  <c r="BD22" i="2"/>
  <c r="BE22" i="2"/>
  <c r="BF22" i="2"/>
  <c r="BG22" i="2"/>
  <c r="AM23" i="2"/>
  <c r="AN23" i="2"/>
  <c r="AP23" i="2"/>
  <c r="AQ23" i="2"/>
  <c r="AS23" i="2"/>
  <c r="AT23" i="2"/>
  <c r="AU23" i="2"/>
  <c r="AV23" i="2"/>
  <c r="AW23" i="2"/>
  <c r="AZ23" i="2"/>
  <c r="BB23" i="2"/>
  <c r="BC23" i="2"/>
  <c r="BD23" i="2"/>
  <c r="BE23" i="2"/>
  <c r="BF23" i="2"/>
  <c r="BG23" i="2"/>
  <c r="AM24" i="2"/>
  <c r="AN24" i="2"/>
  <c r="AP24" i="2"/>
  <c r="AQ24" i="2"/>
  <c r="AS24" i="2"/>
  <c r="AT24" i="2"/>
  <c r="AU24" i="2"/>
  <c r="AV24" i="2"/>
  <c r="AW24" i="2"/>
  <c r="AZ24" i="2"/>
  <c r="BB24" i="2"/>
  <c r="BC24" i="2"/>
  <c r="BD24" i="2"/>
  <c r="BE24" i="2"/>
  <c r="BF24" i="2"/>
  <c r="BG24" i="2"/>
  <c r="AM25" i="2"/>
  <c r="AN25" i="2"/>
  <c r="AP25" i="2"/>
  <c r="AQ25" i="2"/>
  <c r="AS25" i="2"/>
  <c r="AT25" i="2"/>
  <c r="AU25" i="2"/>
  <c r="AV25" i="2"/>
  <c r="AW25" i="2"/>
  <c r="AZ25" i="2"/>
  <c r="BB25" i="2"/>
  <c r="BC25" i="2"/>
  <c r="BD25" i="2"/>
  <c r="BE25" i="2"/>
  <c r="BF25" i="2"/>
  <c r="BG25" i="2"/>
  <c r="AM26" i="2"/>
  <c r="AN26" i="2"/>
  <c r="AP26" i="2"/>
  <c r="AQ26" i="2"/>
  <c r="AS26" i="2"/>
  <c r="AT26" i="2"/>
  <c r="AU26" i="2"/>
  <c r="AV26" i="2"/>
  <c r="AW26" i="2"/>
  <c r="AZ26" i="2"/>
  <c r="BB26" i="2"/>
  <c r="BC26" i="2"/>
  <c r="BD26" i="2"/>
  <c r="BE26" i="2"/>
  <c r="BF26" i="2"/>
  <c r="BG26" i="2"/>
  <c r="AM27" i="2"/>
  <c r="AN27" i="2"/>
  <c r="AP27" i="2"/>
  <c r="AQ27" i="2"/>
  <c r="AS27" i="2"/>
  <c r="AT27" i="2"/>
  <c r="AU27" i="2"/>
  <c r="AV27" i="2"/>
  <c r="AW27" i="2"/>
  <c r="AZ27" i="2"/>
  <c r="BB27" i="2"/>
  <c r="BC27" i="2"/>
  <c r="BD27" i="2"/>
  <c r="BE27" i="2"/>
  <c r="BF27" i="2"/>
  <c r="BG27" i="2"/>
  <c r="AM28" i="2"/>
  <c r="AN28" i="2"/>
  <c r="AP28" i="2"/>
  <c r="AQ28" i="2"/>
  <c r="AS28" i="2"/>
  <c r="AT28" i="2"/>
  <c r="AU28" i="2"/>
  <c r="AV28" i="2"/>
  <c r="AW28" i="2"/>
  <c r="AZ28" i="2"/>
  <c r="BB28" i="2"/>
  <c r="BC28" i="2"/>
  <c r="BD28" i="2"/>
  <c r="BE28" i="2"/>
  <c r="BF28" i="2"/>
  <c r="BG28" i="2"/>
  <c r="AM29" i="2"/>
  <c r="AN29" i="2"/>
  <c r="AP29" i="2"/>
  <c r="AQ29" i="2"/>
  <c r="AS29" i="2"/>
  <c r="AT29" i="2"/>
  <c r="AU29" i="2"/>
  <c r="AV29" i="2"/>
  <c r="AW29" i="2"/>
  <c r="AZ29" i="2"/>
  <c r="BB29" i="2"/>
  <c r="BC29" i="2"/>
  <c r="BD29" i="2"/>
  <c r="BE29" i="2"/>
  <c r="BF29" i="2"/>
  <c r="BG29" i="2"/>
  <c r="AM30" i="2"/>
  <c r="AN30" i="2"/>
  <c r="AP30" i="2"/>
  <c r="AQ30" i="2"/>
  <c r="AS30" i="2"/>
  <c r="AT30" i="2"/>
  <c r="AU30" i="2"/>
  <c r="AV30" i="2"/>
  <c r="AW30" i="2"/>
  <c r="AZ30" i="2"/>
  <c r="BB30" i="2"/>
  <c r="BC30" i="2"/>
  <c r="BD30" i="2"/>
  <c r="BE30" i="2"/>
  <c r="BF30" i="2"/>
  <c r="BG30" i="2"/>
  <c r="AM31" i="2"/>
  <c r="AN31" i="2"/>
  <c r="AP31" i="2"/>
  <c r="AQ31" i="2"/>
  <c r="AS31" i="2"/>
  <c r="AT31" i="2"/>
  <c r="AU31" i="2"/>
  <c r="AV31" i="2"/>
  <c r="AW31" i="2"/>
  <c r="AZ31" i="2"/>
  <c r="BB31" i="2"/>
  <c r="BC31" i="2"/>
  <c r="BD31" i="2"/>
  <c r="BE31" i="2"/>
  <c r="BF31" i="2"/>
  <c r="BG31" i="2"/>
  <c r="AM32" i="2"/>
  <c r="AN32" i="2"/>
  <c r="AP32" i="2"/>
  <c r="AQ32" i="2"/>
  <c r="AS32" i="2"/>
  <c r="AT32" i="2"/>
  <c r="AU32" i="2"/>
  <c r="AV32" i="2"/>
  <c r="AW32" i="2"/>
  <c r="AZ32" i="2"/>
  <c r="BB32" i="2"/>
  <c r="BC32" i="2"/>
  <c r="BD32" i="2"/>
  <c r="BE32" i="2"/>
  <c r="BF32" i="2"/>
  <c r="BG32" i="2"/>
  <c r="AM33" i="2"/>
  <c r="AN33" i="2"/>
  <c r="AP33" i="2"/>
  <c r="AQ33" i="2"/>
  <c r="AS33" i="2"/>
  <c r="AT33" i="2"/>
  <c r="AU33" i="2"/>
  <c r="AV33" i="2"/>
  <c r="AW33" i="2"/>
  <c r="AZ33" i="2"/>
  <c r="BB33" i="2"/>
  <c r="BC33" i="2"/>
  <c r="BD33" i="2"/>
  <c r="BE33" i="2"/>
  <c r="BF33" i="2"/>
  <c r="BG33" i="2"/>
  <c r="AM34" i="2"/>
  <c r="AN34" i="2"/>
  <c r="AP34" i="2"/>
  <c r="AP38" i="2" s="1"/>
  <c r="AQ34" i="2"/>
  <c r="AS34" i="2"/>
  <c r="AT34" i="2"/>
  <c r="AU34" i="2"/>
  <c r="AV34" i="2"/>
  <c r="AW34" i="2"/>
  <c r="AZ34" i="2"/>
  <c r="BB34" i="2"/>
  <c r="BC34" i="2"/>
  <c r="BD34" i="2"/>
  <c r="BE34" i="2"/>
  <c r="BF34" i="2"/>
  <c r="BG34" i="2"/>
  <c r="AM35" i="2"/>
  <c r="AN35" i="2"/>
  <c r="AP35" i="2"/>
  <c r="AQ35" i="2"/>
  <c r="AS35" i="2"/>
  <c r="AT35" i="2"/>
  <c r="AU35" i="2"/>
  <c r="AV35" i="2"/>
  <c r="AW35" i="2"/>
  <c r="AZ35" i="2"/>
  <c r="BB35" i="2"/>
  <c r="BC35" i="2"/>
  <c r="BD35" i="2"/>
  <c r="BE35" i="2"/>
  <c r="BF35" i="2"/>
  <c r="BG35" i="2"/>
  <c r="AM36" i="2"/>
  <c r="AN36" i="2"/>
  <c r="AP36" i="2"/>
  <c r="AQ36" i="2"/>
  <c r="AS36" i="2"/>
  <c r="AT36" i="2"/>
  <c r="AU36" i="2"/>
  <c r="AV36" i="2"/>
  <c r="AW36" i="2"/>
  <c r="AZ36" i="2"/>
  <c r="BB36" i="2"/>
  <c r="BC36" i="2"/>
  <c r="BD36" i="2"/>
  <c r="BE36" i="2"/>
  <c r="BF36" i="2"/>
  <c r="BG36" i="2"/>
  <c r="AM37" i="2"/>
  <c r="AN37" i="2"/>
  <c r="AP37" i="2"/>
  <c r="AQ37" i="2"/>
  <c r="AS37" i="2"/>
  <c r="AT37" i="2"/>
  <c r="AU37" i="2"/>
  <c r="AV37" i="2"/>
  <c r="AW37" i="2"/>
  <c r="AZ37" i="2"/>
  <c r="BB37" i="2"/>
  <c r="BC37" i="2"/>
  <c r="BD37" i="2"/>
  <c r="BE37" i="2"/>
  <c r="BF37" i="2"/>
  <c r="BG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W38" i="2"/>
  <c r="X38" i="2"/>
  <c r="Y38" i="2"/>
  <c r="Z38" i="2"/>
  <c r="AA38" i="2"/>
  <c r="AB38" i="2"/>
  <c r="AC38" i="2"/>
  <c r="AD38" i="2"/>
  <c r="AF38" i="2"/>
  <c r="AH38" i="2"/>
  <c r="AI38" i="2"/>
  <c r="AJ38" i="2"/>
  <c r="AK38" i="2"/>
  <c r="AL38" i="2"/>
  <c r="AM38" i="2"/>
  <c r="AM39" i="2" s="1"/>
  <c r="AN38" i="2"/>
  <c r="AS38" i="2"/>
  <c r="AT38" i="2"/>
  <c r="AW38" i="2"/>
  <c r="AW39" i="2" s="1"/>
  <c r="AX38" i="2"/>
  <c r="AZ38" i="2"/>
  <c r="BA38" i="2"/>
  <c r="BB38" i="2"/>
  <c r="BB39" i="2" s="1"/>
  <c r="BC38" i="2"/>
  <c r="BD38" i="2"/>
  <c r="BE38" i="2"/>
  <c r="BD39" i="2" s="1"/>
  <c r="BF38" i="2"/>
  <c r="BG38" i="2"/>
  <c r="BG39" i="2" s="1"/>
  <c r="BH38" i="2"/>
  <c r="AS39" i="2"/>
  <c r="AY39" i="2"/>
  <c r="AZ39" i="2"/>
  <c r="AZ40" i="2"/>
  <c r="AZ42" i="2"/>
  <c r="AZ43" i="2"/>
  <c r="AM47" i="2"/>
  <c r="AO47" i="2" s="1"/>
  <c r="AN47" i="2"/>
  <c r="AP47" i="2"/>
  <c r="AR47" i="2" s="1"/>
  <c r="AQ47" i="2"/>
  <c r="AS47" i="2"/>
  <c r="AT47" i="2"/>
  <c r="AU47" i="2"/>
  <c r="AU93" i="2" s="1"/>
  <c r="AV47" i="2"/>
  <c r="AW47" i="2"/>
  <c r="AZ47" i="2"/>
  <c r="BB47" i="2"/>
  <c r="BC47" i="2"/>
  <c r="BD47" i="2"/>
  <c r="BE47" i="2"/>
  <c r="BF47" i="2"/>
  <c r="BG47" i="2"/>
  <c r="AM48" i="2"/>
  <c r="AN48" i="2"/>
  <c r="AO48" i="2"/>
  <c r="AP48" i="2"/>
  <c r="AQ48" i="2"/>
  <c r="AR48" i="2"/>
  <c r="AS48" i="2"/>
  <c r="AS93" i="2" s="1"/>
  <c r="AS94" i="2" s="1"/>
  <c r="AT48" i="2"/>
  <c r="AU48" i="2"/>
  <c r="AV48" i="2"/>
  <c r="AW48" i="2"/>
  <c r="AZ48" i="2"/>
  <c r="BB48" i="2"/>
  <c r="BC48" i="2"/>
  <c r="BD48" i="2"/>
  <c r="BD93" i="2" s="1"/>
  <c r="BE48" i="2"/>
  <c r="BG48" i="2"/>
  <c r="AM49" i="2"/>
  <c r="AO49" i="2" s="1"/>
  <c r="AN49" i="2"/>
  <c r="AP49" i="2"/>
  <c r="AR49" i="2" s="1"/>
  <c r="AQ49" i="2"/>
  <c r="AQ93" i="2" s="1"/>
  <c r="AS49" i="2"/>
  <c r="AT49" i="2"/>
  <c r="AU49" i="2"/>
  <c r="AV49" i="2"/>
  <c r="AW49" i="2"/>
  <c r="AZ49" i="2"/>
  <c r="AZ93" i="2" s="1"/>
  <c r="BB49" i="2"/>
  <c r="BB93" i="2" s="1"/>
  <c r="BB94" i="2" s="1"/>
  <c r="BC49" i="2"/>
  <c r="BD49" i="2"/>
  <c r="BE49" i="2"/>
  <c r="BF49" i="2"/>
  <c r="BG49" i="2"/>
  <c r="AM50" i="2"/>
  <c r="AN50" i="2"/>
  <c r="AO50" i="2"/>
  <c r="AP50" i="2"/>
  <c r="AQ50" i="2"/>
  <c r="AR50" i="2"/>
  <c r="AS50" i="2"/>
  <c r="AT50" i="2"/>
  <c r="AU50" i="2"/>
  <c r="AV50" i="2"/>
  <c r="AW50" i="2"/>
  <c r="AW93" i="2" s="1"/>
  <c r="AW94" i="2" s="1"/>
  <c r="AZ50" i="2"/>
  <c r="BB50" i="2"/>
  <c r="BC50" i="2"/>
  <c r="BD50" i="2"/>
  <c r="BF50" i="2" s="1"/>
  <c r="BE50" i="2"/>
  <c r="BG50" i="2"/>
  <c r="AM51" i="2"/>
  <c r="AO51" i="2" s="1"/>
  <c r="AN51" i="2"/>
  <c r="AP51" i="2"/>
  <c r="AR51" i="2" s="1"/>
  <c r="AQ51" i="2"/>
  <c r="AS51" i="2"/>
  <c r="AT51" i="2"/>
  <c r="AU51" i="2"/>
  <c r="AV51" i="2"/>
  <c r="AW51" i="2"/>
  <c r="AZ51" i="2"/>
  <c r="BB51" i="2"/>
  <c r="BC51" i="2"/>
  <c r="BD51" i="2"/>
  <c r="BE51" i="2"/>
  <c r="BE93" i="2" s="1"/>
  <c r="BF51" i="2"/>
  <c r="BG51" i="2"/>
  <c r="AM52" i="2"/>
  <c r="AN52" i="2"/>
  <c r="AO52" i="2"/>
  <c r="AP52" i="2"/>
  <c r="AQ52" i="2"/>
  <c r="AR52" i="2"/>
  <c r="AS52" i="2"/>
  <c r="AT52" i="2"/>
  <c r="AU52" i="2"/>
  <c r="AV52" i="2"/>
  <c r="AW52" i="2"/>
  <c r="AZ52" i="2"/>
  <c r="BB52" i="2"/>
  <c r="BC52" i="2"/>
  <c r="BD52" i="2"/>
  <c r="BF52" i="2" s="1"/>
  <c r="BE52" i="2"/>
  <c r="BG52" i="2"/>
  <c r="AM53" i="2"/>
  <c r="AO53" i="2" s="1"/>
  <c r="AN53" i="2"/>
  <c r="AP53" i="2"/>
  <c r="AR53" i="2" s="1"/>
  <c r="AQ53" i="2"/>
  <c r="AS53" i="2"/>
  <c r="AT53" i="2"/>
  <c r="AU53" i="2"/>
  <c r="AV53" i="2"/>
  <c r="AW53" i="2"/>
  <c r="AZ53" i="2"/>
  <c r="BB53" i="2"/>
  <c r="BC53" i="2"/>
  <c r="BD53" i="2"/>
  <c r="BE53" i="2"/>
  <c r="BF53" i="2"/>
  <c r="BG53" i="2"/>
  <c r="AM54" i="2"/>
  <c r="AN54" i="2"/>
  <c r="AO54" i="2"/>
  <c r="AP54" i="2"/>
  <c r="AQ54" i="2"/>
  <c r="AR54" i="2"/>
  <c r="AS54" i="2"/>
  <c r="AT54" i="2"/>
  <c r="AU54" i="2"/>
  <c r="AV54" i="2"/>
  <c r="AV93" i="2" s="1"/>
  <c r="AW54" i="2"/>
  <c r="AZ54" i="2"/>
  <c r="BB54" i="2"/>
  <c r="BC54" i="2"/>
  <c r="BD54" i="2"/>
  <c r="BF54" i="2" s="1"/>
  <c r="BE54" i="2"/>
  <c r="BG54" i="2"/>
  <c r="AM55" i="2"/>
  <c r="AO55" i="2" s="1"/>
  <c r="AN55" i="2"/>
  <c r="AP55" i="2"/>
  <c r="AR55" i="2" s="1"/>
  <c r="AQ55" i="2"/>
  <c r="AS55" i="2"/>
  <c r="AT55" i="2"/>
  <c r="AU55" i="2"/>
  <c r="AV55" i="2"/>
  <c r="AW55" i="2"/>
  <c r="AZ55" i="2"/>
  <c r="BB55" i="2"/>
  <c r="BC55" i="2"/>
  <c r="BD55" i="2"/>
  <c r="BE55" i="2"/>
  <c r="BF55" i="2"/>
  <c r="BG55" i="2"/>
  <c r="AM56" i="2"/>
  <c r="AN56" i="2"/>
  <c r="AO56" i="2"/>
  <c r="AP56" i="2"/>
  <c r="AQ56" i="2"/>
  <c r="AR56" i="2"/>
  <c r="AS56" i="2"/>
  <c r="AT56" i="2"/>
  <c r="AU56" i="2"/>
  <c r="AV56" i="2"/>
  <c r="AW56" i="2"/>
  <c r="AZ56" i="2"/>
  <c r="BB56" i="2"/>
  <c r="BC56" i="2"/>
  <c r="BD56" i="2"/>
  <c r="BF56" i="2" s="1"/>
  <c r="BE56" i="2"/>
  <c r="BG56" i="2"/>
  <c r="AM57" i="2"/>
  <c r="AO57" i="2" s="1"/>
  <c r="AN57" i="2"/>
  <c r="AP57" i="2"/>
  <c r="AR57" i="2" s="1"/>
  <c r="AQ57" i="2"/>
  <c r="AS57" i="2"/>
  <c r="AT57" i="2"/>
  <c r="AU57" i="2"/>
  <c r="AV57" i="2"/>
  <c r="AW57" i="2"/>
  <c r="AZ57" i="2"/>
  <c r="BB57" i="2"/>
  <c r="BC57" i="2"/>
  <c r="BD57" i="2"/>
  <c r="BE57" i="2"/>
  <c r="BF57" i="2"/>
  <c r="BG57" i="2"/>
  <c r="AM58" i="2"/>
  <c r="AN58" i="2"/>
  <c r="AO58" i="2"/>
  <c r="AP58" i="2"/>
  <c r="AQ58" i="2"/>
  <c r="AR58" i="2"/>
  <c r="AS58" i="2"/>
  <c r="AT58" i="2"/>
  <c r="AU58" i="2"/>
  <c r="AV58" i="2"/>
  <c r="AW58" i="2"/>
  <c r="AZ58" i="2"/>
  <c r="BB58" i="2"/>
  <c r="BC58" i="2"/>
  <c r="BD58" i="2"/>
  <c r="BF58" i="2" s="1"/>
  <c r="BE58" i="2"/>
  <c r="BG58" i="2"/>
  <c r="AM59" i="2"/>
  <c r="AO59" i="2" s="1"/>
  <c r="AN59" i="2"/>
  <c r="AP59" i="2"/>
  <c r="AR59" i="2" s="1"/>
  <c r="AQ59" i="2"/>
  <c r="AS59" i="2"/>
  <c r="AT59" i="2"/>
  <c r="AU59" i="2"/>
  <c r="AV59" i="2"/>
  <c r="AW59" i="2"/>
  <c r="AZ59" i="2"/>
  <c r="BB59" i="2"/>
  <c r="BC59" i="2"/>
  <c r="BD59" i="2"/>
  <c r="BE59" i="2"/>
  <c r="BF59" i="2"/>
  <c r="BG59" i="2"/>
  <c r="AM60" i="2"/>
  <c r="AN60" i="2"/>
  <c r="AO60" i="2"/>
  <c r="AP60" i="2"/>
  <c r="AQ60" i="2"/>
  <c r="AR60" i="2"/>
  <c r="AS60" i="2"/>
  <c r="AT60" i="2"/>
  <c r="AU60" i="2"/>
  <c r="AV60" i="2"/>
  <c r="AW60" i="2"/>
  <c r="AZ60" i="2"/>
  <c r="BB60" i="2"/>
  <c r="BC60" i="2"/>
  <c r="BD60" i="2"/>
  <c r="BF60" i="2" s="1"/>
  <c r="BE60" i="2"/>
  <c r="BG60" i="2"/>
  <c r="AM61" i="2"/>
  <c r="AO61" i="2" s="1"/>
  <c r="AN61" i="2"/>
  <c r="AP61" i="2"/>
  <c r="AR61" i="2" s="1"/>
  <c r="AQ61" i="2"/>
  <c r="AS61" i="2"/>
  <c r="AT61" i="2"/>
  <c r="AU61" i="2"/>
  <c r="AV61" i="2"/>
  <c r="AW61" i="2"/>
  <c r="AZ61" i="2"/>
  <c r="BB61" i="2"/>
  <c r="BC61" i="2"/>
  <c r="BD61" i="2"/>
  <c r="BE61" i="2"/>
  <c r="BF61" i="2"/>
  <c r="BG61" i="2"/>
  <c r="AM62" i="2"/>
  <c r="AN62" i="2"/>
  <c r="AO62" i="2"/>
  <c r="AP62" i="2"/>
  <c r="AQ62" i="2"/>
  <c r="AR62" i="2"/>
  <c r="AS62" i="2"/>
  <c r="AT62" i="2"/>
  <c r="AU62" i="2"/>
  <c r="AV62" i="2"/>
  <c r="AW62" i="2"/>
  <c r="AZ62" i="2"/>
  <c r="BB62" i="2"/>
  <c r="BC62" i="2"/>
  <c r="BD62" i="2"/>
  <c r="BF62" i="2" s="1"/>
  <c r="BE62" i="2"/>
  <c r="BG62" i="2"/>
  <c r="AM63" i="2"/>
  <c r="AO63" i="2" s="1"/>
  <c r="AN63" i="2"/>
  <c r="AP63" i="2"/>
  <c r="AR63" i="2" s="1"/>
  <c r="AQ63" i="2"/>
  <c r="AS63" i="2"/>
  <c r="AT63" i="2"/>
  <c r="AU63" i="2"/>
  <c r="AV63" i="2"/>
  <c r="AW63" i="2"/>
  <c r="AZ63" i="2"/>
  <c r="BB63" i="2"/>
  <c r="BC63" i="2"/>
  <c r="BD63" i="2"/>
  <c r="BE63" i="2"/>
  <c r="BF63" i="2"/>
  <c r="BG63" i="2"/>
  <c r="AM64" i="2"/>
  <c r="AN64" i="2"/>
  <c r="AO64" i="2"/>
  <c r="AP64" i="2"/>
  <c r="AQ64" i="2"/>
  <c r="AR64" i="2"/>
  <c r="AS64" i="2"/>
  <c r="AT64" i="2"/>
  <c r="AU64" i="2"/>
  <c r="AV64" i="2"/>
  <c r="AW64" i="2"/>
  <c r="AZ64" i="2"/>
  <c r="BB64" i="2"/>
  <c r="BC64" i="2"/>
  <c r="BD64" i="2"/>
  <c r="BF64" i="2" s="1"/>
  <c r="BE64" i="2"/>
  <c r="BG64" i="2"/>
  <c r="AM65" i="2"/>
  <c r="AO65" i="2" s="1"/>
  <c r="AN65" i="2"/>
  <c r="AP65" i="2"/>
  <c r="AR65" i="2" s="1"/>
  <c r="AQ65" i="2"/>
  <c r="AS65" i="2"/>
  <c r="AT65" i="2"/>
  <c r="AU65" i="2"/>
  <c r="AV65" i="2"/>
  <c r="AW65" i="2"/>
  <c r="AZ65" i="2"/>
  <c r="BB65" i="2"/>
  <c r="BC65" i="2"/>
  <c r="BD65" i="2"/>
  <c r="BE65" i="2"/>
  <c r="BF65" i="2"/>
  <c r="BG65" i="2"/>
  <c r="AM66" i="2"/>
  <c r="AN66" i="2"/>
  <c r="AO66" i="2"/>
  <c r="AP66" i="2"/>
  <c r="AQ66" i="2"/>
  <c r="AR66" i="2"/>
  <c r="AS66" i="2"/>
  <c r="AT66" i="2"/>
  <c r="AU66" i="2"/>
  <c r="AV66" i="2"/>
  <c r="AW66" i="2"/>
  <c r="AZ66" i="2"/>
  <c r="BB66" i="2"/>
  <c r="BC66" i="2"/>
  <c r="BD66" i="2"/>
  <c r="BF66" i="2" s="1"/>
  <c r="BE66" i="2"/>
  <c r="BG66" i="2"/>
  <c r="AM67" i="2"/>
  <c r="AO67" i="2" s="1"/>
  <c r="AN67" i="2"/>
  <c r="AP67" i="2"/>
  <c r="AR67" i="2" s="1"/>
  <c r="AQ67" i="2"/>
  <c r="AS67" i="2"/>
  <c r="AT67" i="2"/>
  <c r="AU67" i="2"/>
  <c r="AV67" i="2"/>
  <c r="AW67" i="2"/>
  <c r="AZ67" i="2"/>
  <c r="BB67" i="2"/>
  <c r="BC67" i="2"/>
  <c r="BD67" i="2"/>
  <c r="BE67" i="2"/>
  <c r="BF67" i="2"/>
  <c r="BG67" i="2"/>
  <c r="AM68" i="2"/>
  <c r="AN68" i="2"/>
  <c r="AO68" i="2"/>
  <c r="AP68" i="2"/>
  <c r="AQ68" i="2"/>
  <c r="AR68" i="2"/>
  <c r="AS68" i="2"/>
  <c r="AT68" i="2"/>
  <c r="AU68" i="2"/>
  <c r="AV68" i="2"/>
  <c r="AW68" i="2"/>
  <c r="AZ68" i="2"/>
  <c r="BB68" i="2"/>
  <c r="BC68" i="2"/>
  <c r="BD68" i="2"/>
  <c r="BF68" i="2" s="1"/>
  <c r="BE68" i="2"/>
  <c r="BG68" i="2"/>
  <c r="AM69" i="2"/>
  <c r="AO69" i="2" s="1"/>
  <c r="AN69" i="2"/>
  <c r="AP69" i="2"/>
  <c r="AR69" i="2" s="1"/>
  <c r="AQ69" i="2"/>
  <c r="AS69" i="2"/>
  <c r="AT69" i="2"/>
  <c r="AU69" i="2"/>
  <c r="AV69" i="2"/>
  <c r="AW69" i="2"/>
  <c r="AZ69" i="2"/>
  <c r="BB69" i="2"/>
  <c r="BC69" i="2"/>
  <c r="BD69" i="2"/>
  <c r="BE69" i="2"/>
  <c r="BF69" i="2"/>
  <c r="BG69" i="2"/>
  <c r="AM70" i="2"/>
  <c r="AN70" i="2"/>
  <c r="AO70" i="2"/>
  <c r="AP70" i="2"/>
  <c r="AQ70" i="2"/>
  <c r="AR70" i="2"/>
  <c r="AS70" i="2"/>
  <c r="AT70" i="2"/>
  <c r="AU70" i="2"/>
  <c r="AV70" i="2"/>
  <c r="AW70" i="2"/>
  <c r="AZ70" i="2"/>
  <c r="BB70" i="2"/>
  <c r="BC70" i="2"/>
  <c r="BD70" i="2"/>
  <c r="BF70" i="2" s="1"/>
  <c r="BE70" i="2"/>
  <c r="BG70" i="2"/>
  <c r="AM71" i="2"/>
  <c r="AO71" i="2" s="1"/>
  <c r="AN71" i="2"/>
  <c r="AP71" i="2"/>
  <c r="AR71" i="2" s="1"/>
  <c r="AQ71" i="2"/>
  <c r="AS71" i="2"/>
  <c r="AT71" i="2"/>
  <c r="AU71" i="2"/>
  <c r="AV71" i="2"/>
  <c r="AW71" i="2"/>
  <c r="AZ71" i="2"/>
  <c r="BB71" i="2"/>
  <c r="BC71" i="2"/>
  <c r="BD71" i="2"/>
  <c r="BE71" i="2"/>
  <c r="BF71" i="2"/>
  <c r="BG71" i="2"/>
  <c r="AM72" i="2"/>
  <c r="AN72" i="2"/>
  <c r="AO72" i="2"/>
  <c r="AP72" i="2"/>
  <c r="AQ72" i="2"/>
  <c r="AR72" i="2"/>
  <c r="AS72" i="2"/>
  <c r="AT72" i="2"/>
  <c r="AU72" i="2"/>
  <c r="AV72" i="2"/>
  <c r="AW72" i="2"/>
  <c r="AZ72" i="2"/>
  <c r="BB72" i="2"/>
  <c r="BC72" i="2"/>
  <c r="BD72" i="2"/>
  <c r="BF72" i="2" s="1"/>
  <c r="BE72" i="2"/>
  <c r="BG72" i="2"/>
  <c r="AM73" i="2"/>
  <c r="AO73" i="2" s="1"/>
  <c r="AN73" i="2"/>
  <c r="AP73" i="2"/>
  <c r="AR73" i="2" s="1"/>
  <c r="AQ73" i="2"/>
  <c r="AS73" i="2"/>
  <c r="AT73" i="2"/>
  <c r="AU73" i="2"/>
  <c r="AV73" i="2"/>
  <c r="AW73" i="2"/>
  <c r="AZ73" i="2"/>
  <c r="BB73" i="2"/>
  <c r="BC73" i="2"/>
  <c r="BD73" i="2"/>
  <c r="BE73" i="2"/>
  <c r="BF73" i="2"/>
  <c r="BG73" i="2"/>
  <c r="AM74" i="2"/>
  <c r="AN74" i="2"/>
  <c r="AO74" i="2"/>
  <c r="AP74" i="2"/>
  <c r="AQ74" i="2"/>
  <c r="AR74" i="2"/>
  <c r="AS74" i="2"/>
  <c r="AT74" i="2"/>
  <c r="AU74" i="2"/>
  <c r="AV74" i="2"/>
  <c r="AW74" i="2"/>
  <c r="AZ74" i="2"/>
  <c r="BB74" i="2"/>
  <c r="BC74" i="2"/>
  <c r="BD74" i="2"/>
  <c r="BF74" i="2" s="1"/>
  <c r="BE74" i="2"/>
  <c r="BG74" i="2"/>
  <c r="AM75" i="2"/>
  <c r="AO75" i="2" s="1"/>
  <c r="AN75" i="2"/>
  <c r="AP75" i="2"/>
  <c r="AR75" i="2" s="1"/>
  <c r="AQ75" i="2"/>
  <c r="AS75" i="2"/>
  <c r="AT75" i="2"/>
  <c r="AU75" i="2"/>
  <c r="AV75" i="2"/>
  <c r="AW75" i="2"/>
  <c r="AZ75" i="2"/>
  <c r="BB75" i="2"/>
  <c r="BC75" i="2"/>
  <c r="BD75" i="2"/>
  <c r="BE75" i="2"/>
  <c r="BF75" i="2"/>
  <c r="BG75" i="2"/>
  <c r="AM76" i="2"/>
  <c r="AN76" i="2"/>
  <c r="AO76" i="2"/>
  <c r="AP76" i="2"/>
  <c r="AQ76" i="2"/>
  <c r="AR76" i="2"/>
  <c r="AS76" i="2"/>
  <c r="AT76" i="2"/>
  <c r="AU76" i="2"/>
  <c r="AV76" i="2"/>
  <c r="AW76" i="2"/>
  <c r="AZ76" i="2"/>
  <c r="BB76" i="2"/>
  <c r="BC76" i="2"/>
  <c r="BD76" i="2"/>
  <c r="BF76" i="2" s="1"/>
  <c r="BE76" i="2"/>
  <c r="BG76" i="2"/>
  <c r="AM77" i="2"/>
  <c r="AO77" i="2" s="1"/>
  <c r="AN77" i="2"/>
  <c r="AP77" i="2"/>
  <c r="AR77" i="2" s="1"/>
  <c r="AQ77" i="2"/>
  <c r="AS77" i="2"/>
  <c r="AT77" i="2"/>
  <c r="AU77" i="2"/>
  <c r="AV77" i="2"/>
  <c r="AW77" i="2"/>
  <c r="AZ77" i="2"/>
  <c r="BB77" i="2"/>
  <c r="BC77" i="2"/>
  <c r="BD77" i="2"/>
  <c r="BE77" i="2"/>
  <c r="BF77" i="2"/>
  <c r="BG77" i="2"/>
  <c r="AM78" i="2"/>
  <c r="AN78" i="2"/>
  <c r="AO78" i="2"/>
  <c r="AP78" i="2"/>
  <c r="AQ78" i="2"/>
  <c r="AR78" i="2"/>
  <c r="AS78" i="2"/>
  <c r="AT78" i="2"/>
  <c r="AU78" i="2"/>
  <c r="AV78" i="2"/>
  <c r="AW78" i="2"/>
  <c r="AZ78" i="2"/>
  <c r="BB78" i="2"/>
  <c r="BC78" i="2"/>
  <c r="BD78" i="2"/>
  <c r="BF78" i="2" s="1"/>
  <c r="BE78" i="2"/>
  <c r="BG78" i="2"/>
  <c r="AM79" i="2"/>
  <c r="AO79" i="2" s="1"/>
  <c r="AN79" i="2"/>
  <c r="AP79" i="2"/>
  <c r="AR79" i="2" s="1"/>
  <c r="AQ79" i="2"/>
  <c r="AS79" i="2"/>
  <c r="AT79" i="2"/>
  <c r="AU79" i="2"/>
  <c r="AV79" i="2"/>
  <c r="AW79" i="2"/>
  <c r="AZ79" i="2"/>
  <c r="BB79" i="2"/>
  <c r="BC79" i="2"/>
  <c r="BD79" i="2"/>
  <c r="BE79" i="2"/>
  <c r="BF79" i="2"/>
  <c r="BG79" i="2"/>
  <c r="AM80" i="2"/>
  <c r="AN80" i="2"/>
  <c r="AO80" i="2"/>
  <c r="AP80" i="2"/>
  <c r="AQ80" i="2"/>
  <c r="AR80" i="2"/>
  <c r="AS80" i="2"/>
  <c r="AT80" i="2"/>
  <c r="AU80" i="2"/>
  <c r="AV80" i="2"/>
  <c r="AW80" i="2"/>
  <c r="AZ80" i="2"/>
  <c r="BB80" i="2"/>
  <c r="BC80" i="2"/>
  <c r="BD80" i="2"/>
  <c r="BF80" i="2" s="1"/>
  <c r="BE80" i="2"/>
  <c r="BG80" i="2"/>
  <c r="AM81" i="2"/>
  <c r="AO81" i="2" s="1"/>
  <c r="AN81" i="2"/>
  <c r="AP81" i="2"/>
  <c r="AR81" i="2" s="1"/>
  <c r="AQ81" i="2"/>
  <c r="AS81" i="2"/>
  <c r="AT81" i="2"/>
  <c r="AU81" i="2"/>
  <c r="AV81" i="2"/>
  <c r="AW81" i="2"/>
  <c r="AZ81" i="2"/>
  <c r="BB81" i="2"/>
  <c r="BC81" i="2"/>
  <c r="BD81" i="2"/>
  <c r="BE81" i="2"/>
  <c r="BF81" i="2"/>
  <c r="BG81" i="2"/>
  <c r="AM82" i="2"/>
  <c r="AN82" i="2"/>
  <c r="AO82" i="2"/>
  <c r="AP82" i="2"/>
  <c r="AQ82" i="2"/>
  <c r="AR82" i="2"/>
  <c r="AS82" i="2"/>
  <c r="AT82" i="2"/>
  <c r="AU82" i="2"/>
  <c r="AV82" i="2"/>
  <c r="AW82" i="2"/>
  <c r="AZ82" i="2"/>
  <c r="BB82" i="2"/>
  <c r="BC82" i="2"/>
  <c r="BD82" i="2"/>
  <c r="BF82" i="2" s="1"/>
  <c r="BE82" i="2"/>
  <c r="BG82" i="2"/>
  <c r="AM83" i="2"/>
  <c r="AO83" i="2" s="1"/>
  <c r="AN83" i="2"/>
  <c r="AP83" i="2"/>
  <c r="AR83" i="2" s="1"/>
  <c r="AQ83" i="2"/>
  <c r="AS83" i="2"/>
  <c r="AT83" i="2"/>
  <c r="AU83" i="2"/>
  <c r="AV83" i="2"/>
  <c r="AW83" i="2"/>
  <c r="AZ83" i="2"/>
  <c r="BB83" i="2"/>
  <c r="BC83" i="2"/>
  <c r="BD83" i="2"/>
  <c r="BE83" i="2"/>
  <c r="BF83" i="2"/>
  <c r="BG83" i="2"/>
  <c r="AM84" i="2"/>
  <c r="AN84" i="2"/>
  <c r="AO84" i="2"/>
  <c r="AP84" i="2"/>
  <c r="AQ84" i="2"/>
  <c r="AR84" i="2"/>
  <c r="AS84" i="2"/>
  <c r="AT84" i="2"/>
  <c r="AU84" i="2"/>
  <c r="AV84" i="2"/>
  <c r="AW84" i="2"/>
  <c r="AZ84" i="2"/>
  <c r="BB84" i="2"/>
  <c r="BC84" i="2"/>
  <c r="BD84" i="2"/>
  <c r="BF84" i="2" s="1"/>
  <c r="BE84" i="2"/>
  <c r="BG84" i="2"/>
  <c r="AM85" i="2"/>
  <c r="AO85" i="2" s="1"/>
  <c r="AN85" i="2"/>
  <c r="AP85" i="2"/>
  <c r="AR85" i="2" s="1"/>
  <c r="AQ85" i="2"/>
  <c r="AS85" i="2"/>
  <c r="AT85" i="2"/>
  <c r="AU85" i="2"/>
  <c r="AV85" i="2"/>
  <c r="AW85" i="2"/>
  <c r="AZ85" i="2"/>
  <c r="BB85" i="2"/>
  <c r="BC85" i="2"/>
  <c r="BD85" i="2"/>
  <c r="BE85" i="2"/>
  <c r="BF85" i="2"/>
  <c r="BG85" i="2"/>
  <c r="AM86" i="2"/>
  <c r="AN86" i="2"/>
  <c r="AO86" i="2"/>
  <c r="AP86" i="2"/>
  <c r="AQ86" i="2"/>
  <c r="AR86" i="2"/>
  <c r="AS86" i="2"/>
  <c r="AT86" i="2"/>
  <c r="AU86" i="2"/>
  <c r="AV86" i="2"/>
  <c r="AW86" i="2"/>
  <c r="AZ86" i="2"/>
  <c r="BB86" i="2"/>
  <c r="BC86" i="2"/>
  <c r="BD86" i="2"/>
  <c r="BF86" i="2" s="1"/>
  <c r="BE86" i="2"/>
  <c r="BG86" i="2"/>
  <c r="AM87" i="2"/>
  <c r="AO87" i="2" s="1"/>
  <c r="AN87" i="2"/>
  <c r="AP87" i="2"/>
  <c r="AR87" i="2" s="1"/>
  <c r="AQ87" i="2"/>
  <c r="AS87" i="2"/>
  <c r="AT87" i="2"/>
  <c r="AU87" i="2"/>
  <c r="AV87" i="2"/>
  <c r="AW87" i="2"/>
  <c r="AZ87" i="2"/>
  <c r="BB87" i="2"/>
  <c r="BC87" i="2"/>
  <c r="BD87" i="2"/>
  <c r="BE87" i="2"/>
  <c r="BF87" i="2"/>
  <c r="BG87" i="2"/>
  <c r="AM88" i="2"/>
  <c r="AN88" i="2"/>
  <c r="AO88" i="2"/>
  <c r="AP88" i="2"/>
  <c r="AQ88" i="2"/>
  <c r="AR88" i="2"/>
  <c r="AS88" i="2"/>
  <c r="AT88" i="2"/>
  <c r="AU88" i="2"/>
  <c r="AV88" i="2"/>
  <c r="AW88" i="2"/>
  <c r="AZ88" i="2"/>
  <c r="BB88" i="2"/>
  <c r="BC88" i="2"/>
  <c r="BD88" i="2"/>
  <c r="BF88" i="2" s="1"/>
  <c r="BE88" i="2"/>
  <c r="BG88" i="2"/>
  <c r="AM89" i="2"/>
  <c r="AO89" i="2" s="1"/>
  <c r="AN89" i="2"/>
  <c r="AP89" i="2"/>
  <c r="AR89" i="2" s="1"/>
  <c r="AQ89" i="2"/>
  <c r="AS89" i="2"/>
  <c r="AT89" i="2"/>
  <c r="AU89" i="2"/>
  <c r="AV89" i="2"/>
  <c r="AW89" i="2"/>
  <c r="AZ89" i="2"/>
  <c r="BB89" i="2"/>
  <c r="BC89" i="2"/>
  <c r="BD89" i="2"/>
  <c r="BE89" i="2"/>
  <c r="BG89" i="2"/>
  <c r="AM90" i="2"/>
  <c r="AN90" i="2"/>
  <c r="AO90" i="2"/>
  <c r="AP90" i="2"/>
  <c r="AR90" i="2" s="1"/>
  <c r="AQ90" i="2"/>
  <c r="AS90" i="2"/>
  <c r="AT90" i="2"/>
  <c r="AU90" i="2"/>
  <c r="AV90" i="2"/>
  <c r="AW90" i="2"/>
  <c r="AZ90" i="2"/>
  <c r="BB90" i="2"/>
  <c r="BC90" i="2"/>
  <c r="BD90" i="2"/>
  <c r="BF90" i="2" s="1"/>
  <c r="BE90" i="2"/>
  <c r="BG90" i="2"/>
  <c r="AM91" i="2"/>
  <c r="AO91" i="2" s="1"/>
  <c r="AN91" i="2"/>
  <c r="AN93" i="2" s="1"/>
  <c r="AP91" i="2"/>
  <c r="AQ91" i="2"/>
  <c r="AR91" i="2"/>
  <c r="AS91" i="2"/>
  <c r="AT91" i="2"/>
  <c r="AU91" i="2"/>
  <c r="AV91" i="2"/>
  <c r="AW91" i="2"/>
  <c r="AZ91" i="2"/>
  <c r="BB91" i="2"/>
  <c r="BC91" i="2"/>
  <c r="BD91" i="2"/>
  <c r="BE91" i="2"/>
  <c r="BF91" i="2"/>
  <c r="BG91" i="2"/>
  <c r="BG93" i="2" s="1"/>
  <c r="BG94" i="2" s="1"/>
  <c r="AM92" i="2"/>
  <c r="AN92" i="2"/>
  <c r="AO92" i="2"/>
  <c r="AP92" i="2"/>
  <c r="AR92" i="2" s="1"/>
  <c r="AQ92" i="2"/>
  <c r="AS92" i="2"/>
  <c r="AT92" i="2"/>
  <c r="AU92" i="2"/>
  <c r="AV92" i="2"/>
  <c r="AW92" i="2"/>
  <c r="AZ92" i="2"/>
  <c r="BB92" i="2"/>
  <c r="BC92" i="2"/>
  <c r="BD92" i="2"/>
  <c r="BF92" i="2" s="1"/>
  <c r="BE92" i="2"/>
  <c r="BG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H93" i="2"/>
  <c r="AI93" i="2"/>
  <c r="AJ93" i="2"/>
  <c r="AK93" i="2"/>
  <c r="AL93" i="2"/>
  <c r="AT93" i="2"/>
  <c r="AX93" i="2"/>
  <c r="BA93" i="2"/>
  <c r="BC93" i="2"/>
  <c r="BH93" i="2"/>
  <c r="H15" i="4" l="1"/>
  <c r="I15" i="4"/>
  <c r="C15" i="4"/>
  <c r="D15" i="4"/>
  <c r="C14" i="4"/>
  <c r="G15" i="4"/>
  <c r="G13" i="4"/>
  <c r="AU39" i="2"/>
  <c r="AZ94" i="2"/>
  <c r="BA96" i="2"/>
  <c r="AP39" i="2"/>
  <c r="BD94" i="2"/>
  <c r="BF93" i="2"/>
  <c r="AU94" i="2"/>
  <c r="AP93" i="2"/>
  <c r="AP94" i="2" s="1"/>
  <c r="AM93" i="2"/>
  <c r="AM94" i="2" s="1"/>
  <c r="BF48" i="2"/>
</calcChain>
</file>

<file path=xl/sharedStrings.xml><?xml version="1.0" encoding="utf-8"?>
<sst xmlns="http://schemas.openxmlformats.org/spreadsheetml/2006/main" count="1187" uniqueCount="349">
  <si>
    <t xml:space="preserve">140.1046 </t>
  </si>
  <si>
    <t xml:space="preserve">140.1251 </t>
  </si>
  <si>
    <t>N,N-Dimethylhistamine+</t>
  </si>
  <si>
    <t xml:space="preserve"> 139.101 </t>
  </si>
  <si>
    <t xml:space="preserve">139.1283 </t>
  </si>
  <si>
    <t>1-Methyl-3-t-butylpyrazole+4</t>
  </si>
  <si>
    <t xml:space="preserve">138.1389 </t>
  </si>
  <si>
    <t xml:space="preserve">138.9188 </t>
  </si>
  <si>
    <t>**2,4-Hexadiynedioic acid</t>
  </si>
  <si>
    <t xml:space="preserve"> 137.132 </t>
  </si>
  <si>
    <t xml:space="preserve">137.1557 </t>
  </si>
  <si>
    <t>**d-Limonene +16</t>
  </si>
  <si>
    <t xml:space="preserve"> 136.105 </t>
  </si>
  <si>
    <t xml:space="preserve">136.1285 </t>
  </si>
  <si>
    <t>*Amphetamine+7</t>
  </si>
  <si>
    <t xml:space="preserve">135.0988 </t>
  </si>
  <si>
    <t xml:space="preserve">135.1222 </t>
  </si>
  <si>
    <t>Butylbenzene +7</t>
  </si>
  <si>
    <t xml:space="preserve">133.0841 </t>
  </si>
  <si>
    <t xml:space="preserve">133.1073 </t>
  </si>
  <si>
    <t>p-Cymenene +13</t>
  </si>
  <si>
    <t xml:space="preserve">123.1012 </t>
  </si>
  <si>
    <t xml:space="preserve">123.1202 </t>
  </si>
  <si>
    <t>Sesquiterpene fragment+2</t>
  </si>
  <si>
    <t xml:space="preserve">122.0893 </t>
  </si>
  <si>
    <t xml:space="preserve">122.1148 </t>
  </si>
  <si>
    <t>*N,N-Dimethyl-benzenamine+6</t>
  </si>
  <si>
    <t xml:space="preserve">121.0881 </t>
  </si>
  <si>
    <t xml:space="preserve"> 121.107 </t>
  </si>
  <si>
    <t>Terpenes terpenes +6</t>
  </si>
  <si>
    <t xml:space="preserve">119.0789 </t>
  </si>
  <si>
    <t xml:space="preserve">119.0943 </t>
  </si>
  <si>
    <t>Propyl sulfide+2 </t>
  </si>
  <si>
    <t xml:space="preserve">117.0833 </t>
  </si>
  <si>
    <t xml:space="preserve">117.0986 </t>
  </si>
  <si>
    <t>Butyl acetate +8</t>
  </si>
  <si>
    <t xml:space="preserve">115.1014 </t>
  </si>
  <si>
    <t xml:space="preserve">115.1197 </t>
  </si>
  <si>
    <t>Heptanal +4</t>
  </si>
  <si>
    <t xml:space="preserve">113.0865 </t>
  </si>
  <si>
    <t xml:space="preserve">113.1016 </t>
  </si>
  <si>
    <t>2-Heptenal+3</t>
  </si>
  <si>
    <t xml:space="preserve">112.1168 </t>
  </si>
  <si>
    <t xml:space="preserve">112.1163 </t>
  </si>
  <si>
    <t>Heptanonitrile+3</t>
  </si>
  <si>
    <t xml:space="preserve">111.1142 </t>
  </si>
  <si>
    <t xml:space="preserve">111.1167 </t>
  </si>
  <si>
    <t>Cyclopent-4-ene-1,2,3-trione</t>
  </si>
  <si>
    <t xml:space="preserve">110.0946 </t>
  </si>
  <si>
    <t xml:space="preserve">110.1094 </t>
  </si>
  <si>
    <t>Cyclohexanecarbonitrile*</t>
  </si>
  <si>
    <t xml:space="preserve">109.0919 </t>
  </si>
  <si>
    <t xml:space="preserve">109.1067 </t>
  </si>
  <si>
    <t>* Terpene fragment +2</t>
  </si>
  <si>
    <t xml:space="preserve">108.0756 </t>
  </si>
  <si>
    <t xml:space="preserve">108.0811 </t>
  </si>
  <si>
    <t>2,6-Dimethyl-pyridine +11</t>
  </si>
  <si>
    <t xml:space="preserve">107.0579 </t>
  </si>
  <si>
    <t xml:space="preserve">107.0634 </t>
  </si>
  <si>
    <t>*Benzaldehyde+2</t>
  </si>
  <si>
    <t xml:space="preserve"> 105.064 </t>
  </si>
  <si>
    <t xml:space="preserve">105.0784 </t>
  </si>
  <si>
    <t>Styrene +5</t>
  </si>
  <si>
    <t xml:space="preserve">101.0913 </t>
  </si>
  <si>
    <t xml:space="preserve">101.1054 </t>
  </si>
  <si>
    <t>Hexanal  +9</t>
  </si>
  <si>
    <t xml:space="preserve">99.07822 </t>
  </si>
  <si>
    <t xml:space="preserve">99.08924 </t>
  </si>
  <si>
    <t>(E)-2-hexenal+9</t>
  </si>
  <si>
    <t xml:space="preserve">97.09983 </t>
  </si>
  <si>
    <t xml:space="preserve">97.10784 </t>
  </si>
  <si>
    <t>Alkyl fragment +3</t>
  </si>
  <si>
    <t xml:space="preserve">96.08079 </t>
  </si>
  <si>
    <t xml:space="preserve">96.09736 </t>
  </si>
  <si>
    <t>*Furfural+2</t>
  </si>
  <si>
    <t xml:space="preserve">95.08712 </t>
  </si>
  <si>
    <t>Trepenes fragment</t>
  </si>
  <si>
    <t xml:space="preserve"> 94.0702 </t>
  </si>
  <si>
    <t xml:space="preserve">94.08089 </t>
  </si>
  <si>
    <t>*2-Methyl-pyridine +4</t>
  </si>
  <si>
    <t xml:space="preserve">93.07005 </t>
  </si>
  <si>
    <t xml:space="preserve">93.08068 </t>
  </si>
  <si>
    <t>Toluene+3</t>
  </si>
  <si>
    <t xml:space="preserve">92.05839 </t>
  </si>
  <si>
    <t xml:space="preserve">92.07176 </t>
  </si>
  <si>
    <t>Benzyl radical</t>
  </si>
  <si>
    <t xml:space="preserve">91.05225 </t>
  </si>
  <si>
    <t xml:space="preserve">91.06274 </t>
  </si>
  <si>
    <t>Diethyl sulphide +4</t>
  </si>
  <si>
    <t xml:space="preserve">89.06209 </t>
  </si>
  <si>
    <t xml:space="preserve">89.06969 </t>
  </si>
  <si>
    <t>*Ethyl acetate+9</t>
  </si>
  <si>
    <t xml:space="preserve"> 88.0835 </t>
  </si>
  <si>
    <t xml:space="preserve">88.09105 </t>
  </si>
  <si>
    <t>*N-Ethyl-acetamide+3</t>
  </si>
  <si>
    <t xml:space="preserve">87.08025 </t>
  </si>
  <si>
    <t xml:space="preserve">87.08775 </t>
  </si>
  <si>
    <t>Pentanal +11</t>
  </si>
  <si>
    <t xml:space="preserve">85.06667 </t>
  </si>
  <si>
    <t xml:space="preserve">85.07407 </t>
  </si>
  <si>
    <t>(E)-2-Pentenal +13</t>
  </si>
  <si>
    <t xml:space="preserve">84.09155 </t>
  </si>
  <si>
    <t xml:space="preserve">84.09888 </t>
  </si>
  <si>
    <t>* N-N-Dimethyl-2-propyn-1-amine +4</t>
  </si>
  <si>
    <t xml:space="preserve">83.09267 </t>
  </si>
  <si>
    <t xml:space="preserve">83.09996 </t>
  </si>
  <si>
    <t>Cyclohexene +11</t>
  </si>
  <si>
    <t xml:space="preserve">82.07587 </t>
  </si>
  <si>
    <t xml:space="preserve">82.08576 </t>
  </si>
  <si>
    <t>Cyclopentenyl carbenium</t>
  </si>
  <si>
    <t xml:space="preserve">81.08381 </t>
  </si>
  <si>
    <t xml:space="preserve">81.09099 </t>
  </si>
  <si>
    <t>Hexenal fragment</t>
  </si>
  <si>
    <t xml:space="preserve">80.06107 </t>
  </si>
  <si>
    <t xml:space="preserve">80.07344 </t>
  </si>
  <si>
    <t>Pyridine</t>
  </si>
  <si>
    <t xml:space="preserve">79.05524 </t>
  </si>
  <si>
    <t xml:space="preserve">79.06492 </t>
  </si>
  <si>
    <t>Ethylbenzene fragment +2</t>
  </si>
  <si>
    <t xml:space="preserve">78.04284 </t>
  </si>
  <si>
    <t xml:space="preserve">78.05502 </t>
  </si>
  <si>
    <t>1,5-Hexadiyn-3-yl +</t>
  </si>
  <si>
    <t xml:space="preserve">61.03811 </t>
  </si>
  <si>
    <t xml:space="preserve"> 61.0396 </t>
  </si>
  <si>
    <t>*Acetic acid+4</t>
  </si>
  <si>
    <t xml:space="preserve">73.07115 </t>
  </si>
  <si>
    <t xml:space="preserve"> 73.0779 </t>
  </si>
  <si>
    <t>*Butanal +7</t>
  </si>
  <si>
    <t xml:space="preserve">75.04984 </t>
  </si>
  <si>
    <t xml:space="preserve">75.05415 </t>
  </si>
  <si>
    <t>Propanoic acid+3</t>
  </si>
  <si>
    <t>TVOC</t>
  </si>
  <si>
    <t>PU</t>
  </si>
  <si>
    <t>pp</t>
  </si>
  <si>
    <t>pb</t>
  </si>
  <si>
    <t>Pl</t>
  </si>
  <si>
    <t>Standard deviation</t>
  </si>
  <si>
    <t>TVVOC</t>
  </si>
  <si>
    <t xml:space="preserve">77.03695 </t>
  </si>
  <si>
    <t xml:space="preserve">77.04649 </t>
  </si>
  <si>
    <t>1-Propanethiol+2</t>
  </si>
  <si>
    <t xml:space="preserve">74.07105 </t>
  </si>
  <si>
    <t xml:space="preserve">74.07785 </t>
  </si>
  <si>
    <t>*Dimethylformamide+</t>
  </si>
  <si>
    <t xml:space="preserve">71.08926 </t>
  </si>
  <si>
    <t xml:space="preserve">71.09343 </t>
  </si>
  <si>
    <t>Cyclopentane+12</t>
  </si>
  <si>
    <t xml:space="preserve">70.07789 </t>
  </si>
  <si>
    <t xml:space="preserve">70.08447 </t>
  </si>
  <si>
    <t>*1-Pyrroline +3</t>
  </si>
  <si>
    <t xml:space="preserve">69.07619 </t>
  </si>
  <si>
    <t xml:space="preserve">69.08271 </t>
  </si>
  <si>
    <t xml:space="preserve">* Isoprene +13 </t>
  </si>
  <si>
    <t xml:space="preserve">68.06237 </t>
  </si>
  <si>
    <t xml:space="preserve">68.07125 </t>
  </si>
  <si>
    <t>*Pyrrole +2</t>
  </si>
  <si>
    <t xml:space="preserve">67.05845 </t>
  </si>
  <si>
    <t xml:space="preserve">67.06485 </t>
  </si>
  <si>
    <t>C5H6(*Butanol fragment+3)</t>
  </si>
  <si>
    <t xml:space="preserve"> 66.0477 </t>
  </si>
  <si>
    <t xml:space="preserve">66.05643 </t>
  </si>
  <si>
    <t>Cyclopentadienyl radical</t>
  </si>
  <si>
    <t xml:space="preserve">65.03754 </t>
  </si>
  <si>
    <t xml:space="preserve"> 65.0391 </t>
  </si>
  <si>
    <t>Alkyl fragment</t>
  </si>
  <si>
    <t xml:space="preserve">63.01498 </t>
  </si>
  <si>
    <t xml:space="preserve">62.03761 </t>
  </si>
  <si>
    <t xml:space="preserve">62.04372 </t>
  </si>
  <si>
    <t>*Nitromethane+</t>
  </si>
  <si>
    <t xml:space="preserve">60.06036 </t>
  </si>
  <si>
    <t xml:space="preserve">60.06409 </t>
  </si>
  <si>
    <t>1-Methyl ethoxy radical</t>
  </si>
  <si>
    <t xml:space="preserve">59.06123 </t>
  </si>
  <si>
    <t xml:space="preserve">59.06717 </t>
  </si>
  <si>
    <t xml:space="preserve">Acetone +6 </t>
  </si>
  <si>
    <t xml:space="preserve">58.08164 </t>
  </si>
  <si>
    <t xml:space="preserve">58.05181 </t>
  </si>
  <si>
    <t>Propanoyl</t>
  </si>
  <si>
    <t xml:space="preserve">57.07705 </t>
  </si>
  <si>
    <t xml:space="preserve">57.08066 </t>
  </si>
  <si>
    <t>*1-Butene+7</t>
  </si>
  <si>
    <t xml:space="preserve">56.06586 </t>
  </si>
  <si>
    <t xml:space="preserve">56.06944 </t>
  </si>
  <si>
    <t>1-Butyn-3-yl</t>
  </si>
  <si>
    <t xml:space="preserve">55.06372 </t>
  </si>
  <si>
    <t xml:space="preserve">55.06725 </t>
  </si>
  <si>
    <t>Alkyl fragment +8</t>
  </si>
  <si>
    <t xml:space="preserve">54.04477 </t>
  </si>
  <si>
    <t xml:space="preserve">54.05041 </t>
  </si>
  <si>
    <t>2-Methyl-1-propenyl</t>
  </si>
  <si>
    <t xml:space="preserve">53.04387 </t>
  </si>
  <si>
    <t xml:space="preserve">53.04731 </t>
  </si>
  <si>
    <t>*Butenyne +</t>
  </si>
  <si>
    <t xml:space="preserve"> 51.0492 </t>
  </si>
  <si>
    <t xml:space="preserve">47.01374 </t>
  </si>
  <si>
    <t xml:space="preserve">47.01492 </t>
  </si>
  <si>
    <t>Formic acid</t>
  </si>
  <si>
    <t xml:space="preserve">46.03481 </t>
  </si>
  <si>
    <t xml:space="preserve">46.03795 </t>
  </si>
  <si>
    <t>Formamide</t>
  </si>
  <si>
    <t xml:space="preserve">45.03275 </t>
  </si>
  <si>
    <t xml:space="preserve">45.03389 </t>
  </si>
  <si>
    <t xml:space="preserve">Acetaldehyde+ </t>
  </si>
  <si>
    <t xml:space="preserve">44.02035 </t>
  </si>
  <si>
    <t xml:space="preserve">44.02146 </t>
  </si>
  <si>
    <t>Isocyanic acid +</t>
  </si>
  <si>
    <t xml:space="preserve">43.05212 </t>
  </si>
  <si>
    <t xml:space="preserve">43.01862 </t>
  </si>
  <si>
    <t>Ketene+8</t>
  </si>
  <si>
    <t xml:space="preserve">42.03576 </t>
  </si>
  <si>
    <t xml:space="preserve">42.03683 </t>
  </si>
  <si>
    <t>Isocyano-methane+</t>
  </si>
  <si>
    <t xml:space="preserve">41.03718 </t>
  </si>
  <si>
    <t xml:space="preserve">41.03823 </t>
  </si>
  <si>
    <t xml:space="preserve"> Acetone fragment +25</t>
  </si>
  <si>
    <t xml:space="preserve"> 40.0265 </t>
  </si>
  <si>
    <t xml:space="preserve">40.02568 </t>
  </si>
  <si>
    <t>Cyanomethylene</t>
  </si>
  <si>
    <t xml:space="preserve">39.02294 </t>
  </si>
  <si>
    <t xml:space="preserve">39.02394 </t>
  </si>
  <si>
    <t>Cyclopropenylidene</t>
  </si>
  <si>
    <t xml:space="preserve"> 35.0372 </t>
  </si>
  <si>
    <t xml:space="preserve">35.03812 </t>
  </si>
  <si>
    <t xml:space="preserve">Methyl fluoride </t>
  </si>
  <si>
    <t xml:space="preserve">33.03639 </t>
  </si>
  <si>
    <t xml:space="preserve">33.04231 </t>
  </si>
  <si>
    <t>Methanol</t>
  </si>
  <si>
    <t xml:space="preserve">31.01931 </t>
  </si>
  <si>
    <t xml:space="preserve"> 31.0185 </t>
  </si>
  <si>
    <t>Formaldehyde +</t>
  </si>
  <si>
    <t>Oak-2</t>
  </si>
  <si>
    <t>Oak-1</t>
  </si>
  <si>
    <t>Pine untreated 2</t>
  </si>
  <si>
    <t>Pine Untreated-1</t>
  </si>
  <si>
    <t>Aspen-2</t>
  </si>
  <si>
    <t>Aspen-1</t>
  </si>
  <si>
    <t>PP-2</t>
  </si>
  <si>
    <t>PP-1</t>
  </si>
  <si>
    <t>Spruce beis-2</t>
  </si>
  <si>
    <t>Spruce beis-1</t>
  </si>
  <si>
    <t>Spruce Untreated-2</t>
  </si>
  <si>
    <t>Spruce Untreated-1</t>
  </si>
  <si>
    <t>Spruce Lasert -2</t>
  </si>
  <si>
    <t>Spruce Lasert-1</t>
  </si>
  <si>
    <t>Pine beis-2</t>
  </si>
  <si>
    <t>Pine beis-1</t>
  </si>
  <si>
    <t>Pine Lasert 2</t>
  </si>
  <si>
    <t>Pine Lasert 1</t>
  </si>
  <si>
    <t>Aluminum 1</t>
  </si>
  <si>
    <t>Pine untreated</t>
  </si>
  <si>
    <t>Aspen</t>
  </si>
  <si>
    <t>Spruse Untreated</t>
  </si>
  <si>
    <t>Spruce lasert</t>
  </si>
  <si>
    <t>Pine Bies (average)</t>
  </si>
  <si>
    <t xml:space="preserve">Pine lasert average </t>
  </si>
  <si>
    <t>Bt 13</t>
  </si>
  <si>
    <t>Bt 7</t>
  </si>
  <si>
    <t>BT 11</t>
  </si>
  <si>
    <t>Bt 6</t>
  </si>
  <si>
    <t>Bt 3</t>
  </si>
  <si>
    <t>BT -16</t>
  </si>
  <si>
    <t>BT -13</t>
  </si>
  <si>
    <t>Bt 12</t>
  </si>
  <si>
    <t>BT 10</t>
  </si>
  <si>
    <t>BT 9</t>
  </si>
  <si>
    <t>BT -8</t>
  </si>
  <si>
    <t>Bt -7</t>
  </si>
  <si>
    <t>BT 6</t>
  </si>
  <si>
    <t>BT 5</t>
  </si>
  <si>
    <t>Bt -4</t>
  </si>
  <si>
    <t>BT 3</t>
  </si>
  <si>
    <t>Bt 14</t>
  </si>
  <si>
    <t>average</t>
  </si>
  <si>
    <t>Bt 16</t>
  </si>
  <si>
    <t>Bt 10</t>
  </si>
  <si>
    <t>Bt 9</t>
  </si>
  <si>
    <t>Bt 8</t>
  </si>
  <si>
    <t>Bt 5</t>
  </si>
  <si>
    <t>Bt 4</t>
  </si>
  <si>
    <t>weight</t>
  </si>
  <si>
    <t>Air 11 nov</t>
  </si>
  <si>
    <t>UG/m3</t>
  </si>
  <si>
    <t>ppb</t>
  </si>
  <si>
    <t>C9H14O( 2-pentylfuran)</t>
  </si>
  <si>
    <t>C10H16(Monotrepens)</t>
  </si>
  <si>
    <t>C9H13N(Amphetamine)</t>
  </si>
  <si>
    <t>C10H14(p-Cymene)</t>
  </si>
  <si>
    <t>C9H12(Sesquiterepene)</t>
  </si>
  <si>
    <t>C7H14O(Heptanal)</t>
  </si>
  <si>
    <t>C8H12(Terpene frag.)</t>
  </si>
  <si>
    <t>C8H8(Styrene)</t>
  </si>
  <si>
    <t>C7H12 (Alkyl fragment)</t>
  </si>
  <si>
    <t>C6H9N(1-Ethylpyrrole)</t>
  </si>
  <si>
    <t>C7H10(Terpene frag.)</t>
  </si>
  <si>
    <t>C6H7N(2-Methyl-pyridine)</t>
  </si>
  <si>
    <t>C7H8(Toluene)</t>
  </si>
  <si>
    <t>C7H7(Benzyl radical)</t>
  </si>
  <si>
    <t>C5H10O (Pentanal)</t>
  </si>
  <si>
    <t>C5H9N(N-N-Dimethyl-2-propyn-1-amine)</t>
  </si>
  <si>
    <t>C6H10(hexenol frag.)</t>
  </si>
  <si>
    <t>C6H9(Cyclopentenyl carbenium)</t>
  </si>
  <si>
    <t>C6H8(Terpens frag.)</t>
  </si>
  <si>
    <t>C6H6(Benzene)</t>
  </si>
  <si>
    <t>C2H4O2(Acetates)</t>
  </si>
  <si>
    <t>C4H8O(Butanone)</t>
  </si>
  <si>
    <t>untreated pine</t>
  </si>
  <si>
    <t>painted pine</t>
  </si>
  <si>
    <t>Stained pine</t>
  </si>
  <si>
    <t>Lacqueredpine</t>
  </si>
  <si>
    <t>all trepenes</t>
  </si>
  <si>
    <t>Pine Untreated</t>
  </si>
  <si>
    <t>Pine Painted</t>
  </si>
  <si>
    <t>Pine  Beis</t>
  </si>
  <si>
    <t>Pine Lasert</t>
  </si>
  <si>
    <t>65% increase ,  p&lt;0.05</t>
  </si>
  <si>
    <t>24% increase ,  p&gt;0.05</t>
  </si>
  <si>
    <t>73% increase , p&lt;0.05</t>
  </si>
  <si>
    <t>Lacquered</t>
  </si>
  <si>
    <t>15% decrease ,  p&gt;0.05</t>
  </si>
  <si>
    <t>23% increase ,  p&gt;0.05</t>
  </si>
  <si>
    <t>39% decrease ,  p&gt;0.05</t>
  </si>
  <si>
    <t>Stained</t>
  </si>
  <si>
    <t>Spruce</t>
  </si>
  <si>
    <t>90% decrease, p&gt;0.05</t>
  </si>
  <si>
    <t>93% decrease, p&lt;0.05</t>
  </si>
  <si>
    <t>45% decrease, p&gt;0.05</t>
  </si>
  <si>
    <t>Painted</t>
  </si>
  <si>
    <t>81% decrease, p&lt;0.05</t>
  </si>
  <si>
    <t>84% decrease, p&lt;0.05</t>
  </si>
  <si>
    <t>18% decrease ,  p&gt;0.05</t>
  </si>
  <si>
    <t>60% decrease, p&gt;0.05</t>
  </si>
  <si>
    <t>74% decrease, p&lt;0.05</t>
  </si>
  <si>
    <t>63% Increase , p&lt;0.05</t>
  </si>
  <si>
    <t>Pine</t>
  </si>
  <si>
    <t>Untreated Type</t>
  </si>
  <si>
    <t>Treated Type</t>
  </si>
  <si>
    <t>Wood type</t>
  </si>
  <si>
    <t>Total</t>
  </si>
  <si>
    <t>TVOCs</t>
  </si>
  <si>
    <t>TVVOCs</t>
  </si>
  <si>
    <t>All</t>
  </si>
  <si>
    <t>pecentage of reduction</t>
  </si>
  <si>
    <t>Oak</t>
  </si>
  <si>
    <t>Stained spruce</t>
  </si>
  <si>
    <t>Untreated spruce</t>
  </si>
  <si>
    <t>Lacquered spruce</t>
  </si>
  <si>
    <t>Untreated pine</t>
  </si>
  <si>
    <t>Painted pine</t>
  </si>
  <si>
    <t>Lacquered 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</si>
</sst>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>
    <font>
      <sz val="11"/>
      <color theme="1"/>
      <name val="Aptos Narrow"/>
      <family val="2"/>
      <scheme val="minor"/>
    </font>
    <font>
      <sz val="10"/>
      <color rgb="FF000000"/>
      <name val="Liberation Sans"/>
    </font>
    <font>
      <sz val="10"/>
      <color rgb="FFFF0000"/>
      <name val="Liberation Sans"/>
    </font>
    <font>
      <sz val="10"/>
      <color rgb="FF4EA72E"/>
      <name val="Liberation Sans"/>
    </font>
    <font>
      <sz val="10"/>
      <color rgb="FF000000"/>
      <name val="Calibri"/>
      <family val="2"/>
    </font>
    <font>
      <sz val="10"/>
      <color rgb="FFE97132"/>
      <name val="Liberation Sans"/>
    </font>
    <font>
      <sz val="10"/>
      <color rgb="FFA02B93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4DCF8"/>
        <bgColor rgb="FF94DCF8"/>
      </patternFill>
    </fill>
    <fill>
      <patternFill patternType="solid">
        <fgColor rgb="FFD0D0D0"/>
        <bgColor rgb="FFD0D0D0"/>
      </patternFill>
    </fill>
    <fill>
      <patternFill patternType="solid">
        <fgColor rgb="FFDAF2D0"/>
        <bgColor rgb="FFDAF2D0"/>
      </patternFill>
    </fill>
    <fill>
      <patternFill patternType="solid">
        <fgColor rgb="FF4EA72E"/>
        <bgColor rgb="FF4EA72E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7">
    <xf numFmtId="0" fontId="0" fillId="0" borderId="0"/>
    <xf numFmtId="0" fontId="1" fillId="0" borderId="0"/>
    <xf numFmtId="0" fontId="1" fillId="0" borderId="0" applyNumberFormat="0" applyFont="0" applyBorder="0" applyProtection="0"/>
    <xf numFmtId="0" fontId="1" fillId="0" borderId="0"/>
    <xf numFmtId="0" fontId="1" fillId="0" borderId="0" applyNumberFormat="0" applyFont="0" applyBorder="0" applyProtection="0"/>
    <xf numFmtId="0" fontId="1" fillId="0" borderId="0"/>
    <xf numFmtId="0" fontId="1" fillId="0" borderId="0"/>
  </cellStyleXfs>
  <cellXfs count="31">
    <xf numFmtId="0" fontId="0" fillId="0" borderId="0" xfId="0"/>
    <xf numFmtId="0" fontId="1" fillId="0" borderId="0" xfId="1"/>
    <xf numFmtId="0" fontId="2" fillId="2" borderId="0" xfId="1" applyFont="1" applyFill="1"/>
    <xf numFmtId="0" fontId="3" fillId="0" borderId="0" xfId="1" applyFont="1"/>
    <xf numFmtId="0" fontId="1" fillId="3" borderId="0" xfId="1" applyFill="1"/>
    <xf numFmtId="164" fontId="4" fillId="4" borderId="1" xfId="1" applyNumberFormat="1" applyFont="1" applyFill="1" applyBorder="1"/>
    <xf numFmtId="0" fontId="4" fillId="4" borderId="2" xfId="1" applyFont="1" applyFill="1" applyBorder="1" applyAlignment="1">
      <alignment horizontal="left" vertical="top" wrapText="1"/>
    </xf>
    <xf numFmtId="2" fontId="4" fillId="4" borderId="2" xfId="1" applyNumberFormat="1" applyFont="1" applyFill="1" applyBorder="1"/>
    <xf numFmtId="0" fontId="5" fillId="5" borderId="0" xfId="1" applyFont="1" applyFill="1"/>
    <xf numFmtId="0" fontId="6" fillId="0" borderId="0" xfId="1" applyFont="1"/>
    <xf numFmtId="0" fontId="1" fillId="2" borderId="0" xfId="1" applyFill="1"/>
    <xf numFmtId="0" fontId="1" fillId="6" borderId="0" xfId="1" applyFill="1"/>
    <xf numFmtId="0" fontId="3" fillId="6" borderId="0" xfId="1" applyFont="1" applyFill="1"/>
    <xf numFmtId="0" fontId="2" fillId="6" borderId="0" xfId="1" applyFont="1" applyFill="1"/>
    <xf numFmtId="0" fontId="0" fillId="0" borderId="0" xfId="2" applyFont="1"/>
    <xf numFmtId="0" fontId="4" fillId="4" borderId="1" xfId="1" applyFont="1" applyFill="1" applyBorder="1" applyAlignment="1">
      <alignment vertical="top" wrapText="1"/>
    </xf>
    <xf numFmtId="0" fontId="1" fillId="0" borderId="0" xfId="5"/>
    <xf numFmtId="0" fontId="1" fillId="0" borderId="3" xfId="5" applyBorder="1"/>
    <xf numFmtId="0" fontId="1" fillId="0" borderId="4" xfId="5" applyBorder="1"/>
    <xf numFmtId="0" fontId="1" fillId="2" borderId="0" xfId="1" applyFill="1" applyAlignment="1">
      <alignment horizontal="center"/>
    </xf>
    <xf numFmtId="0" fontId="1" fillId="7" borderId="0" xfId="1" applyFill="1" applyAlignment="1">
      <alignment horizontal="center"/>
    </xf>
    <xf numFmtId="0" fontId="1" fillId="0" borderId="0" xfId="1" applyAlignment="1">
      <alignment horizontal="center"/>
    </xf>
    <xf numFmtId="0" fontId="1" fillId="0" borderId="0" xfId="5" applyAlignment="1">
      <alignment horizontal="center" wrapText="1"/>
    </xf>
    <xf numFmtId="0" fontId="1" fillId="0" borderId="0" xfId="6" applyFill="1"/>
    <xf numFmtId="165" fontId="1" fillId="0" borderId="0" xfId="6" applyNumberFormat="1" applyFill="1"/>
    <xf numFmtId="0" fontId="1" fillId="0" borderId="0" xfId="3" applyFill="1"/>
    <xf numFmtId="0" fontId="6" fillId="0" borderId="0" xfId="3" applyFont="1" applyFill="1"/>
    <xf numFmtId="0" fontId="0" fillId="0" borderId="0" xfId="4" applyFont="1" applyFill="1"/>
    <xf numFmtId="0" fontId="4" fillId="0" borderId="2" xfId="3" applyFont="1" applyFill="1" applyBorder="1" applyAlignment="1">
      <alignment horizontal="left" vertical="top" wrapText="1"/>
    </xf>
    <xf numFmtId="0" fontId="6" fillId="0" borderId="0" xfId="4" applyFont="1" applyFill="1"/>
    <xf numFmtId="0" fontId="4" fillId="0" borderId="0" xfId="2" applyFont="1" applyFill="1" applyAlignment="1">
      <alignment horizontal="left" vertical="top" wrapText="1"/>
    </xf>
  </cellXfs>
  <cellStyles count="7">
    <cellStyle name="Normal" xfId="0" builtinId="0"/>
    <cellStyle name="Normal 2" xfId="1" xr:uid="{9A25D3A9-8EDD-4C7E-BDD9-717E1E769EE9}"/>
    <cellStyle name="Normal 3" xfId="2" xr:uid="{B6618FBE-75FF-4952-B0E8-AE47F71BCAE3}"/>
    <cellStyle name="Normal 4" xfId="3" xr:uid="{D673D5E8-8B92-4397-9CAC-D8F28165B50A}"/>
    <cellStyle name="Normal 4 2" xfId="4" xr:uid="{39AE1793-042F-4169-8196-C6EF25A11BCA}"/>
    <cellStyle name="Normal 5" xfId="5" xr:uid="{0440840B-1E65-4E83-B700-EF18027FDA80}"/>
    <cellStyle name="Normal 6" xfId="6" xr:uid="{4C50FD17-B820-4091-A1CF-C0C092A74E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F70B-5F68-4E82-8522-0AA42AB2C481}">
  <dimension ref="A1:BH96"/>
  <sheetViews>
    <sheetView tabSelected="1" topLeftCell="AL1" workbookViewId="0"/>
  </sheetViews>
  <sheetFormatPr defaultRowHeight="13.2"/>
  <cols>
    <col min="1" max="2" width="8.88671875" style="1" customWidth="1"/>
    <col min="3" max="3" width="24.44140625" style="1" customWidth="1"/>
    <col min="4" max="4" width="8.88671875" style="1" customWidth="1"/>
    <col min="5" max="5" width="18.88671875" style="1" customWidth="1"/>
    <col min="6" max="6" width="8.88671875" style="1" customWidth="1"/>
    <col min="7" max="7" width="13" style="1" customWidth="1"/>
    <col min="8" max="8" width="13.5546875" style="1" customWidth="1"/>
    <col min="9" max="9" width="14.88671875" style="1" customWidth="1"/>
    <col min="10" max="10" width="10.5546875" style="1" bestFit="1" customWidth="1"/>
    <col min="11" max="12" width="8.88671875" style="1" customWidth="1"/>
    <col min="13" max="13" width="10.5546875" style="1" bestFit="1" customWidth="1"/>
    <col min="14" max="15" width="8.88671875" style="1" customWidth="1"/>
    <col min="16" max="16" width="10.5546875" style="1" bestFit="1" customWidth="1"/>
    <col min="17" max="23" width="8.88671875" style="1" customWidth="1"/>
    <col min="24" max="24" width="10.5546875" style="1" bestFit="1" customWidth="1"/>
    <col min="25" max="26" width="8.88671875" style="1" customWidth="1"/>
    <col min="27" max="27" width="11.6640625" style="1" bestFit="1" customWidth="1"/>
    <col min="28" max="32" width="8.88671875" style="1" customWidth="1"/>
    <col min="33" max="33" width="8.88671875" style="2" customWidth="1"/>
    <col min="34" max="57" width="8.88671875" style="1" customWidth="1"/>
    <col min="58" max="16384" width="8.88671875" style="1"/>
  </cols>
  <sheetData>
    <row r="1" spans="1:60">
      <c r="E1" s="1" t="s">
        <v>282</v>
      </c>
      <c r="F1" s="19" t="s">
        <v>282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I1" s="20" t="s">
        <v>281</v>
      </c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</row>
    <row r="3" spans="1:60">
      <c r="E3" s="1" t="s">
        <v>279</v>
      </c>
      <c r="F3" s="1" t="s">
        <v>280</v>
      </c>
      <c r="G3" s="1" t="s">
        <v>259</v>
      </c>
      <c r="H3" s="1" t="s">
        <v>278</v>
      </c>
      <c r="J3" s="1" t="s">
        <v>277</v>
      </c>
      <c r="K3" s="1" t="s">
        <v>258</v>
      </c>
      <c r="M3" s="1" t="s">
        <v>256</v>
      </c>
      <c r="N3" s="1" t="s">
        <v>276</v>
      </c>
      <c r="P3" s="1" t="s">
        <v>275</v>
      </c>
      <c r="Q3" s="1" t="s">
        <v>274</v>
      </c>
      <c r="S3" s="1" t="s">
        <v>262</v>
      </c>
      <c r="U3" s="1" t="s">
        <v>255</v>
      </c>
      <c r="AF3" s="1" t="s">
        <v>271</v>
      </c>
      <c r="AL3" s="1" t="s">
        <v>279</v>
      </c>
      <c r="AM3" s="1" t="s">
        <v>259</v>
      </c>
      <c r="AN3" s="1" t="s">
        <v>278</v>
      </c>
      <c r="AP3" s="1" t="s">
        <v>277</v>
      </c>
      <c r="AQ3" s="1" t="s">
        <v>258</v>
      </c>
      <c r="AS3" s="1" t="s">
        <v>256</v>
      </c>
      <c r="AT3" s="1" t="s">
        <v>276</v>
      </c>
      <c r="AU3" s="1" t="s">
        <v>275</v>
      </c>
      <c r="AV3" s="1" t="s">
        <v>274</v>
      </c>
      <c r="AW3" s="1" t="s">
        <v>262</v>
      </c>
      <c r="AZ3" s="1" t="s">
        <v>255</v>
      </c>
      <c r="BA3" s="1" t="s">
        <v>273</v>
      </c>
    </row>
    <row r="4" spans="1:60">
      <c r="G4" s="1" t="s">
        <v>270</v>
      </c>
      <c r="H4" s="1" t="s">
        <v>269</v>
      </c>
      <c r="I4" s="1" t="s">
        <v>272</v>
      </c>
      <c r="J4" s="1" t="s">
        <v>268</v>
      </c>
      <c r="K4" s="1" t="s">
        <v>267</v>
      </c>
      <c r="L4" s="1" t="s">
        <v>272</v>
      </c>
      <c r="M4" s="1" t="s">
        <v>266</v>
      </c>
      <c r="N4" s="1" t="s">
        <v>265</v>
      </c>
      <c r="O4" s="1" t="s">
        <v>272</v>
      </c>
      <c r="P4" s="1" t="s">
        <v>264</v>
      </c>
      <c r="Q4" s="1" t="s">
        <v>263</v>
      </c>
      <c r="R4" s="1" t="s">
        <v>272</v>
      </c>
      <c r="S4" s="1" t="s">
        <v>262</v>
      </c>
      <c r="U4" s="1" t="s">
        <v>261</v>
      </c>
      <c r="X4" s="1" t="s">
        <v>259</v>
      </c>
      <c r="Y4" s="1" t="s">
        <v>258</v>
      </c>
      <c r="Z4" s="1" t="s">
        <v>272</v>
      </c>
      <c r="AA4" s="1" t="s">
        <v>257</v>
      </c>
      <c r="AB4" s="1" t="s">
        <v>256</v>
      </c>
      <c r="AC4" s="1" t="s">
        <v>272</v>
      </c>
      <c r="AD4" s="1" t="s">
        <v>255</v>
      </c>
      <c r="AF4" s="1" t="s">
        <v>271</v>
      </c>
      <c r="AM4" s="1" t="s">
        <v>270</v>
      </c>
      <c r="AN4" s="1" t="s">
        <v>269</v>
      </c>
      <c r="AP4" s="1" t="s">
        <v>268</v>
      </c>
      <c r="AQ4" s="1" t="s">
        <v>267</v>
      </c>
      <c r="AS4" s="1" t="s">
        <v>266</v>
      </c>
      <c r="AT4" s="1" t="s">
        <v>265</v>
      </c>
      <c r="AU4" s="1" t="s">
        <v>264</v>
      </c>
      <c r="AV4" s="1" t="s">
        <v>263</v>
      </c>
      <c r="AW4" s="1" t="s">
        <v>262</v>
      </c>
      <c r="AZ4" s="1" t="s">
        <v>261</v>
      </c>
      <c r="BA4" s="1" t="s">
        <v>260</v>
      </c>
      <c r="BB4" s="1" t="s">
        <v>259</v>
      </c>
      <c r="BC4" s="1" t="s">
        <v>258</v>
      </c>
      <c r="BD4" s="1" t="s">
        <v>257</v>
      </c>
      <c r="BE4" s="1" t="s">
        <v>256</v>
      </c>
      <c r="BG4" s="1" t="s">
        <v>255</v>
      </c>
    </row>
    <row r="5" spans="1:60">
      <c r="G5" s="1" t="s">
        <v>247</v>
      </c>
      <c r="H5" s="1" t="s">
        <v>246</v>
      </c>
      <c r="I5" s="1" t="s">
        <v>254</v>
      </c>
      <c r="J5" s="1" t="s">
        <v>245</v>
      </c>
      <c r="K5" s="1" t="s">
        <v>244</v>
      </c>
      <c r="L5" s="1" t="s">
        <v>253</v>
      </c>
      <c r="M5" s="1" t="s">
        <v>243</v>
      </c>
      <c r="N5" s="1" t="s">
        <v>242</v>
      </c>
      <c r="O5" s="1" t="s">
        <v>252</v>
      </c>
      <c r="P5" s="1" t="s">
        <v>241</v>
      </c>
      <c r="Q5" s="1" t="s">
        <v>240</v>
      </c>
      <c r="R5" s="1" t="s">
        <v>251</v>
      </c>
      <c r="S5" s="1" t="s">
        <v>239</v>
      </c>
      <c r="T5" s="1" t="s">
        <v>238</v>
      </c>
      <c r="U5" s="1" t="s">
        <v>237</v>
      </c>
      <c r="V5" s="1" t="s">
        <v>236</v>
      </c>
      <c r="X5" s="1" t="s">
        <v>235</v>
      </c>
      <c r="Y5" s="1" t="s">
        <v>234</v>
      </c>
      <c r="Z5" s="1" t="s">
        <v>250</v>
      </c>
      <c r="AA5" s="1" t="s">
        <v>233</v>
      </c>
      <c r="AB5" s="1" t="s">
        <v>232</v>
      </c>
      <c r="AC5" s="1" t="s">
        <v>249</v>
      </c>
      <c r="AD5" s="1" t="s">
        <v>231</v>
      </c>
      <c r="AE5" s="1" t="s">
        <v>230</v>
      </c>
      <c r="AF5" s="1" t="s">
        <v>248</v>
      </c>
      <c r="AM5" s="1" t="s">
        <v>247</v>
      </c>
      <c r="AN5" s="1" t="s">
        <v>246</v>
      </c>
      <c r="AP5" s="1" t="s">
        <v>245</v>
      </c>
      <c r="AQ5" s="1" t="s">
        <v>244</v>
      </c>
      <c r="AS5" s="1" t="s">
        <v>243</v>
      </c>
      <c r="AT5" s="1" t="s">
        <v>242</v>
      </c>
      <c r="AU5" s="1" t="s">
        <v>241</v>
      </c>
      <c r="AV5" s="1" t="s">
        <v>240</v>
      </c>
      <c r="AW5" s="1" t="s">
        <v>239</v>
      </c>
      <c r="AX5" s="1" t="s">
        <v>238</v>
      </c>
      <c r="AZ5" s="1" t="s">
        <v>237</v>
      </c>
      <c r="BA5" s="1" t="s">
        <v>236</v>
      </c>
      <c r="BB5" s="1" t="s">
        <v>235</v>
      </c>
      <c r="BC5" s="1" t="s">
        <v>234</v>
      </c>
      <c r="BD5" s="1" t="s">
        <v>233</v>
      </c>
      <c r="BE5" s="1" t="s">
        <v>232</v>
      </c>
      <c r="BG5" s="1" t="s">
        <v>231</v>
      </c>
      <c r="BH5" s="1" t="s">
        <v>230</v>
      </c>
    </row>
    <row r="6" spans="1:60">
      <c r="A6" s="21" t="s">
        <v>137</v>
      </c>
      <c r="B6" s="1">
        <v>30.0100161037</v>
      </c>
      <c r="C6" s="1" t="s">
        <v>229</v>
      </c>
      <c r="D6" s="1" t="s">
        <v>228</v>
      </c>
      <c r="E6" s="1" t="s">
        <v>227</v>
      </c>
      <c r="F6" s="1">
        <v>2.0481233453947372</v>
      </c>
      <c r="G6" s="1">
        <v>35.715374282894743</v>
      </c>
      <c r="H6" s="1">
        <v>43.199451111842116</v>
      </c>
      <c r="I6" s="1">
        <v>39.457412697368426</v>
      </c>
      <c r="J6" s="1">
        <v>105.78944699999997</v>
      </c>
      <c r="K6" s="1">
        <v>112.97180061842101</v>
      </c>
      <c r="L6" s="1">
        <v>109.38062380921049</v>
      </c>
      <c r="M6" s="1">
        <v>70.508765644736826</v>
      </c>
      <c r="N6" s="1">
        <v>60.521068138157887</v>
      </c>
      <c r="O6" s="1">
        <v>65.514916891447356</v>
      </c>
      <c r="P6" s="1">
        <v>46.829000605263161</v>
      </c>
      <c r="Q6" s="1">
        <v>31.75862290789474</v>
      </c>
      <c r="R6" s="1">
        <v>39.293811756578947</v>
      </c>
      <c r="S6" s="1">
        <v>24.103558693333319</v>
      </c>
      <c r="T6" s="1">
        <v>33.565164524652879</v>
      </c>
      <c r="U6" s="1">
        <v>26.355665490066215</v>
      </c>
      <c r="V6" s="1">
        <v>85.514372951639572</v>
      </c>
      <c r="X6" s="1">
        <v>2857.8630188775514</v>
      </c>
      <c r="Y6" s="1">
        <v>4038.574642335765</v>
      </c>
      <c r="Z6" s="1">
        <v>3448.2188306066582</v>
      </c>
      <c r="AA6" s="1">
        <v>40.143213128787885</v>
      </c>
      <c r="AB6" s="1">
        <v>250.17555788359778</v>
      </c>
      <c r="AC6" s="1">
        <v>145.15938550619282</v>
      </c>
      <c r="AD6" s="1">
        <v>3854.8104198863639</v>
      </c>
      <c r="AE6" s="1">
        <v>2991.4454828107064</v>
      </c>
      <c r="AF6" s="1">
        <v>11.755109414473683</v>
      </c>
      <c r="AI6" s="1">
        <v>30.0100161037</v>
      </c>
      <c r="AJ6" s="1" t="s">
        <v>229</v>
      </c>
      <c r="AK6" s="1" t="s">
        <v>228</v>
      </c>
      <c r="AL6" s="1" t="s">
        <v>227</v>
      </c>
      <c r="AM6" s="1">
        <f t="shared" ref="AM6:AM37" si="0">((((G6-$AF6)/5)*$B6)/1.4)/24.45</f>
        <v>4.2012733540767364</v>
      </c>
      <c r="AN6" s="1">
        <f t="shared" ref="AN6:AN37" si="1">((((H6-$AF6)/5)*$B6)/1.4)/24.45</f>
        <v>5.5135565334985221</v>
      </c>
      <c r="AP6" s="1">
        <f t="shared" ref="AP6:AP37" si="2">((((J6-$AF6)/5)*$B6)/1.4)/24.45</f>
        <v>16.488296729432697</v>
      </c>
      <c r="AQ6" s="1">
        <f t="shared" ref="AQ6:AQ37" si="3">((((K6-$AF6)/5)*$B6)/1.4)/24.45</f>
        <v>17.747674747260824</v>
      </c>
      <c r="AS6" s="1">
        <f t="shared" ref="AS6:AS37" si="4">((((M6-$AF6)/5)*$B6)/1.4)/24.45</f>
        <v>10.302063509327787</v>
      </c>
      <c r="AT6" s="1">
        <f t="shared" ref="AT6:AT37" si="5">((((N6-$AF6)/5)*$B6)/1.4)/24.45</f>
        <v>8.5507870675438671</v>
      </c>
      <c r="AU6" s="1">
        <f t="shared" ref="AU6:AU37" si="6">((((P6-$AF6)/5)*$B6)/1.4)/24.45</f>
        <v>6.1499739378031784</v>
      </c>
      <c r="AV6" s="1">
        <f t="shared" ref="AV6:AV37" si="7">((((Q6-$AF6)/5)*$B6)/1.4)/24.45</f>
        <v>3.5074832723818066</v>
      </c>
      <c r="AW6" s="1">
        <f t="shared" ref="AW6:AW37" si="8">((((S6-$AF6)/5)*$B6)/1.4)/24.45</f>
        <v>2.1652185902091756</v>
      </c>
      <c r="AX6" s="1">
        <v>1.9990000000000001</v>
      </c>
      <c r="AZ6" s="1">
        <f t="shared" ref="AZ6:AZ37" si="9">((((U6-$AF6)/5)*$B6)/1.4)/24.45</f>
        <v>2.5601105635495576</v>
      </c>
      <c r="BA6" s="1">
        <v>24.696621767126299</v>
      </c>
      <c r="BB6" s="1">
        <f t="shared" ref="BB6:BB37" si="10">((((X6-$AF6)/5)*$B6)/2.07)/24.45</f>
        <v>337.51911797063872</v>
      </c>
      <c r="BC6" s="1">
        <f t="shared" ref="BC6:BC37" si="11">((((Y6-$AF6)/5)*$B6)/2.07)/24.45</f>
        <v>477.53936962809513</v>
      </c>
      <c r="BD6" s="1">
        <f t="shared" ref="BD6:BD37" si="12">((((AA6-$AF6)/5)*$B6)/1.4)/24.45</f>
        <v>4.9776654958812454</v>
      </c>
      <c r="BE6" s="1">
        <f t="shared" ref="BE6:BE37" si="13">((((AB6-$AF6)/5)*$B6)/1.4)/24.45</f>
        <v>41.805442582587148</v>
      </c>
      <c r="BF6" s="1">
        <f t="shared" ref="BF6:BF38" si="14">AVERAGE(BD6:BE6)</f>
        <v>23.391554039234197</v>
      </c>
      <c r="BG6" s="1">
        <f t="shared" ref="BG6:BG37" si="15">((((AD6-$AF6)/5)*$B6)/1.4)/24.45</f>
        <v>673.85423169542059</v>
      </c>
      <c r="BH6" s="1">
        <v>860.53704885996206</v>
      </c>
    </row>
    <row r="7" spans="1:60" ht="14.4">
      <c r="A7" s="21"/>
      <c r="B7" s="1">
        <v>32.025666167840001</v>
      </c>
      <c r="C7" s="11" t="s">
        <v>226</v>
      </c>
      <c r="D7" s="1" t="s">
        <v>225</v>
      </c>
      <c r="E7" s="1" t="s">
        <v>224</v>
      </c>
      <c r="F7" s="1">
        <v>27.162312</v>
      </c>
      <c r="G7" s="1">
        <v>2084.8946269736839</v>
      </c>
      <c r="H7" s="1">
        <v>1667.3023217105258</v>
      </c>
      <c r="I7" s="1">
        <v>1876.098474342105</v>
      </c>
      <c r="J7" s="1">
        <v>4057.243946052633</v>
      </c>
      <c r="K7" s="1">
        <v>3787.3574263157898</v>
      </c>
      <c r="L7" s="1">
        <v>3922.3006861842114</v>
      </c>
      <c r="M7" s="1">
        <v>19015.410131578952</v>
      </c>
      <c r="N7" s="1">
        <v>16984.561582236845</v>
      </c>
      <c r="O7" s="1">
        <v>17999.985856907901</v>
      </c>
      <c r="P7" s="1">
        <v>2382.990781578947</v>
      </c>
      <c r="Q7" s="1">
        <v>1807.3004032894744</v>
      </c>
      <c r="R7" s="1">
        <v>2095.1455924342108</v>
      </c>
      <c r="S7" s="1">
        <v>1718.1933220000005</v>
      </c>
      <c r="T7" s="1">
        <v>2564.1545656440967</v>
      </c>
      <c r="U7" s="1">
        <v>1676.031272847682</v>
      </c>
      <c r="V7" s="1">
        <v>421.28381420613562</v>
      </c>
      <c r="X7" s="1">
        <v>2831.7976341836734</v>
      </c>
      <c r="Y7" s="1">
        <v>3019.6123036496356</v>
      </c>
      <c r="Z7" s="1">
        <v>2925.7049689166543</v>
      </c>
      <c r="AA7" s="1">
        <v>2465.4135643939389</v>
      </c>
      <c r="AB7" s="1">
        <v>220.7228307407407</v>
      </c>
      <c r="AC7" s="1">
        <v>1343.0681975673399</v>
      </c>
      <c r="AD7" s="1">
        <v>1156.3731980113639</v>
      </c>
      <c r="AE7" s="1">
        <v>1210.2933190245974</v>
      </c>
      <c r="AF7" s="1">
        <v>476.01297184210529</v>
      </c>
      <c r="AI7" s="1">
        <v>32.025666167840001</v>
      </c>
      <c r="AJ7" s="1" t="s">
        <v>226</v>
      </c>
      <c r="AK7" s="1" t="s">
        <v>225</v>
      </c>
      <c r="AL7" s="1" t="s">
        <v>224</v>
      </c>
      <c r="AM7" s="1">
        <f t="shared" si="0"/>
        <v>301.0546701186434</v>
      </c>
      <c r="AN7" s="1">
        <f t="shared" si="1"/>
        <v>222.91460723452636</v>
      </c>
      <c r="AP7" s="1">
        <f t="shared" si="2"/>
        <v>670.12157551852056</v>
      </c>
      <c r="AQ7" s="1">
        <f t="shared" si="3"/>
        <v>619.62028668245682</v>
      </c>
      <c r="AS7" s="1">
        <f t="shared" si="4"/>
        <v>3469.1004638663944</v>
      </c>
      <c r="AT7" s="1">
        <f t="shared" si="5"/>
        <v>3089.0871557818346</v>
      </c>
      <c r="AU7" s="1">
        <f t="shared" si="6"/>
        <v>356.83455871522528</v>
      </c>
      <c r="AV7" s="1">
        <f t="shared" si="7"/>
        <v>249.11111219967646</v>
      </c>
      <c r="AW7" s="1">
        <f t="shared" si="8"/>
        <v>232.43735445169358</v>
      </c>
      <c r="AX7" s="14">
        <v>314.99900000000002</v>
      </c>
      <c r="AY7" s="14"/>
      <c r="AZ7" s="1">
        <f t="shared" si="9"/>
        <v>224.54797255800841</v>
      </c>
      <c r="BA7" s="1">
        <v>129.83899719167599</v>
      </c>
      <c r="BB7" s="1">
        <f t="shared" si="10"/>
        <v>298.13608827823219</v>
      </c>
      <c r="BC7" s="1">
        <f t="shared" si="11"/>
        <v>321.90495466527909</v>
      </c>
      <c r="BD7" s="1">
        <f t="shared" si="12"/>
        <v>372.25754747980204</v>
      </c>
      <c r="BE7" s="1">
        <f t="shared" si="13"/>
        <v>-47.770007799316808</v>
      </c>
      <c r="BF7" s="1">
        <f t="shared" si="14"/>
        <v>162.24376984024261</v>
      </c>
      <c r="BG7" s="1">
        <f t="shared" si="15"/>
        <v>127.30931625575693</v>
      </c>
      <c r="BH7" s="1">
        <v>226.304027643182</v>
      </c>
    </row>
    <row r="8" spans="1:60" ht="14.4">
      <c r="A8" s="21"/>
      <c r="B8" s="1">
        <v>34.021329736209999</v>
      </c>
      <c r="C8" s="1" t="s">
        <v>223</v>
      </c>
      <c r="D8" s="1" t="s">
        <v>222</v>
      </c>
      <c r="E8" s="1" t="s">
        <v>221</v>
      </c>
      <c r="F8" s="1">
        <v>0.12469291847734376</v>
      </c>
      <c r="G8" s="1">
        <v>3.5248273138157904</v>
      </c>
      <c r="H8" s="1">
        <v>2.8349309855263161</v>
      </c>
      <c r="I8" s="1">
        <v>3.179879149671053</v>
      </c>
      <c r="J8" s="1">
        <v>6.5462725631578937</v>
      </c>
      <c r="K8" s="1">
        <v>6.1061540486842114</v>
      </c>
      <c r="L8" s="1">
        <v>6.326213305921053</v>
      </c>
      <c r="M8" s="1">
        <v>34.022412335526305</v>
      </c>
      <c r="N8" s="1">
        <v>26.793329947368424</v>
      </c>
      <c r="O8" s="1">
        <v>30.407871141447366</v>
      </c>
      <c r="P8" s="1">
        <v>4.0130113763157897</v>
      </c>
      <c r="Q8" s="1">
        <v>3.1981107236842092</v>
      </c>
      <c r="R8" s="1">
        <v>3.6055610499999995</v>
      </c>
      <c r="S8" s="1">
        <v>2.9516048946666662</v>
      </c>
      <c r="T8" s="1">
        <v>4.104794870501177</v>
      </c>
      <c r="U8" s="1">
        <v>2.9019570582781462</v>
      </c>
      <c r="V8" s="1">
        <v>76.449299634835768</v>
      </c>
      <c r="X8" s="1">
        <v>4.7811268020408182</v>
      </c>
      <c r="Y8" s="1">
        <v>5.1441364343065681</v>
      </c>
      <c r="Z8" s="1">
        <v>4.9626316181736936</v>
      </c>
      <c r="AA8" s="1">
        <v>4.193950980303029</v>
      </c>
      <c r="AB8" s="1">
        <v>0.54665645142682961</v>
      </c>
      <c r="AC8" s="1">
        <v>2.3703037158649294</v>
      </c>
      <c r="AD8" s="1">
        <v>2.1616630187499997</v>
      </c>
      <c r="AE8" s="1">
        <v>7.3339978102356476</v>
      </c>
      <c r="AF8" s="1">
        <v>0.89090797019736812</v>
      </c>
      <c r="AI8" s="1">
        <v>34.021329736209999</v>
      </c>
      <c r="AJ8" s="1" t="s">
        <v>223</v>
      </c>
      <c r="AK8" s="1" t="s">
        <v>222</v>
      </c>
      <c r="AL8" s="1" t="s">
        <v>221</v>
      </c>
      <c r="AM8" s="1">
        <f t="shared" si="0"/>
        <v>0.52357252987335179</v>
      </c>
      <c r="AN8" s="1">
        <f t="shared" si="1"/>
        <v>0.38643440268353701</v>
      </c>
      <c r="AP8" s="1">
        <f t="shared" si="2"/>
        <v>1.1241777598340468</v>
      </c>
      <c r="AQ8" s="1">
        <f t="shared" si="3"/>
        <v>1.0366906601909263</v>
      </c>
      <c r="AS8" s="1">
        <f t="shared" si="4"/>
        <v>6.5859061330384856</v>
      </c>
      <c r="AT8" s="1">
        <f t="shared" si="5"/>
        <v>5.1489035293706644</v>
      </c>
      <c r="AU8" s="1">
        <f t="shared" si="6"/>
        <v>0.62061413643061158</v>
      </c>
      <c r="AV8" s="1">
        <f t="shared" si="7"/>
        <v>0.45862755270036498</v>
      </c>
      <c r="AW8" s="1">
        <f t="shared" si="8"/>
        <v>0.40962693282947021</v>
      </c>
      <c r="AX8" s="14">
        <v>0.378</v>
      </c>
      <c r="AY8" s="14"/>
      <c r="AZ8" s="1">
        <f t="shared" si="9"/>
        <v>0.39975789740754064</v>
      </c>
      <c r="BA8" s="1">
        <v>25.029778236295599</v>
      </c>
      <c r="BB8" s="1">
        <f t="shared" si="10"/>
        <v>0.52300531548821794</v>
      </c>
      <c r="BC8" s="1">
        <f t="shared" si="11"/>
        <v>0.57180873129977627</v>
      </c>
      <c r="BD8" s="1">
        <f t="shared" si="12"/>
        <v>0.65658145123977973</v>
      </c>
      <c r="BE8" s="1">
        <f t="shared" si="13"/>
        <v>-6.8430583887137464E-2</v>
      </c>
      <c r="BF8" s="1">
        <f t="shared" si="14"/>
        <v>0.29407543367632116</v>
      </c>
      <c r="BG8" s="1">
        <f t="shared" si="15"/>
        <v>0.25260167409151402</v>
      </c>
      <c r="BH8" s="1">
        <v>2.1094910041425901</v>
      </c>
    </row>
    <row r="9" spans="1:60" ht="14.4">
      <c r="A9" s="21"/>
      <c r="B9" s="1">
        <v>38.015101484139997</v>
      </c>
      <c r="C9" s="1" t="s">
        <v>220</v>
      </c>
      <c r="D9" s="1" t="s">
        <v>219</v>
      </c>
      <c r="E9" s="1" t="s">
        <v>218</v>
      </c>
      <c r="F9" s="1">
        <v>8.4833832217105289</v>
      </c>
      <c r="G9" s="1">
        <v>76.292027282894722</v>
      </c>
      <c r="H9" s="1">
        <v>113.81474270394737</v>
      </c>
      <c r="I9" s="1">
        <v>95.053384993421048</v>
      </c>
      <c r="J9" s="1">
        <v>235.06701914473686</v>
      </c>
      <c r="K9" s="1">
        <v>253.84495888157892</v>
      </c>
      <c r="L9" s="1">
        <v>244.45598901315788</v>
      </c>
      <c r="M9" s="1">
        <v>43.040616315789485</v>
      </c>
      <c r="N9" s="1">
        <v>51.549698565789463</v>
      </c>
      <c r="O9" s="1">
        <v>47.295157440789474</v>
      </c>
      <c r="P9" s="1">
        <v>50.473111493421065</v>
      </c>
      <c r="Q9" s="1">
        <v>35.148376782894736</v>
      </c>
      <c r="R9" s="1">
        <v>42.810744138157901</v>
      </c>
      <c r="S9" s="1">
        <v>45.847357453333359</v>
      </c>
      <c r="T9" s="1">
        <v>84.660556692208502</v>
      </c>
      <c r="U9" s="1">
        <v>71.79107402649008</v>
      </c>
      <c r="V9" s="1">
        <v>106.27828669336056</v>
      </c>
      <c r="X9" s="1">
        <v>55.20392151020409</v>
      </c>
      <c r="Y9" s="1">
        <v>81.307091934306541</v>
      </c>
      <c r="Z9" s="1">
        <v>68.255506722255319</v>
      </c>
      <c r="AA9" s="1">
        <v>45.308484053030327</v>
      </c>
      <c r="AB9" s="1">
        <v>318.81542682539674</v>
      </c>
      <c r="AC9" s="1">
        <v>182.06195543921353</v>
      </c>
      <c r="AD9" s="1">
        <v>52.91544948295455</v>
      </c>
      <c r="AE9" s="1">
        <v>44.281052108019452</v>
      </c>
      <c r="AF9" s="1">
        <v>19.152793059210524</v>
      </c>
      <c r="AI9" s="1">
        <v>38.015101484139997</v>
      </c>
      <c r="AJ9" s="1" t="s">
        <v>220</v>
      </c>
      <c r="AK9" s="1" t="s">
        <v>219</v>
      </c>
      <c r="AL9" s="1" t="s">
        <v>218</v>
      </c>
      <c r="AM9" s="1">
        <f t="shared" si="0"/>
        <v>12.691520816473268</v>
      </c>
      <c r="AN9" s="1">
        <f t="shared" si="1"/>
        <v>21.02590489296653</v>
      </c>
      <c r="AP9" s="1">
        <f t="shared" si="2"/>
        <v>47.957938746776705</v>
      </c>
      <c r="AQ9" s="1">
        <f t="shared" si="3"/>
        <v>52.128813913350555</v>
      </c>
      <c r="AS9" s="1">
        <f t="shared" si="4"/>
        <v>5.3058605044349925</v>
      </c>
      <c r="AT9" s="1">
        <f t="shared" si="5"/>
        <v>7.1958612363698071</v>
      </c>
      <c r="AU9" s="1">
        <f t="shared" si="6"/>
        <v>6.9567343487706381</v>
      </c>
      <c r="AV9" s="1">
        <f t="shared" si="7"/>
        <v>3.5528702223424675</v>
      </c>
      <c r="AW9" s="1">
        <f t="shared" si="8"/>
        <v>5.9292817675576392</v>
      </c>
      <c r="AX9" s="14">
        <v>3.4870000000000001</v>
      </c>
      <c r="AY9" s="14"/>
      <c r="AZ9" s="1">
        <f t="shared" si="9"/>
        <v>11.69178844827232</v>
      </c>
      <c r="BA9" s="1">
        <v>38.880595252819703</v>
      </c>
      <c r="BB9" s="1">
        <f t="shared" si="10"/>
        <v>5.4157150318891452</v>
      </c>
      <c r="BC9" s="1">
        <f t="shared" si="11"/>
        <v>9.3370162094083131</v>
      </c>
      <c r="BD9" s="1">
        <f t="shared" si="12"/>
        <v>5.8095895268353281</v>
      </c>
      <c r="BE9" s="1">
        <f t="shared" si="13"/>
        <v>66.559774663314329</v>
      </c>
      <c r="BF9" s="1">
        <f t="shared" si="14"/>
        <v>36.184682095074827</v>
      </c>
      <c r="BG9" s="1">
        <f t="shared" si="15"/>
        <v>7.4992159528061961</v>
      </c>
      <c r="BH9" s="1">
        <v>9.1928624358015707</v>
      </c>
    </row>
    <row r="10" spans="1:60" ht="14.4">
      <c r="A10" s="21"/>
      <c r="B10" s="1">
        <v>39.01035045687</v>
      </c>
      <c r="C10" s="1" t="s">
        <v>217</v>
      </c>
      <c r="D10" s="1" t="s">
        <v>216</v>
      </c>
      <c r="E10" s="1" t="s">
        <v>215</v>
      </c>
      <c r="F10" s="1">
        <v>6.2942539017922877E-2</v>
      </c>
      <c r="G10" s="1">
        <v>2.6200721460526313</v>
      </c>
      <c r="H10" s="1">
        <v>3.9763312085526299</v>
      </c>
      <c r="I10" s="1">
        <v>3.2982016773026306</v>
      </c>
      <c r="J10" s="1">
        <v>8.6440923861842069</v>
      </c>
      <c r="K10" s="1">
        <v>9.237969631578947</v>
      </c>
      <c r="L10" s="1">
        <v>8.941031008881577</v>
      </c>
      <c r="M10" s="1">
        <v>1.1736747994078955</v>
      </c>
      <c r="N10" s="1">
        <v>1.4871972072368422</v>
      </c>
      <c r="O10" s="1">
        <v>1.3304360033223688</v>
      </c>
      <c r="P10" s="1">
        <v>1.4755589184868425</v>
      </c>
      <c r="Q10" s="1">
        <v>0.93695608473684244</v>
      </c>
      <c r="R10" s="1">
        <v>1.2062575016118424</v>
      </c>
      <c r="S10" s="1">
        <v>1.2581716500666664</v>
      </c>
      <c r="T10" s="1">
        <v>3.0101461631222932</v>
      </c>
      <c r="U10" s="1">
        <v>2.4865668423841063</v>
      </c>
      <c r="V10" s="1">
        <v>44.780296537107631</v>
      </c>
      <c r="X10" s="1">
        <v>2.2267990964285711</v>
      </c>
      <c r="Y10" s="1">
        <v>3.2504294890510943</v>
      </c>
      <c r="Z10" s="1">
        <v>2.7386142927398325</v>
      </c>
      <c r="AA10" s="1">
        <v>1.3856864832575759</v>
      </c>
      <c r="AB10" s="1">
        <v>12.405966531746019</v>
      </c>
      <c r="AC10" s="1">
        <v>6.8958265075017975</v>
      </c>
      <c r="AD10" s="1">
        <v>2.1216015380681807</v>
      </c>
      <c r="AE10" s="1">
        <v>6.3679066542566813</v>
      </c>
      <c r="AF10" s="1">
        <v>0.36263893434210526</v>
      </c>
      <c r="AI10" s="1">
        <v>39.01035045687</v>
      </c>
      <c r="AJ10" s="1" t="s">
        <v>217</v>
      </c>
      <c r="AK10" s="1" t="s">
        <v>216</v>
      </c>
      <c r="AL10" s="1" t="s">
        <v>215</v>
      </c>
      <c r="AM10" s="1">
        <f t="shared" si="0"/>
        <v>0.51453847923929441</v>
      </c>
      <c r="AN10" s="1">
        <f t="shared" si="1"/>
        <v>0.8236716451080115</v>
      </c>
      <c r="AP10" s="1">
        <f t="shared" si="2"/>
        <v>1.8875980219025197</v>
      </c>
      <c r="AQ10" s="1">
        <f t="shared" si="3"/>
        <v>2.0229609168555398</v>
      </c>
      <c r="AS10" s="1">
        <f t="shared" si="4"/>
        <v>0.18486002529539708</v>
      </c>
      <c r="AT10" s="1">
        <f t="shared" si="5"/>
        <v>0.25632142760617088</v>
      </c>
      <c r="AU10" s="1">
        <f t="shared" si="6"/>
        <v>0.25366870354624838</v>
      </c>
      <c r="AV10" s="1">
        <f t="shared" si="7"/>
        <v>0.13090454753309735</v>
      </c>
      <c r="AW10" s="1">
        <f t="shared" si="8"/>
        <v>0.20411945711953061</v>
      </c>
      <c r="AX10" s="14">
        <v>0.189</v>
      </c>
      <c r="AY10" s="14"/>
      <c r="AZ10" s="1">
        <f t="shared" si="9"/>
        <v>0.48410851322141535</v>
      </c>
      <c r="BA10" s="1">
        <v>16.8112119473127</v>
      </c>
      <c r="BB10" s="1">
        <f t="shared" si="10"/>
        <v>0.2873716101310122</v>
      </c>
      <c r="BC10" s="1">
        <f t="shared" si="11"/>
        <v>0.44517045171645453</v>
      </c>
      <c r="BD10" s="1">
        <f t="shared" si="12"/>
        <v>0.23318401061778773</v>
      </c>
      <c r="BE10" s="1">
        <f t="shared" si="13"/>
        <v>2.7450448743302425</v>
      </c>
      <c r="BF10" s="1">
        <f t="shared" si="14"/>
        <v>1.489114442474015</v>
      </c>
      <c r="BG10" s="1">
        <f t="shared" si="15"/>
        <v>0.40092169215239709</v>
      </c>
      <c r="BH10" s="1">
        <v>2.2544698505107301</v>
      </c>
    </row>
    <row r="11" spans="1:60" ht="14.4">
      <c r="A11" s="21"/>
      <c r="B11" s="1">
        <v>40.030751548280001</v>
      </c>
      <c r="C11" s="1" t="s">
        <v>214</v>
      </c>
      <c r="D11" s="1" t="s">
        <v>213</v>
      </c>
      <c r="E11" s="1" t="s">
        <v>212</v>
      </c>
      <c r="F11" s="1">
        <v>3.7541879713114761</v>
      </c>
      <c r="G11" s="1">
        <v>487.53083381578944</v>
      </c>
      <c r="H11" s="1">
        <v>796.15047644736865</v>
      </c>
      <c r="I11" s="1">
        <v>641.84065513157907</v>
      </c>
      <c r="J11" s="1">
        <v>2103.9420184210535</v>
      </c>
      <c r="K11" s="1">
        <v>2325.4795901315792</v>
      </c>
      <c r="L11" s="1">
        <v>2214.7108042763166</v>
      </c>
      <c r="M11" s="1">
        <v>239.72414934210539</v>
      </c>
      <c r="N11" s="1">
        <v>330.69220177631558</v>
      </c>
      <c r="O11" s="1">
        <v>285.20817555921047</v>
      </c>
      <c r="P11" s="1">
        <v>308.73627072368419</v>
      </c>
      <c r="Q11" s="1">
        <v>184.05406934210527</v>
      </c>
      <c r="R11" s="1">
        <v>246.39517003289473</v>
      </c>
      <c r="S11" s="1">
        <v>288.39011326666656</v>
      </c>
      <c r="T11" s="1">
        <v>624.17443394240081</v>
      </c>
      <c r="U11" s="1">
        <v>516.69198543046366</v>
      </c>
      <c r="V11" s="1">
        <v>174.32658600433874</v>
      </c>
      <c r="X11" s="1">
        <v>353.21400806122449</v>
      </c>
      <c r="Y11" s="1">
        <v>539.95514058394156</v>
      </c>
      <c r="Z11" s="1">
        <v>446.58457432258302</v>
      </c>
      <c r="AA11" s="1">
        <v>196.37357992424262</v>
      </c>
      <c r="AB11" s="1">
        <v>1277.914899206349</v>
      </c>
      <c r="AC11" s="1">
        <v>737.14423956529583</v>
      </c>
      <c r="AD11" s="1">
        <v>319.31746147727273</v>
      </c>
      <c r="AE11" s="1">
        <v>254.64816904983326</v>
      </c>
      <c r="AF11" s="1">
        <v>84.497372361842096</v>
      </c>
      <c r="AI11" s="1">
        <v>40.030751548280001</v>
      </c>
      <c r="AJ11" s="1" t="s">
        <v>214</v>
      </c>
      <c r="AK11" s="1" t="s">
        <v>213</v>
      </c>
      <c r="AL11" s="1" t="s">
        <v>212</v>
      </c>
      <c r="AM11" s="1">
        <f t="shared" si="0"/>
        <v>94.266622033924932</v>
      </c>
      <c r="AN11" s="1">
        <f t="shared" si="1"/>
        <v>166.45053227116546</v>
      </c>
      <c r="AP11" s="1">
        <f t="shared" si="2"/>
        <v>472.33354888636023</v>
      </c>
      <c r="AQ11" s="1">
        <f t="shared" si="3"/>
        <v>524.14959032225443</v>
      </c>
      <c r="AS11" s="1">
        <f t="shared" si="4"/>
        <v>36.306424440182241</v>
      </c>
      <c r="AT11" s="1">
        <f t="shared" si="5"/>
        <v>57.583196311784789</v>
      </c>
      <c r="AU11" s="1">
        <f t="shared" si="6"/>
        <v>52.44786227159166</v>
      </c>
      <c r="AV11" s="1">
        <f t="shared" si="7"/>
        <v>23.285593933884389</v>
      </c>
      <c r="AW11" s="1">
        <f t="shared" si="8"/>
        <v>47.689042674021948</v>
      </c>
      <c r="AX11" s="14">
        <v>35.122999999999998</v>
      </c>
      <c r="AY11" s="14"/>
      <c r="AZ11" s="1">
        <f t="shared" si="9"/>
        <v>101.08720523666373</v>
      </c>
      <c r="BA11" s="1">
        <v>67.156735258987595</v>
      </c>
      <c r="BB11" s="1">
        <f t="shared" si="10"/>
        <v>42.507844583036054</v>
      </c>
      <c r="BC11" s="1">
        <f t="shared" si="11"/>
        <v>72.048118551842819</v>
      </c>
      <c r="BD11" s="1">
        <f t="shared" si="12"/>
        <v>26.167038674228806</v>
      </c>
      <c r="BE11" s="1">
        <f t="shared" si="13"/>
        <v>279.1317587524116</v>
      </c>
      <c r="BF11" s="1">
        <f t="shared" si="14"/>
        <v>152.64939871332021</v>
      </c>
      <c r="BG11" s="1">
        <f t="shared" si="15"/>
        <v>54.922726531842081</v>
      </c>
      <c r="BH11" s="1">
        <v>65.548074273632906</v>
      </c>
    </row>
    <row r="12" spans="1:60" ht="14.4">
      <c r="A12" s="21"/>
      <c r="B12" s="1">
        <v>41.026000521009998</v>
      </c>
      <c r="C12" s="1" t="s">
        <v>211</v>
      </c>
      <c r="D12" s="1" t="s">
        <v>210</v>
      </c>
      <c r="E12" s="1" t="s">
        <v>209</v>
      </c>
      <c r="F12" s="1">
        <v>1.5426328328947365</v>
      </c>
      <c r="G12" s="1">
        <v>30.845145269736832</v>
      </c>
      <c r="H12" s="1">
        <v>36.690894828947364</v>
      </c>
      <c r="I12" s="1">
        <v>33.768020049342098</v>
      </c>
      <c r="J12" s="1">
        <v>69.284427078947402</v>
      </c>
      <c r="K12" s="1">
        <v>72.306876749999958</v>
      </c>
      <c r="L12" s="1">
        <v>70.79565191447368</v>
      </c>
      <c r="M12" s="1">
        <v>26.264972230263155</v>
      </c>
      <c r="N12" s="1">
        <v>26.258063940789469</v>
      </c>
      <c r="O12" s="1">
        <v>26.261518085526312</v>
      </c>
      <c r="P12" s="1">
        <v>21.954983940789479</v>
      </c>
      <c r="Q12" s="1">
        <v>19.850864039473684</v>
      </c>
      <c r="R12" s="1">
        <v>20.902923990131583</v>
      </c>
      <c r="S12" s="1">
        <v>19.705048100000006</v>
      </c>
      <c r="T12" s="1">
        <v>29.060405718391667</v>
      </c>
      <c r="U12" s="1">
        <v>27.430408649006633</v>
      </c>
      <c r="V12" s="1">
        <v>88.845092571756936</v>
      </c>
      <c r="X12" s="1">
        <v>25.094454887755091</v>
      </c>
      <c r="Y12" s="1">
        <v>34.777993576642331</v>
      </c>
      <c r="Z12" s="1">
        <v>29.936224232198711</v>
      </c>
      <c r="AA12" s="1">
        <v>20.178730469696966</v>
      </c>
      <c r="AB12" s="1">
        <v>31.490000804232821</v>
      </c>
      <c r="AC12" s="1">
        <v>25.834365636964893</v>
      </c>
      <c r="AD12" s="1">
        <v>32.07723518749998</v>
      </c>
      <c r="AE12" s="1">
        <v>29.750199144761659</v>
      </c>
      <c r="AF12" s="1">
        <v>14.748648713815783</v>
      </c>
      <c r="AI12" s="1">
        <v>41.026000521009998</v>
      </c>
      <c r="AJ12" s="1" t="s">
        <v>211</v>
      </c>
      <c r="AK12" s="1" t="s">
        <v>210</v>
      </c>
      <c r="AL12" s="1" t="s">
        <v>209</v>
      </c>
      <c r="AM12" s="1">
        <f t="shared" si="0"/>
        <v>3.8584567694399805</v>
      </c>
      <c r="AN12" s="1">
        <f t="shared" si="1"/>
        <v>5.2597288960065312</v>
      </c>
      <c r="AP12" s="1">
        <f t="shared" si="2"/>
        <v>13.072654815200559</v>
      </c>
      <c r="AQ12" s="1">
        <f t="shared" si="3"/>
        <v>13.797159762786469</v>
      </c>
      <c r="AS12" s="1">
        <f t="shared" si="4"/>
        <v>2.760553284171134</v>
      </c>
      <c r="AT12" s="1">
        <f t="shared" si="5"/>
        <v>2.7588973128737537</v>
      </c>
      <c r="AU12" s="1">
        <f t="shared" si="6"/>
        <v>1.7274152075746161</v>
      </c>
      <c r="AV12" s="1">
        <f t="shared" si="7"/>
        <v>1.2230411253797622</v>
      </c>
      <c r="AW12" s="1">
        <f t="shared" si="8"/>
        <v>1.188087898334371</v>
      </c>
      <c r="AX12" s="14">
        <v>9.9000000000000005E-2</v>
      </c>
      <c r="AY12" s="14"/>
      <c r="AZ12" s="1">
        <f t="shared" si="9"/>
        <v>3.0399175559945291</v>
      </c>
      <c r="BA12" s="1">
        <v>35.077192966563999</v>
      </c>
      <c r="BB12" s="1">
        <f t="shared" si="10"/>
        <v>1.6772751231728069</v>
      </c>
      <c r="BC12" s="1">
        <f t="shared" si="11"/>
        <v>3.247182607817634</v>
      </c>
      <c r="BD12" s="1">
        <f t="shared" si="12"/>
        <v>1.3016332862746616</v>
      </c>
      <c r="BE12" s="1">
        <f t="shared" si="13"/>
        <v>4.0130337106857219</v>
      </c>
      <c r="BF12" s="1">
        <f t="shared" si="14"/>
        <v>2.6573334984801917</v>
      </c>
      <c r="BG12" s="1">
        <f t="shared" si="15"/>
        <v>4.1537984089847191</v>
      </c>
      <c r="BH12" s="1">
        <v>5.9228063591574003</v>
      </c>
    </row>
    <row r="13" spans="1:60" ht="14.4">
      <c r="A13" s="21"/>
      <c r="B13" s="1">
        <v>42.010016103699897</v>
      </c>
      <c r="C13" s="1" t="s">
        <v>208</v>
      </c>
      <c r="D13" s="1" t="s">
        <v>207</v>
      </c>
      <c r="E13" s="1" t="s">
        <v>206</v>
      </c>
      <c r="F13" s="1">
        <v>5.5643553278688547</v>
      </c>
      <c r="G13" s="1">
        <v>581.77502092105249</v>
      </c>
      <c r="H13" s="1">
        <v>797.83749118421076</v>
      </c>
      <c r="I13" s="1">
        <v>689.80625605263162</v>
      </c>
      <c r="J13" s="1">
        <v>1605.743444078948</v>
      </c>
      <c r="K13" s="1">
        <v>1763.3667605263151</v>
      </c>
      <c r="L13" s="1">
        <v>1684.5551023026314</v>
      </c>
      <c r="M13" s="1">
        <v>529.33467388157885</v>
      </c>
      <c r="N13" s="1">
        <v>614.59617282894737</v>
      </c>
      <c r="O13" s="1">
        <v>571.96542335526306</v>
      </c>
      <c r="P13" s="1">
        <v>456.52749019736842</v>
      </c>
      <c r="Q13" s="1">
        <v>320.63852631578948</v>
      </c>
      <c r="R13" s="1">
        <v>388.58300825657898</v>
      </c>
      <c r="S13" s="1">
        <v>384.91981406666667</v>
      </c>
      <c r="T13" s="1">
        <v>1040.7671707776076</v>
      </c>
      <c r="U13" s="1">
        <v>882.99936688741684</v>
      </c>
      <c r="V13" s="1">
        <v>303.9600132249152</v>
      </c>
      <c r="X13" s="1">
        <v>961.67142142857188</v>
      </c>
      <c r="Y13" s="1">
        <v>1286.5652788321167</v>
      </c>
      <c r="Z13" s="1">
        <v>1124.1183501303444</v>
      </c>
      <c r="AA13" s="1">
        <v>383.77089734848482</v>
      </c>
      <c r="AB13" s="1">
        <v>376.80094280423242</v>
      </c>
      <c r="AC13" s="1">
        <v>380.28592007635859</v>
      </c>
      <c r="AD13" s="1">
        <v>5892.897526136363</v>
      </c>
      <c r="AE13" s="1">
        <v>4282.0535754736702</v>
      </c>
      <c r="AF13" s="1">
        <v>93.860804776315831</v>
      </c>
      <c r="AI13" s="1">
        <v>42.010016103699897</v>
      </c>
      <c r="AJ13" s="1" t="s">
        <v>208</v>
      </c>
      <c r="AK13" s="1" t="s">
        <v>207</v>
      </c>
      <c r="AL13" s="1" t="s">
        <v>206</v>
      </c>
      <c r="AM13" s="1">
        <f t="shared" si="0"/>
        <v>119.76210387066607</v>
      </c>
      <c r="AN13" s="1">
        <f t="shared" si="1"/>
        <v>172.79621345384143</v>
      </c>
      <c r="AP13" s="1">
        <f t="shared" si="2"/>
        <v>371.10262357001386</v>
      </c>
      <c r="AQ13" s="1">
        <f t="shared" si="3"/>
        <v>409.7924165134699</v>
      </c>
      <c r="AS13" s="1">
        <f t="shared" si="4"/>
        <v>106.89023811774818</v>
      </c>
      <c r="AT13" s="1">
        <f t="shared" si="5"/>
        <v>127.81829504912152</v>
      </c>
      <c r="AU13" s="1">
        <f t="shared" si="6"/>
        <v>89.019183726636783</v>
      </c>
      <c r="AV13" s="1">
        <f t="shared" si="7"/>
        <v>55.664246180740058</v>
      </c>
      <c r="AW13" s="1">
        <f t="shared" si="8"/>
        <v>71.442557215393379</v>
      </c>
      <c r="AX13" s="14">
        <v>56.122999999999998</v>
      </c>
      <c r="AY13" s="14"/>
      <c r="AZ13" s="1">
        <f t="shared" si="9"/>
        <v>193.69981713314601</v>
      </c>
      <c r="BA13" s="1">
        <v>122.885745703929</v>
      </c>
      <c r="BB13" s="1">
        <f t="shared" si="10"/>
        <v>144.0650365253866</v>
      </c>
      <c r="BC13" s="1">
        <f t="shared" si="11"/>
        <v>198.00058943931367</v>
      </c>
      <c r="BD13" s="1">
        <f t="shared" si="12"/>
        <v>71.160547225135545</v>
      </c>
      <c r="BE13" s="1">
        <f t="shared" si="13"/>
        <v>69.44972103380573</v>
      </c>
      <c r="BF13" s="1">
        <f t="shared" si="14"/>
        <v>70.305134129470645</v>
      </c>
      <c r="BG13" s="1">
        <f t="shared" si="15"/>
        <v>1423.4158694144473</v>
      </c>
      <c r="BH13" s="1">
        <v>1693.21348001824</v>
      </c>
    </row>
    <row r="14" spans="1:60" ht="14.4">
      <c r="A14" s="21"/>
      <c r="B14" s="1">
        <v>43.016498466469997</v>
      </c>
      <c r="C14" s="1" t="s">
        <v>205</v>
      </c>
      <c r="D14" s="1" t="s">
        <v>204</v>
      </c>
      <c r="E14" s="1" t="s">
        <v>203</v>
      </c>
      <c r="F14" s="1">
        <v>1.2199133251315788</v>
      </c>
      <c r="G14" s="1">
        <v>22.075193184210534</v>
      </c>
      <c r="H14" s="1">
        <v>29.719596217105259</v>
      </c>
      <c r="I14" s="1">
        <v>25.897394700657898</v>
      </c>
      <c r="J14" s="1">
        <v>52.777508263157898</v>
      </c>
      <c r="K14" s="1">
        <v>54.437349769736869</v>
      </c>
      <c r="L14" s="1">
        <v>53.607429016447384</v>
      </c>
      <c r="M14" s="1">
        <v>17.648015690789475</v>
      </c>
      <c r="N14" s="1">
        <v>16.114723342105258</v>
      </c>
      <c r="O14" s="1">
        <v>16.881369516447364</v>
      </c>
      <c r="P14" s="1">
        <v>17.715797519736842</v>
      </c>
      <c r="Q14" s="1">
        <v>12.677816072368421</v>
      </c>
      <c r="R14" s="1">
        <v>15.196806796052631</v>
      </c>
      <c r="S14" s="1">
        <v>10.065902633333334</v>
      </c>
      <c r="T14" s="1">
        <v>26.493885738378019</v>
      </c>
      <c r="U14" s="1">
        <v>21.988415860927159</v>
      </c>
      <c r="V14" s="1">
        <v>40.665189966474479</v>
      </c>
      <c r="X14" s="1">
        <v>29.343240642857129</v>
      </c>
      <c r="Y14" s="1">
        <v>41.455919313868627</v>
      </c>
      <c r="Z14" s="1">
        <v>35.39957997836288</v>
      </c>
      <c r="AA14" s="1">
        <v>16.608355999999993</v>
      </c>
      <c r="AB14" s="1">
        <v>14.242959986772489</v>
      </c>
      <c r="AC14" s="1">
        <v>15.425657993386242</v>
      </c>
      <c r="AD14" s="1">
        <v>112.93796535795462</v>
      </c>
      <c r="AE14" s="1">
        <v>48.324788810694677</v>
      </c>
      <c r="AF14" s="1">
        <v>2.3541959309210507</v>
      </c>
      <c r="AI14" s="1">
        <v>43.016498466469997</v>
      </c>
      <c r="AJ14" s="1" t="s">
        <v>205</v>
      </c>
      <c r="AK14" s="1" t="s">
        <v>204</v>
      </c>
      <c r="AL14" s="1" t="s">
        <v>203</v>
      </c>
      <c r="AM14" s="1">
        <f t="shared" si="0"/>
        <v>4.9566359807384526</v>
      </c>
      <c r="AN14" s="1">
        <f t="shared" si="1"/>
        <v>6.8779649397895444</v>
      </c>
      <c r="AP14" s="1">
        <f t="shared" si="2"/>
        <v>12.673294406158366</v>
      </c>
      <c r="AQ14" s="1">
        <f t="shared" si="3"/>
        <v>13.090475648474097</v>
      </c>
      <c r="AS14" s="1">
        <f t="shared" si="4"/>
        <v>3.8439180499377659</v>
      </c>
      <c r="AT14" s="1">
        <f t="shared" si="5"/>
        <v>3.4585434196963121</v>
      </c>
      <c r="AU14" s="1">
        <f t="shared" si="6"/>
        <v>3.8609541991692531</v>
      </c>
      <c r="AV14" s="1">
        <f t="shared" si="7"/>
        <v>2.594718025024771</v>
      </c>
      <c r="AW14" s="1">
        <f t="shared" si="8"/>
        <v>1.9382449286484624</v>
      </c>
      <c r="AX14" s="14">
        <v>1.792</v>
      </c>
      <c r="AY14" s="14"/>
      <c r="AZ14" s="1">
        <f t="shared" si="9"/>
        <v>4.9348255419774611</v>
      </c>
      <c r="BA14" s="1">
        <v>16.834106405211699</v>
      </c>
      <c r="BB14" s="1">
        <f t="shared" si="10"/>
        <v>4.5877881527419211</v>
      </c>
      <c r="BC14" s="1">
        <f t="shared" si="11"/>
        <v>6.6467866944820777</v>
      </c>
      <c r="BD14" s="1">
        <f t="shared" si="12"/>
        <v>3.5826120639927095</v>
      </c>
      <c r="BE14" s="1">
        <f t="shared" si="13"/>
        <v>2.9880981640476603</v>
      </c>
      <c r="BF14" s="1">
        <f t="shared" si="14"/>
        <v>3.2853551140201849</v>
      </c>
      <c r="BG14" s="1">
        <f t="shared" si="15"/>
        <v>27.793903289362913</v>
      </c>
      <c r="BH14" s="1">
        <v>19.030375923161301</v>
      </c>
    </row>
    <row r="15" spans="1:60" ht="14.4">
      <c r="A15" s="21"/>
      <c r="B15" s="1">
        <v>44.025666167840001</v>
      </c>
      <c r="C15" s="1" t="s">
        <v>202</v>
      </c>
      <c r="D15" s="1" t="s">
        <v>201</v>
      </c>
      <c r="E15" s="1" t="s">
        <v>200</v>
      </c>
      <c r="F15" s="1">
        <v>3.9991084638157925</v>
      </c>
      <c r="G15" s="1">
        <v>259.35949664473679</v>
      </c>
      <c r="H15" s="1">
        <v>277.71059249999996</v>
      </c>
      <c r="I15" s="1">
        <v>268.53504457236841</v>
      </c>
      <c r="J15" s="1">
        <v>947.02556855263254</v>
      </c>
      <c r="K15" s="1">
        <v>816.65890210526322</v>
      </c>
      <c r="L15" s="1">
        <v>881.84223532894794</v>
      </c>
      <c r="M15" s="1">
        <v>355.31480269736841</v>
      </c>
      <c r="N15" s="1">
        <v>312.52237861842104</v>
      </c>
      <c r="O15" s="1">
        <v>333.9185906578947</v>
      </c>
      <c r="P15" s="1">
        <v>350.24431493421059</v>
      </c>
      <c r="Q15" s="1">
        <v>237.39850210526325</v>
      </c>
      <c r="R15" s="1">
        <v>293.82140851973691</v>
      </c>
      <c r="S15" s="1">
        <v>176.90302433333335</v>
      </c>
      <c r="T15" s="1">
        <v>255.14432731779314</v>
      </c>
      <c r="U15" s="1">
        <v>189.64194841059609</v>
      </c>
      <c r="V15" s="1">
        <v>100.33079299656701</v>
      </c>
      <c r="X15" s="1">
        <v>235.55283765306118</v>
      </c>
      <c r="Y15" s="1">
        <v>345.98654335766429</v>
      </c>
      <c r="Z15" s="1">
        <v>290.76969050536275</v>
      </c>
      <c r="AA15" s="1">
        <v>505.57600984848506</v>
      </c>
      <c r="AB15" s="1">
        <v>187.62912603174613</v>
      </c>
      <c r="AC15" s="1">
        <v>346.60256794011559</v>
      </c>
      <c r="AD15" s="1">
        <v>225.78177363636377</v>
      </c>
      <c r="AE15" s="1">
        <v>156.54631639476321</v>
      </c>
      <c r="AF15" s="1">
        <v>44.661303276315806</v>
      </c>
      <c r="AI15" s="1">
        <v>44.025666167840001</v>
      </c>
      <c r="AJ15" s="1" t="s">
        <v>202</v>
      </c>
      <c r="AK15" s="1" t="s">
        <v>201</v>
      </c>
      <c r="AL15" s="1" t="s">
        <v>200</v>
      </c>
      <c r="AM15" s="1">
        <f t="shared" si="0"/>
        <v>55.227759205822167</v>
      </c>
      <c r="AN15" s="1">
        <f t="shared" si="1"/>
        <v>59.948292188222688</v>
      </c>
      <c r="AP15" s="1">
        <f t="shared" si="2"/>
        <v>232.11912301982667</v>
      </c>
      <c r="AQ15" s="1">
        <f t="shared" si="3"/>
        <v>198.5843328566597</v>
      </c>
      <c r="AS15" s="1">
        <f t="shared" si="4"/>
        <v>79.910764004572258</v>
      </c>
      <c r="AT15" s="1">
        <f t="shared" si="5"/>
        <v>68.903080820158706</v>
      </c>
      <c r="AU15" s="1">
        <f t="shared" si="6"/>
        <v>78.606460168353124</v>
      </c>
      <c r="AV15" s="1">
        <f t="shared" si="7"/>
        <v>49.578636130691457</v>
      </c>
      <c r="AW15" s="1">
        <f t="shared" si="8"/>
        <v>34.017118695395105</v>
      </c>
      <c r="AX15" s="14">
        <v>21.486999999999998</v>
      </c>
      <c r="AY15" s="14"/>
      <c r="AZ15" s="1">
        <f t="shared" si="9"/>
        <v>37.294008083435003</v>
      </c>
      <c r="BA15" s="1">
        <v>42.508167918407501</v>
      </c>
      <c r="BB15" s="1">
        <f t="shared" si="10"/>
        <v>33.210345343399609</v>
      </c>
      <c r="BC15" s="1">
        <f t="shared" si="11"/>
        <v>52.423043884357085</v>
      </c>
      <c r="BD15" s="1">
        <f t="shared" si="12"/>
        <v>118.56311424711808</v>
      </c>
      <c r="BE15" s="1">
        <f t="shared" si="13"/>
        <v>36.776240942877564</v>
      </c>
      <c r="BF15" s="1">
        <f t="shared" si="14"/>
        <v>77.669677594997822</v>
      </c>
      <c r="BG15" s="1">
        <f t="shared" si="15"/>
        <v>46.59041404752341</v>
      </c>
      <c r="BH15" s="1">
        <v>47.403461919761</v>
      </c>
    </row>
    <row r="16" spans="1:60" ht="14.4">
      <c r="A16" s="21"/>
      <c r="B16" s="1">
        <v>45.020915140569997</v>
      </c>
      <c r="C16" s="1" t="s">
        <v>199</v>
      </c>
      <c r="D16" s="1" t="s">
        <v>198</v>
      </c>
      <c r="E16" s="1" t="s">
        <v>197</v>
      </c>
      <c r="F16" s="1">
        <v>1.6844484756578946</v>
      </c>
      <c r="G16" s="1">
        <v>10.947050861842108</v>
      </c>
      <c r="H16" s="1">
        <v>11.343539013157891</v>
      </c>
      <c r="I16" s="1">
        <v>11.145294937499999</v>
      </c>
      <c r="J16" s="1">
        <v>33.321369828947375</v>
      </c>
      <c r="K16" s="1">
        <v>28.962003190789485</v>
      </c>
      <c r="L16" s="1">
        <v>31.141686509868428</v>
      </c>
      <c r="M16" s="1">
        <v>13.86597443092105</v>
      </c>
      <c r="N16" s="1">
        <v>12.407300835526307</v>
      </c>
      <c r="O16" s="1">
        <v>13.136637633223678</v>
      </c>
      <c r="P16" s="1">
        <v>13.540275062499994</v>
      </c>
      <c r="Q16" s="1">
        <v>9.4953948638157879</v>
      </c>
      <c r="R16" s="1">
        <v>11.517834963157892</v>
      </c>
      <c r="S16" s="1">
        <v>7.392266707999994</v>
      </c>
      <c r="T16" s="1">
        <v>10.571759445807126</v>
      </c>
      <c r="U16" s="1">
        <v>7.9484519370860962</v>
      </c>
      <c r="V16" s="1">
        <v>34.818935640605986</v>
      </c>
      <c r="X16" s="1">
        <v>10.302412403061224</v>
      </c>
      <c r="Y16" s="1">
        <v>14.77394674087591</v>
      </c>
      <c r="Z16" s="1">
        <v>12.538179571968566</v>
      </c>
      <c r="AA16" s="1">
        <v>6.1481504878787909</v>
      </c>
      <c r="AB16" s="1">
        <v>7.1459733835978829</v>
      </c>
      <c r="AC16" s="1">
        <v>6.6470619357383374</v>
      </c>
      <c r="AD16" s="1">
        <v>11.484413247159095</v>
      </c>
      <c r="AE16" s="1">
        <v>12.294416282872961</v>
      </c>
      <c r="AF16" s="1">
        <v>2.9020936999999982</v>
      </c>
      <c r="AI16" s="1">
        <v>45.020915140569997</v>
      </c>
      <c r="AJ16" s="1" t="s">
        <v>199</v>
      </c>
      <c r="AK16" s="1" t="s">
        <v>198</v>
      </c>
      <c r="AL16" s="1" t="s">
        <v>197</v>
      </c>
      <c r="AM16" s="1">
        <f t="shared" si="0"/>
        <v>2.1162216400398162</v>
      </c>
      <c r="AN16" s="1">
        <f t="shared" si="1"/>
        <v>2.2205176342824644</v>
      </c>
      <c r="AP16" s="1">
        <f t="shared" si="2"/>
        <v>8.0017741702536167</v>
      </c>
      <c r="AQ16" s="1">
        <f t="shared" si="3"/>
        <v>6.8550451285759175</v>
      </c>
      <c r="AS16" s="1">
        <f t="shared" si="4"/>
        <v>2.8840429097173659</v>
      </c>
      <c r="AT16" s="1">
        <f t="shared" si="5"/>
        <v>2.5003396076077733</v>
      </c>
      <c r="AU16" s="1">
        <f t="shared" si="6"/>
        <v>2.7983678666146989</v>
      </c>
      <c r="AV16" s="1">
        <f t="shared" si="7"/>
        <v>1.7343643131310087</v>
      </c>
      <c r="AW16" s="1">
        <f t="shared" si="8"/>
        <v>1.1811375866762825</v>
      </c>
      <c r="AX16" s="14">
        <v>1.0920000000000001</v>
      </c>
      <c r="AY16" s="14"/>
      <c r="AZ16" s="1">
        <f t="shared" si="9"/>
        <v>1.3274418110474417</v>
      </c>
      <c r="BA16" s="1">
        <v>15.085580144455101</v>
      </c>
      <c r="BB16" s="1">
        <f t="shared" si="10"/>
        <v>1.3165747719142586</v>
      </c>
      <c r="BC16" s="1">
        <f t="shared" si="11"/>
        <v>2.1120958213630989</v>
      </c>
      <c r="BD16" s="1">
        <f t="shared" si="12"/>
        <v>0.85387348634859694</v>
      </c>
      <c r="BE16" s="1">
        <f t="shared" si="13"/>
        <v>1.1163502606021001</v>
      </c>
      <c r="BF16" s="1">
        <f t="shared" si="14"/>
        <v>0.98511187347534857</v>
      </c>
      <c r="BG16" s="1">
        <f t="shared" si="15"/>
        <v>2.2575745255150736</v>
      </c>
      <c r="BH16" s="1">
        <v>4.0692982843871803</v>
      </c>
    </row>
    <row r="17" spans="1:60" ht="14.4">
      <c r="A17" s="21"/>
      <c r="B17" s="1">
        <v>46.004930723260003</v>
      </c>
      <c r="C17" s="1" t="s">
        <v>196</v>
      </c>
      <c r="D17" s="1" t="s">
        <v>195</v>
      </c>
      <c r="E17" s="1" t="s">
        <v>194</v>
      </c>
      <c r="F17" s="1">
        <v>3.1152793526315787</v>
      </c>
      <c r="G17" s="1">
        <v>133.01530866447376</v>
      </c>
      <c r="H17" s="1">
        <v>180.58182937499998</v>
      </c>
      <c r="I17" s="1">
        <v>156.79856901973687</v>
      </c>
      <c r="J17" s="1">
        <v>762.85774223684211</v>
      </c>
      <c r="K17" s="1">
        <v>875.66851013157907</v>
      </c>
      <c r="L17" s="1">
        <v>819.26312618421059</v>
      </c>
      <c r="M17" s="1">
        <v>140.36388816447365</v>
      </c>
      <c r="N17" s="1">
        <v>74.706919572368392</v>
      </c>
      <c r="O17" s="1">
        <v>107.53540386842101</v>
      </c>
      <c r="P17" s="1">
        <v>75.193638184210513</v>
      </c>
      <c r="Q17" s="1">
        <v>57.920761348684195</v>
      </c>
      <c r="R17" s="1">
        <v>66.557199766447354</v>
      </c>
      <c r="S17" s="1">
        <v>45.527205519999988</v>
      </c>
      <c r="T17" s="1">
        <v>404.81520485085844</v>
      </c>
      <c r="U17" s="1">
        <v>405.02024331125818</v>
      </c>
      <c r="V17" s="1">
        <v>139.00431225554618</v>
      </c>
      <c r="X17" s="1">
        <v>315.42940091836743</v>
      </c>
      <c r="Y17" s="1">
        <v>532.28315992700732</v>
      </c>
      <c r="Z17" s="1">
        <v>423.85628042268741</v>
      </c>
      <c r="AA17" s="1">
        <v>77.947169431818182</v>
      </c>
      <c r="AB17" s="1">
        <v>15.20101014021164</v>
      </c>
      <c r="AC17" s="1">
        <v>46.574089786014909</v>
      </c>
      <c r="AD17" s="1">
        <v>168.64442391477266</v>
      </c>
      <c r="AE17" s="1">
        <v>112.92377023668357</v>
      </c>
      <c r="AF17" s="1">
        <v>54.569476230263142</v>
      </c>
      <c r="AI17" s="1">
        <v>46.004930723260003</v>
      </c>
      <c r="AJ17" s="1" t="s">
        <v>196</v>
      </c>
      <c r="AK17" s="1" t="s">
        <v>195</v>
      </c>
      <c r="AL17" s="1" t="s">
        <v>194</v>
      </c>
      <c r="AM17" s="1">
        <f t="shared" si="0"/>
        <v>21.08615300417366</v>
      </c>
      <c r="AN17" s="1">
        <f t="shared" si="1"/>
        <v>33.871981166804517</v>
      </c>
      <c r="AP17" s="1">
        <f t="shared" si="2"/>
        <v>190.38710259848449</v>
      </c>
      <c r="AQ17" s="1">
        <f t="shared" si="3"/>
        <v>220.71051224987301</v>
      </c>
      <c r="AS17" s="1">
        <f t="shared" si="4"/>
        <v>23.061443046895626</v>
      </c>
      <c r="AT17" s="1">
        <f t="shared" si="5"/>
        <v>5.4129225001292749</v>
      </c>
      <c r="AU17" s="1">
        <f t="shared" si="6"/>
        <v>5.5437519247247646</v>
      </c>
      <c r="AV17" s="1">
        <f t="shared" si="7"/>
        <v>0.90082173360708595</v>
      </c>
      <c r="AW17" s="1">
        <f t="shared" si="8"/>
        <v>-2.43055236696827</v>
      </c>
      <c r="AX17" s="14">
        <v>2.2490000000000001</v>
      </c>
      <c r="AY17" s="14"/>
      <c r="AZ17" s="1">
        <f t="shared" si="9"/>
        <v>94.200778623865048</v>
      </c>
      <c r="BA17" s="1">
        <v>61.541044201138497</v>
      </c>
      <c r="BB17" s="1">
        <f t="shared" si="10"/>
        <v>47.423383079936613</v>
      </c>
      <c r="BC17" s="1">
        <f t="shared" si="11"/>
        <v>86.846605708276016</v>
      </c>
      <c r="BD17" s="1">
        <f t="shared" si="12"/>
        <v>6.2838980789200471</v>
      </c>
      <c r="BE17" s="1">
        <f t="shared" si="13"/>
        <v>-10.5822001469695</v>
      </c>
      <c r="BF17" s="1">
        <f t="shared" si="14"/>
        <v>-2.1491510340247264</v>
      </c>
      <c r="BG17" s="1">
        <f t="shared" si="15"/>
        <v>30.663219780808468</v>
      </c>
      <c r="BH17" s="1">
        <v>25.835055966992599</v>
      </c>
    </row>
    <row r="18" spans="1:60" ht="14.4">
      <c r="A18" s="21"/>
      <c r="T18" s="1">
        <v>0</v>
      </c>
      <c r="V18" s="1">
        <v>0</v>
      </c>
      <c r="AE18" s="1">
        <v>0</v>
      </c>
      <c r="AL18" s="1" t="s">
        <v>193</v>
      </c>
      <c r="AM18" s="1">
        <f t="shared" si="0"/>
        <v>0</v>
      </c>
      <c r="AN18" s="1">
        <f t="shared" si="1"/>
        <v>0</v>
      </c>
      <c r="AP18" s="1">
        <f t="shared" si="2"/>
        <v>0</v>
      </c>
      <c r="AQ18" s="1">
        <f t="shared" si="3"/>
        <v>0</v>
      </c>
      <c r="AS18" s="1">
        <f t="shared" si="4"/>
        <v>0</v>
      </c>
      <c r="AT18" s="1">
        <f t="shared" si="5"/>
        <v>0</v>
      </c>
      <c r="AU18" s="1">
        <f t="shared" si="6"/>
        <v>0</v>
      </c>
      <c r="AV18" s="1">
        <f t="shared" si="7"/>
        <v>0</v>
      </c>
      <c r="AW18" s="1">
        <f t="shared" si="8"/>
        <v>0</v>
      </c>
      <c r="AX18" s="14">
        <v>0</v>
      </c>
      <c r="AY18" s="14"/>
      <c r="AZ18" s="1">
        <f t="shared" si="9"/>
        <v>0</v>
      </c>
      <c r="BB18" s="1">
        <f t="shared" si="10"/>
        <v>0</v>
      </c>
      <c r="BC18" s="1">
        <f t="shared" si="11"/>
        <v>0</v>
      </c>
      <c r="BD18" s="1">
        <f t="shared" si="12"/>
        <v>0</v>
      </c>
      <c r="BE18" s="1">
        <f t="shared" si="13"/>
        <v>0</v>
      </c>
      <c r="BF18" s="1">
        <f t="shared" si="14"/>
        <v>0</v>
      </c>
      <c r="BG18" s="1">
        <f t="shared" si="15"/>
        <v>0</v>
      </c>
      <c r="BH18" s="1">
        <v>0</v>
      </c>
    </row>
    <row r="19" spans="1:60" ht="14.4">
      <c r="A19" s="21"/>
      <c r="B19" s="1">
        <v>52.030751548280001</v>
      </c>
      <c r="C19" s="1" t="s">
        <v>192</v>
      </c>
      <c r="D19" s="1" t="s">
        <v>191</v>
      </c>
      <c r="E19" s="1" t="s">
        <v>190</v>
      </c>
      <c r="F19" s="1">
        <v>8.905975814636366E-2</v>
      </c>
      <c r="G19" s="1">
        <v>15.417057338815793</v>
      </c>
      <c r="H19" s="1">
        <v>25.308602467105253</v>
      </c>
      <c r="I19" s="1">
        <v>20.362829902960524</v>
      </c>
      <c r="J19" s="1">
        <v>41.970342282894748</v>
      </c>
      <c r="K19" s="1">
        <v>41.101506322368436</v>
      </c>
      <c r="L19" s="1">
        <v>41.535924302631592</v>
      </c>
      <c r="M19" s="1">
        <v>5.0945970486842089</v>
      </c>
      <c r="N19" s="1">
        <v>4.6122259072368408</v>
      </c>
      <c r="O19" s="1">
        <v>4.8534114779605249</v>
      </c>
      <c r="P19" s="1">
        <v>5.9229896651315768</v>
      </c>
      <c r="Q19" s="1">
        <v>3.7629787019736849</v>
      </c>
      <c r="R19" s="1">
        <v>4.8429841835526304</v>
      </c>
      <c r="S19" s="1">
        <v>3.6975963273333341</v>
      </c>
      <c r="T19" s="1">
        <v>11.778961281544259</v>
      </c>
      <c r="U19" s="1">
        <v>9.9930482748344414</v>
      </c>
      <c r="V19" s="1">
        <v>44.839568328020569</v>
      </c>
      <c r="X19" s="1">
        <v>10.030191607142852</v>
      </c>
      <c r="Y19" s="1">
        <v>12.870779153284673</v>
      </c>
      <c r="Z19" s="1">
        <v>11.450485380213763</v>
      </c>
      <c r="AA19" s="1">
        <v>5.8152897878787906</v>
      </c>
      <c r="AB19" s="1">
        <v>311.73875407407394</v>
      </c>
      <c r="AC19" s="1">
        <v>158.77702193097636</v>
      </c>
      <c r="AD19" s="1">
        <v>8.626242814772727</v>
      </c>
      <c r="AE19" s="1">
        <v>9.0994628293682052</v>
      </c>
      <c r="AF19" s="1">
        <v>0.64018413289473675</v>
      </c>
      <c r="AI19" s="1">
        <v>52.030751548280001</v>
      </c>
      <c r="AJ19" s="1" t="s">
        <v>192</v>
      </c>
      <c r="AK19" s="1" t="s">
        <v>191</v>
      </c>
      <c r="AL19" s="1" t="s">
        <v>190</v>
      </c>
      <c r="AM19" s="1">
        <f t="shared" si="0"/>
        <v>4.4922688778131139</v>
      </c>
      <c r="AN19" s="1">
        <f t="shared" si="1"/>
        <v>7.4993651500808802</v>
      </c>
      <c r="AP19" s="1">
        <f t="shared" si="2"/>
        <v>12.564646159239093</v>
      </c>
      <c r="AQ19" s="1">
        <f t="shared" si="3"/>
        <v>12.300514181451444</v>
      </c>
      <c r="AS19" s="1">
        <f t="shared" si="4"/>
        <v>1.354171497019524</v>
      </c>
      <c r="AT19" s="1">
        <f t="shared" si="5"/>
        <v>1.20752742448252</v>
      </c>
      <c r="AU19" s="1">
        <f t="shared" si="6"/>
        <v>1.6060084260922827</v>
      </c>
      <c r="AV19" s="1">
        <f t="shared" si="7"/>
        <v>0.94935056009386432</v>
      </c>
      <c r="AW19" s="1">
        <f t="shared" si="8"/>
        <v>0.92947387829106753</v>
      </c>
      <c r="AX19" s="14">
        <v>0.85899999999999999</v>
      </c>
      <c r="AY19" s="14"/>
      <c r="AZ19" s="1">
        <f t="shared" si="9"/>
        <v>2.843333628010996</v>
      </c>
      <c r="BA19" s="1">
        <v>22.4519325317682</v>
      </c>
      <c r="BB19" s="1">
        <f t="shared" si="10"/>
        <v>1.9306645561941294</v>
      </c>
      <c r="BC19" s="1">
        <f t="shared" si="11"/>
        <v>2.5147132600043047</v>
      </c>
      <c r="BD19" s="1">
        <f t="shared" si="12"/>
        <v>1.5732669387705183</v>
      </c>
      <c r="BE19" s="1">
        <f t="shared" si="13"/>
        <v>94.576058426144954</v>
      </c>
      <c r="BF19" s="1">
        <f t="shared" si="14"/>
        <v>48.074662682457735</v>
      </c>
      <c r="BG19" s="1">
        <f t="shared" si="15"/>
        <v>2.4278155718771735</v>
      </c>
      <c r="BH19" s="1">
        <v>4.2357043486959602</v>
      </c>
    </row>
    <row r="20" spans="1:60" ht="14.4">
      <c r="A20" s="21"/>
      <c r="B20" s="1">
        <v>53.038576580349996</v>
      </c>
      <c r="C20" s="1" t="s">
        <v>189</v>
      </c>
      <c r="D20" s="1" t="s">
        <v>188</v>
      </c>
      <c r="E20" s="1" t="s">
        <v>187</v>
      </c>
      <c r="F20" s="1">
        <v>3.7073058616216202E-2</v>
      </c>
      <c r="G20" s="1">
        <v>3.2866983763157882</v>
      </c>
      <c r="H20" s="1">
        <v>3.334894061842105</v>
      </c>
      <c r="I20" s="1">
        <v>3.3107962190789468</v>
      </c>
      <c r="J20" s="1">
        <v>4.1805353796052609</v>
      </c>
      <c r="K20" s="1">
        <v>4.4788683914473681</v>
      </c>
      <c r="L20" s="1">
        <v>4.3297018855263145</v>
      </c>
      <c r="M20" s="1">
        <v>1.8647488243421058</v>
      </c>
      <c r="N20" s="1">
        <v>2.1584335256578946</v>
      </c>
      <c r="O20" s="1">
        <v>2.0115911750000004</v>
      </c>
      <c r="P20" s="1">
        <v>1.6634498368421049</v>
      </c>
      <c r="Q20" s="1">
        <v>1.9364306289473681</v>
      </c>
      <c r="R20" s="1">
        <v>1.7999402328947365</v>
      </c>
      <c r="S20" s="1">
        <v>1.443282610666667</v>
      </c>
      <c r="T20" s="1">
        <v>0.28671870738306149</v>
      </c>
      <c r="U20" s="1">
        <v>1.8877661629139066</v>
      </c>
      <c r="V20" s="1">
        <v>0.9469754604727767</v>
      </c>
      <c r="X20" s="1">
        <v>1.1677945059183679</v>
      </c>
      <c r="Y20" s="1">
        <v>1.6089280467153282</v>
      </c>
      <c r="Z20" s="1">
        <v>1.388361276316848</v>
      </c>
      <c r="AA20" s="1">
        <v>1.4235144848484846</v>
      </c>
      <c r="AB20" s="1">
        <v>12.932619608465608</v>
      </c>
      <c r="AC20" s="1">
        <v>7.1780670466570458</v>
      </c>
      <c r="AD20" s="1">
        <v>1.0327042368750003</v>
      </c>
      <c r="AE20" s="1">
        <v>5.9630399786414898</v>
      </c>
      <c r="AF20" s="1">
        <v>4.1842074927631581</v>
      </c>
      <c r="AI20" s="1">
        <v>53.038576580349996</v>
      </c>
      <c r="AJ20" s="1" t="s">
        <v>189</v>
      </c>
      <c r="AK20" s="1" t="s">
        <v>188</v>
      </c>
      <c r="AL20" s="1" t="s">
        <v>187</v>
      </c>
      <c r="AM20" s="1">
        <f t="shared" si="0"/>
        <v>-0.27813383584140283</v>
      </c>
      <c r="AN20" s="1">
        <f t="shared" si="1"/>
        <v>-0.26319822054704101</v>
      </c>
      <c r="AP20" s="1">
        <f t="shared" si="2"/>
        <v>-1.1379705225640668E-3</v>
      </c>
      <c r="AQ20" s="1">
        <f t="shared" si="3"/>
        <v>9.1314020684178959E-2</v>
      </c>
      <c r="AS20" s="1">
        <f t="shared" si="4"/>
        <v>-0.71878928548061127</v>
      </c>
      <c r="AT20" s="1">
        <f t="shared" si="5"/>
        <v>-0.62777778374987991</v>
      </c>
      <c r="AU20" s="1">
        <f t="shared" si="6"/>
        <v>-0.78117089087976821</v>
      </c>
      <c r="AV20" s="1">
        <f t="shared" si="7"/>
        <v>-0.69657543281935574</v>
      </c>
      <c r="AW20" s="1">
        <f t="shared" si="8"/>
        <v>-0.84939967432113073</v>
      </c>
      <c r="AX20" s="14">
        <v>-0.78500000000000003</v>
      </c>
      <c r="AY20" s="14"/>
      <c r="AZ20" s="1">
        <f t="shared" si="9"/>
        <v>-0.7116563209786172</v>
      </c>
      <c r="BA20" s="1">
        <v>0.48335118951038197</v>
      </c>
      <c r="BB20" s="1">
        <f t="shared" si="10"/>
        <v>-0.63221303933188977</v>
      </c>
      <c r="BC20" s="1">
        <f t="shared" si="11"/>
        <v>-0.53975541572571117</v>
      </c>
      <c r="BD20" s="1">
        <f t="shared" si="12"/>
        <v>-0.85552572313829489</v>
      </c>
      <c r="BE20" s="1">
        <f t="shared" si="13"/>
        <v>2.7110915919085379</v>
      </c>
      <c r="BF20" s="1">
        <f t="shared" si="14"/>
        <v>0.92778293438512149</v>
      </c>
      <c r="BG20" s="1">
        <f t="shared" si="15"/>
        <v>-0.97663597300991178</v>
      </c>
      <c r="BH20" s="1">
        <v>0.90794411669310504</v>
      </c>
    </row>
    <row r="21" spans="1:60" ht="14.4">
      <c r="A21" s="21"/>
      <c r="B21" s="1">
        <v>54.046401612419999</v>
      </c>
      <c r="C21" s="1" t="s">
        <v>186</v>
      </c>
      <c r="D21" s="1" t="s">
        <v>185</v>
      </c>
      <c r="E21" s="1" t="s">
        <v>184</v>
      </c>
      <c r="F21" s="1">
        <v>4.0857769672131141</v>
      </c>
      <c r="G21" s="1">
        <v>670.26550467105289</v>
      </c>
      <c r="H21" s="1">
        <v>1133.848601973684</v>
      </c>
      <c r="I21" s="1">
        <v>902.05705332236846</v>
      </c>
      <c r="J21" s="1">
        <v>2531.8673184210543</v>
      </c>
      <c r="K21" s="1">
        <v>2665.7125710526307</v>
      </c>
      <c r="L21" s="1">
        <v>2598.7899447368427</v>
      </c>
      <c r="M21" s="1">
        <v>306.91146769736844</v>
      </c>
      <c r="N21" s="1">
        <v>275.33643967105252</v>
      </c>
      <c r="O21" s="1">
        <v>291.12395368421051</v>
      </c>
      <c r="P21" s="1">
        <v>355.776060723684</v>
      </c>
      <c r="Q21" s="1">
        <v>237.3295363157894</v>
      </c>
      <c r="R21" s="1">
        <v>296.55279851973671</v>
      </c>
      <c r="S21" s="1">
        <v>220.79061133333326</v>
      </c>
      <c r="T21" s="1">
        <v>682.3816486898728</v>
      </c>
      <c r="U21" s="1">
        <v>539.43159615894047</v>
      </c>
      <c r="V21" s="1">
        <v>163.11274999925931</v>
      </c>
      <c r="X21" s="1">
        <v>732.78267311224488</v>
      </c>
      <c r="Y21" s="1">
        <v>1113.9945519708031</v>
      </c>
      <c r="Z21" s="1">
        <v>923.38861254152403</v>
      </c>
      <c r="AA21" s="1">
        <v>326.39698121212109</v>
      </c>
      <c r="AB21" s="1">
        <v>261.74382645502652</v>
      </c>
      <c r="AC21" s="1">
        <v>294.07040383357378</v>
      </c>
      <c r="AD21" s="1">
        <v>104.56356439772732</v>
      </c>
      <c r="AE21" s="1">
        <v>54.159893918802652</v>
      </c>
      <c r="AF21" s="1">
        <v>19.064635572368424</v>
      </c>
      <c r="AI21" s="1">
        <v>54.046401612419999</v>
      </c>
      <c r="AJ21" s="1" t="s">
        <v>186</v>
      </c>
      <c r="AK21" s="1" t="s">
        <v>185</v>
      </c>
      <c r="AL21" s="1" t="s">
        <v>184</v>
      </c>
      <c r="AM21" s="1">
        <f t="shared" si="0"/>
        <v>205.63870114907652</v>
      </c>
      <c r="AN21" s="1">
        <f t="shared" si="1"/>
        <v>352.03074472224381</v>
      </c>
      <c r="AP21" s="1">
        <f t="shared" si="2"/>
        <v>793.50244212682753</v>
      </c>
      <c r="AQ21" s="1">
        <f t="shared" si="3"/>
        <v>835.76860793250682</v>
      </c>
      <c r="AS21" s="1">
        <f t="shared" si="4"/>
        <v>90.897373601464153</v>
      </c>
      <c r="AT21" s="1">
        <f t="shared" si="5"/>
        <v>80.926490483534337</v>
      </c>
      <c r="AU21" s="1">
        <f t="shared" si="6"/>
        <v>106.32802168400994</v>
      </c>
      <c r="AV21" s="1">
        <f t="shared" si="7"/>
        <v>68.924525173671739</v>
      </c>
      <c r="AW21" s="1">
        <f t="shared" si="8"/>
        <v>63.701800184834418</v>
      </c>
      <c r="AX21" s="14">
        <v>84.998999999999995</v>
      </c>
      <c r="AY21" s="14"/>
      <c r="AZ21" s="1">
        <f t="shared" si="9"/>
        <v>164.32346910719372</v>
      </c>
      <c r="BA21" s="1">
        <v>84.837312109382694</v>
      </c>
      <c r="BB21" s="1">
        <f t="shared" si="10"/>
        <v>152.43133159423616</v>
      </c>
      <c r="BC21" s="1">
        <f t="shared" si="11"/>
        <v>233.84812542257495</v>
      </c>
      <c r="BD21" s="1">
        <f t="shared" si="12"/>
        <v>97.050583587105749</v>
      </c>
      <c r="BE21" s="1">
        <f t="shared" si="13"/>
        <v>76.634163093317412</v>
      </c>
      <c r="BF21" s="1">
        <f t="shared" si="14"/>
        <v>86.84237334021158</v>
      </c>
      <c r="BG21" s="1">
        <f t="shared" si="15"/>
        <v>26.999178759725741</v>
      </c>
      <c r="BH21" s="1">
        <v>18.2535539736126</v>
      </c>
    </row>
    <row r="22" spans="1:60" ht="14.4">
      <c r="A22" s="21"/>
      <c r="B22" s="1">
        <v>55.054226644490001</v>
      </c>
      <c r="C22" s="1" t="s">
        <v>183</v>
      </c>
      <c r="D22" s="1" t="s">
        <v>182</v>
      </c>
      <c r="E22" s="1" t="s">
        <v>181</v>
      </c>
      <c r="F22" s="1">
        <v>0.22839761663934433</v>
      </c>
      <c r="G22" s="1">
        <v>31.287307309210529</v>
      </c>
      <c r="H22" s="1">
        <v>50.068250677631603</v>
      </c>
      <c r="I22" s="1">
        <v>40.677778993421065</v>
      </c>
      <c r="J22" s="1">
        <v>105.61570671052634</v>
      </c>
      <c r="K22" s="1">
        <v>110.95287925657897</v>
      </c>
      <c r="L22" s="1">
        <v>108.28429298355266</v>
      </c>
      <c r="M22" s="1">
        <v>15.022244927631585</v>
      </c>
      <c r="N22" s="1">
        <v>13.440110970394732</v>
      </c>
      <c r="O22" s="1">
        <v>14.231177949013158</v>
      </c>
      <c r="P22" s="1">
        <v>17.07837876315789</v>
      </c>
      <c r="Q22" s="1">
        <v>11.857131815789474</v>
      </c>
      <c r="R22" s="1">
        <v>14.467755289473683</v>
      </c>
      <c r="S22" s="1">
        <v>10.981962710000005</v>
      </c>
      <c r="T22" s="1">
        <v>31.332495860218945</v>
      </c>
      <c r="U22" s="1">
        <v>25.637298470198669</v>
      </c>
      <c r="V22" s="1">
        <v>32.886155052606227</v>
      </c>
      <c r="X22" s="1">
        <v>34.237150596938797</v>
      </c>
      <c r="Y22" s="1">
        <v>51.49353522627738</v>
      </c>
      <c r="Z22" s="1">
        <v>42.865342911608089</v>
      </c>
      <c r="AA22" s="1">
        <v>15.60998102272727</v>
      </c>
      <c r="AB22" s="1">
        <v>10.872931920634924</v>
      </c>
      <c r="AC22" s="1">
        <v>13.241456471681097</v>
      </c>
      <c r="AD22" s="1">
        <v>6.1195160255681831</v>
      </c>
      <c r="AE22" s="1">
        <v>7.6487589977929762</v>
      </c>
      <c r="AF22" s="1">
        <v>1.2335878394736848</v>
      </c>
      <c r="AI22" s="1">
        <v>55.054226644490001</v>
      </c>
      <c r="AJ22" s="1" t="s">
        <v>183</v>
      </c>
      <c r="AK22" s="1" t="s">
        <v>182</v>
      </c>
      <c r="AL22" s="1" t="s">
        <v>181</v>
      </c>
      <c r="AM22" s="1">
        <f t="shared" si="0"/>
        <v>9.6674512602793712</v>
      </c>
      <c r="AN22" s="1">
        <f t="shared" si="1"/>
        <v>15.708761881385916</v>
      </c>
      <c r="AP22" s="1">
        <f t="shared" si="2"/>
        <v>33.576843879398368</v>
      </c>
      <c r="AQ22" s="1">
        <f t="shared" si="3"/>
        <v>35.293664837570326</v>
      </c>
      <c r="AS22" s="1">
        <f t="shared" si="4"/>
        <v>4.4354300464773502</v>
      </c>
      <c r="AT22" s="1">
        <f t="shared" si="5"/>
        <v>3.9265012619978799</v>
      </c>
      <c r="AU22" s="1">
        <f t="shared" si="6"/>
        <v>5.0968314966232446</v>
      </c>
      <c r="AV22" s="1">
        <f t="shared" si="7"/>
        <v>3.4173006008752322</v>
      </c>
      <c r="AW22" s="1">
        <f t="shared" si="8"/>
        <v>3.1357828778113168</v>
      </c>
      <c r="AX22" s="14">
        <v>2.899</v>
      </c>
      <c r="AY22" s="14"/>
      <c r="AZ22" s="1">
        <f t="shared" si="9"/>
        <v>7.849999509380563</v>
      </c>
      <c r="BA22" s="1">
        <v>17.423522999947298</v>
      </c>
      <c r="BB22" s="1">
        <f t="shared" si="10"/>
        <v>7.1801295125619031</v>
      </c>
      <c r="BC22" s="1">
        <f t="shared" si="11"/>
        <v>10.934362880267267</v>
      </c>
      <c r="BD22" s="1">
        <f t="shared" si="12"/>
        <v>4.6244885109035581</v>
      </c>
      <c r="BE22" s="1">
        <f t="shared" si="13"/>
        <v>3.1007106850626589</v>
      </c>
      <c r="BF22" s="1">
        <f t="shared" si="14"/>
        <v>3.8625995979831087</v>
      </c>
      <c r="BG22" s="1">
        <f t="shared" si="15"/>
        <v>1.5716681140867568</v>
      </c>
      <c r="BH22" s="1">
        <v>3.3988431316088601</v>
      </c>
    </row>
    <row r="23" spans="1:60" ht="14.4">
      <c r="A23" s="21"/>
      <c r="B23" s="1">
        <v>56.062051676560003</v>
      </c>
      <c r="C23" s="1" t="s">
        <v>180</v>
      </c>
      <c r="D23" s="1" t="s">
        <v>179</v>
      </c>
      <c r="E23" s="1" t="s">
        <v>178</v>
      </c>
      <c r="F23" s="1">
        <v>3.1657225585723667</v>
      </c>
      <c r="G23" s="1">
        <v>176.61970151315799</v>
      </c>
      <c r="H23" s="1">
        <v>223.2281478289473</v>
      </c>
      <c r="I23" s="1">
        <v>199.92392467105265</v>
      </c>
      <c r="J23" s="1">
        <v>677.54459223684205</v>
      </c>
      <c r="K23" s="1">
        <v>614.8682065131577</v>
      </c>
      <c r="L23" s="1">
        <v>646.20639937499982</v>
      </c>
      <c r="M23" s="1">
        <v>130.64868886184217</v>
      </c>
      <c r="N23" s="1">
        <v>102.93176950657899</v>
      </c>
      <c r="O23" s="1">
        <v>116.79022918421057</v>
      </c>
      <c r="P23" s="1">
        <v>99.709476401315769</v>
      </c>
      <c r="Q23" s="1">
        <v>85.821601559210507</v>
      </c>
      <c r="R23" s="1">
        <v>92.76553898026313</v>
      </c>
      <c r="S23" s="1">
        <v>90.714963806666717</v>
      </c>
      <c r="T23" s="1">
        <v>240.69587519726755</v>
      </c>
      <c r="U23" s="1">
        <v>194.80689834437084</v>
      </c>
      <c r="V23" s="1">
        <v>67.847866563704088</v>
      </c>
      <c r="X23" s="1">
        <v>127.94909061224493</v>
      </c>
      <c r="Y23" s="1">
        <v>173.18107167883215</v>
      </c>
      <c r="Z23" s="1">
        <v>150.56508114553856</v>
      </c>
      <c r="AA23" s="1">
        <v>91.592242878787872</v>
      </c>
      <c r="AB23" s="1">
        <v>590.2864144444444</v>
      </c>
      <c r="AC23" s="1">
        <v>340.93932866161612</v>
      </c>
      <c r="AD23" s="1">
        <v>118.43031671022733</v>
      </c>
      <c r="AE23" s="1">
        <v>94.420361973965271</v>
      </c>
      <c r="AF23" s="1">
        <v>28.08137194078947</v>
      </c>
      <c r="AI23" s="1">
        <v>56.062051676560003</v>
      </c>
      <c r="AJ23" s="1" t="s">
        <v>180</v>
      </c>
      <c r="AK23" s="1" t="s">
        <v>179</v>
      </c>
      <c r="AL23" s="1" t="s">
        <v>178</v>
      </c>
      <c r="AM23" s="1">
        <f t="shared" si="0"/>
        <v>48.655352079672952</v>
      </c>
      <c r="AN23" s="1">
        <f t="shared" si="1"/>
        <v>63.922457694162894</v>
      </c>
      <c r="AP23" s="1">
        <f t="shared" si="2"/>
        <v>212.73877077570771</v>
      </c>
      <c r="AQ23" s="1">
        <f t="shared" si="3"/>
        <v>192.20843612574453</v>
      </c>
      <c r="AS23" s="1">
        <f t="shared" si="4"/>
        <v>33.597044823570926</v>
      </c>
      <c r="AT23" s="1">
        <f t="shared" si="5"/>
        <v>24.518065184600371</v>
      </c>
      <c r="AU23" s="1">
        <f t="shared" si="6"/>
        <v>23.462567886415801</v>
      </c>
      <c r="AV23" s="1">
        <f t="shared" si="7"/>
        <v>18.91344280855601</v>
      </c>
      <c r="AW23" s="1">
        <f t="shared" si="8"/>
        <v>20.5163170544749</v>
      </c>
      <c r="AX23" s="14">
        <v>28.998999999999999</v>
      </c>
      <c r="AY23" s="14"/>
      <c r="AZ23" s="1">
        <f t="shared" si="9"/>
        <v>54.612767029151328</v>
      </c>
      <c r="BA23" s="1">
        <v>36.604745352471802</v>
      </c>
      <c r="BB23" s="1">
        <f t="shared" si="10"/>
        <v>22.124573288597624</v>
      </c>
      <c r="BC23" s="1">
        <f t="shared" si="11"/>
        <v>32.145211522944351</v>
      </c>
      <c r="BD23" s="1">
        <f t="shared" si="12"/>
        <v>20.803679395555942</v>
      </c>
      <c r="BE23" s="1">
        <f t="shared" si="13"/>
        <v>184.15640166907696</v>
      </c>
      <c r="BF23" s="1">
        <f t="shared" si="14"/>
        <v>102.48004053231645</v>
      </c>
      <c r="BG23" s="1">
        <f t="shared" si="15"/>
        <v>29.594783585082627</v>
      </c>
      <c r="BH23" s="1">
        <v>35.7906881983467</v>
      </c>
    </row>
    <row r="24" spans="1:60" ht="14.4">
      <c r="A24" s="21"/>
      <c r="B24" s="1">
        <v>57.033491199909903</v>
      </c>
      <c r="C24" s="1" t="s">
        <v>177</v>
      </c>
      <c r="D24" s="1" t="s">
        <v>176</v>
      </c>
      <c r="E24" s="1" t="s">
        <v>175</v>
      </c>
      <c r="F24" s="1">
        <v>0.18904747874452543</v>
      </c>
      <c r="G24" s="1">
        <v>10.22370545065789</v>
      </c>
      <c r="H24" s="1">
        <v>13.893837039473684</v>
      </c>
      <c r="I24" s="1">
        <v>12.058771245065788</v>
      </c>
      <c r="J24" s="1">
        <v>39.316688105263161</v>
      </c>
      <c r="K24" s="1">
        <v>37.829028302631585</v>
      </c>
      <c r="L24" s="1">
        <v>38.572858203947376</v>
      </c>
      <c r="M24" s="1">
        <v>7.0611918611842093</v>
      </c>
      <c r="N24" s="1">
        <v>5.7806748861842108</v>
      </c>
      <c r="O24" s="1">
        <v>6.4209333736842105</v>
      </c>
      <c r="P24" s="1">
        <v>6.243186828289474</v>
      </c>
      <c r="Q24" s="1">
        <v>4.9135120710526339</v>
      </c>
      <c r="R24" s="1">
        <v>5.5783494496710535</v>
      </c>
      <c r="S24" s="1">
        <v>4.9696983413333333</v>
      </c>
      <c r="T24" s="1">
        <v>12.152132437071666</v>
      </c>
      <c r="U24" s="1">
        <v>10.202804980132447</v>
      </c>
      <c r="V24" s="1">
        <v>42.150496477501036</v>
      </c>
      <c r="X24" s="1">
        <v>8.6778261515306117</v>
      </c>
      <c r="Y24" s="1">
        <v>12.460766262773717</v>
      </c>
      <c r="Z24" s="1">
        <v>10.569296207152163</v>
      </c>
      <c r="AA24" s="1">
        <v>5.4982431515151546</v>
      </c>
      <c r="AB24" s="1">
        <v>23.648049883597874</v>
      </c>
      <c r="AC24" s="1">
        <v>14.573146517556514</v>
      </c>
      <c r="AD24" s="1">
        <v>5.9264240676136417</v>
      </c>
      <c r="AE24" s="1">
        <v>7.5758710682889259</v>
      </c>
      <c r="AF24" s="1">
        <v>1.6362779223684218</v>
      </c>
      <c r="AI24" s="1">
        <v>57.033491199909903</v>
      </c>
      <c r="AJ24" s="1" t="s">
        <v>177</v>
      </c>
      <c r="AK24" s="1" t="s">
        <v>176</v>
      </c>
      <c r="AL24" s="1" t="s">
        <v>175</v>
      </c>
      <c r="AM24" s="1">
        <f t="shared" si="0"/>
        <v>2.8616475160067867</v>
      </c>
      <c r="AN24" s="1">
        <f t="shared" si="1"/>
        <v>4.0846706984387877</v>
      </c>
      <c r="AP24" s="1">
        <f t="shared" si="2"/>
        <v>12.556502147678193</v>
      </c>
      <c r="AQ24" s="1">
        <f t="shared" si="3"/>
        <v>12.060759043606632</v>
      </c>
      <c r="AS24" s="1">
        <f t="shared" si="4"/>
        <v>1.8077813694987952</v>
      </c>
      <c r="AT24" s="1">
        <f t="shared" si="5"/>
        <v>1.381065894038686</v>
      </c>
      <c r="AU24" s="1">
        <f t="shared" si="6"/>
        <v>1.5351919283940108</v>
      </c>
      <c r="AV24" s="1">
        <f t="shared" si="7"/>
        <v>1.0920952671868258</v>
      </c>
      <c r="AW24" s="1">
        <f t="shared" si="8"/>
        <v>1.1108186043274044</v>
      </c>
      <c r="AX24" s="14">
        <v>1.0289999999999999</v>
      </c>
      <c r="AY24" s="14"/>
      <c r="AZ24" s="1">
        <f t="shared" si="9"/>
        <v>2.8546827085175259</v>
      </c>
      <c r="BA24" s="1">
        <v>23.134752507363299</v>
      </c>
      <c r="BB24" s="1">
        <f t="shared" si="10"/>
        <v>1.5870072175757011</v>
      </c>
      <c r="BC24" s="1">
        <f t="shared" si="11"/>
        <v>2.4395971686515234</v>
      </c>
      <c r="BD24" s="1">
        <f t="shared" si="12"/>
        <v>1.286949225304693</v>
      </c>
      <c r="BE24" s="1">
        <f t="shared" si="13"/>
        <v>7.3351341071878693</v>
      </c>
      <c r="BF24" s="1">
        <f t="shared" si="14"/>
        <v>4.3110416662462807</v>
      </c>
      <c r="BG24" s="1">
        <f t="shared" si="15"/>
        <v>1.4296348958292184</v>
      </c>
      <c r="BH24" s="1">
        <v>3.2600094639134101</v>
      </c>
    </row>
    <row r="25" spans="1:60" ht="14.4">
      <c r="A25" s="21"/>
      <c r="B25" s="1">
        <v>58.041316231979998</v>
      </c>
      <c r="C25" s="1" t="s">
        <v>174</v>
      </c>
      <c r="D25" s="1" t="s">
        <v>173</v>
      </c>
      <c r="E25" s="1" t="s">
        <v>172</v>
      </c>
      <c r="F25" s="1">
        <v>4.2733562697368432</v>
      </c>
      <c r="G25" s="1">
        <v>913.72107585526328</v>
      </c>
      <c r="H25" s="1">
        <v>1488.4474026315795</v>
      </c>
      <c r="I25" s="1">
        <v>1201.0842392434215</v>
      </c>
      <c r="J25" s="1">
        <v>3917.0627710526323</v>
      </c>
      <c r="K25" s="1">
        <v>4628.7962539473683</v>
      </c>
      <c r="L25" s="1">
        <v>4272.9295125000008</v>
      </c>
      <c r="M25" s="1">
        <v>902.44132815789487</v>
      </c>
      <c r="N25" s="1">
        <v>819.48938118421029</v>
      </c>
      <c r="O25" s="1">
        <v>860.96535467105264</v>
      </c>
      <c r="P25" s="1">
        <v>1649.0469375000002</v>
      </c>
      <c r="Q25" s="1">
        <v>708.57717190789447</v>
      </c>
      <c r="R25" s="1">
        <v>1178.8120547039473</v>
      </c>
      <c r="S25" s="1">
        <v>372.65219200000018</v>
      </c>
      <c r="T25" s="1">
        <v>540.32781099218664</v>
      </c>
      <c r="U25" s="1">
        <v>396.42620913907285</v>
      </c>
      <c r="V25" s="1">
        <v>104.99468938962946</v>
      </c>
      <c r="X25" s="1">
        <v>369.3772841836734</v>
      </c>
      <c r="Y25" s="1">
        <v>529.14908700729927</v>
      </c>
      <c r="Z25" s="1">
        <v>449.26318559548633</v>
      </c>
      <c r="AA25" s="1">
        <v>2327.2739310606062</v>
      </c>
      <c r="AB25" s="1">
        <v>2111.4863301587293</v>
      </c>
      <c r="AC25" s="1">
        <v>2219.3801306096675</v>
      </c>
      <c r="AD25" s="1">
        <v>338.6517781818182</v>
      </c>
      <c r="AE25" s="1">
        <v>231.65568741937386</v>
      </c>
      <c r="AF25" s="1">
        <v>111.29691315789475</v>
      </c>
      <c r="AI25" s="1">
        <v>58.041316231979998</v>
      </c>
      <c r="AJ25" s="1" t="s">
        <v>174</v>
      </c>
      <c r="AK25" s="1" t="s">
        <v>173</v>
      </c>
      <c r="AL25" s="1" t="s">
        <v>172</v>
      </c>
      <c r="AM25" s="1">
        <f t="shared" si="0"/>
        <v>272.12243400116699</v>
      </c>
      <c r="AN25" s="1">
        <f t="shared" si="1"/>
        <v>467.02674296563356</v>
      </c>
      <c r="AP25" s="1">
        <f t="shared" si="2"/>
        <v>1290.6319582993933</v>
      </c>
      <c r="AQ25" s="1">
        <f t="shared" si="3"/>
        <v>1531.9988771050134</v>
      </c>
      <c r="AS25" s="1">
        <f t="shared" si="4"/>
        <v>268.2971847863268</v>
      </c>
      <c r="AT25" s="1">
        <f t="shared" si="5"/>
        <v>240.16607063874824</v>
      </c>
      <c r="AU25" s="1">
        <f t="shared" si="6"/>
        <v>521.49012824174747</v>
      </c>
      <c r="AV25" s="1">
        <f t="shared" si="7"/>
        <v>202.55292069662622</v>
      </c>
      <c r="AW25" s="1">
        <f t="shared" si="8"/>
        <v>88.632219621220898</v>
      </c>
      <c r="AX25" s="14">
        <v>72.123000000000005</v>
      </c>
      <c r="AY25" s="14"/>
      <c r="AZ25" s="1">
        <f t="shared" si="9"/>
        <v>96.694593251798892</v>
      </c>
      <c r="BA25" s="1">
        <v>58.6457834191459</v>
      </c>
      <c r="BB25" s="1">
        <f t="shared" si="10"/>
        <v>59.193362883826595</v>
      </c>
      <c r="BC25" s="1">
        <f t="shared" si="11"/>
        <v>95.83865390519378</v>
      </c>
      <c r="BD25" s="1">
        <f t="shared" si="12"/>
        <v>751.4941446619415</v>
      </c>
      <c r="BE25" s="1">
        <f t="shared" si="13"/>
        <v>678.31508312010021</v>
      </c>
      <c r="BF25" s="1">
        <f t="shared" si="14"/>
        <v>714.90461389102086</v>
      </c>
      <c r="BG25" s="1">
        <f t="shared" si="15"/>
        <v>77.101814885963606</v>
      </c>
      <c r="BH25" s="1">
        <v>67.227539306666699</v>
      </c>
    </row>
    <row r="26" spans="1:60" ht="14.4">
      <c r="A26" s="21"/>
      <c r="B26" s="1">
        <v>59.04914126405</v>
      </c>
      <c r="C26" s="1" t="s">
        <v>171</v>
      </c>
      <c r="D26" s="1" t="s">
        <v>170</v>
      </c>
      <c r="E26" s="1" t="s">
        <v>169</v>
      </c>
      <c r="F26" s="1">
        <v>0.77465713993421059</v>
      </c>
      <c r="G26" s="1">
        <v>41.05900946052634</v>
      </c>
      <c r="H26" s="1">
        <v>64.155705934210516</v>
      </c>
      <c r="I26" s="1">
        <v>52.607357697368428</v>
      </c>
      <c r="J26" s="1">
        <v>167.95391381578946</v>
      </c>
      <c r="K26" s="1">
        <v>204.08535565789461</v>
      </c>
      <c r="L26" s="1">
        <v>186.01963473684202</v>
      </c>
      <c r="M26" s="1">
        <v>40.37864829605266</v>
      </c>
      <c r="N26" s="1">
        <v>36.754219381578935</v>
      </c>
      <c r="O26" s="1">
        <v>38.566433838815797</v>
      </c>
      <c r="P26" s="1">
        <v>70.288435723684202</v>
      </c>
      <c r="Q26" s="1">
        <v>31.851930124999985</v>
      </c>
      <c r="R26" s="1">
        <v>51.070182924342092</v>
      </c>
      <c r="S26" s="1">
        <v>17.69688210666666</v>
      </c>
      <c r="T26" s="1">
        <v>25.930112160934918</v>
      </c>
      <c r="U26" s="1">
        <v>19.036592013245045</v>
      </c>
      <c r="V26" s="1">
        <v>13.726752396426782</v>
      </c>
      <c r="X26" s="1">
        <v>12.946130482142861</v>
      </c>
      <c r="Y26" s="1">
        <v>18.343138076642337</v>
      </c>
      <c r="Z26" s="1">
        <v>15.644634279392598</v>
      </c>
      <c r="AA26" s="1">
        <v>33.409887856060614</v>
      </c>
      <c r="AB26" s="1">
        <v>59.796881190476206</v>
      </c>
      <c r="AC26" s="1">
        <v>46.60338452326841</v>
      </c>
      <c r="AD26" s="1">
        <v>14.6484863721591</v>
      </c>
      <c r="AE26" s="1">
        <v>14.370203305150319</v>
      </c>
      <c r="AF26" s="1">
        <v>5.9014172796052629</v>
      </c>
      <c r="AI26" s="1">
        <v>59.04914126405</v>
      </c>
      <c r="AJ26" s="1" t="s">
        <v>171</v>
      </c>
      <c r="AK26" s="1" t="s">
        <v>170</v>
      </c>
      <c r="AL26" s="1" t="s">
        <v>169</v>
      </c>
      <c r="AM26" s="1">
        <f t="shared" si="0"/>
        <v>12.129860515308613</v>
      </c>
      <c r="AN26" s="1">
        <f t="shared" si="1"/>
        <v>20.098543499868718</v>
      </c>
      <c r="AP26" s="1">
        <f t="shared" si="2"/>
        <v>55.910375461040694</v>
      </c>
      <c r="AQ26" s="1">
        <f t="shared" si="3"/>
        <v>68.376227715836336</v>
      </c>
      <c r="AS26" s="1">
        <f t="shared" si="4"/>
        <v>11.895126407732917</v>
      </c>
      <c r="AT26" s="1">
        <f t="shared" si="5"/>
        <v>10.644647792645179</v>
      </c>
      <c r="AU26" s="1">
        <f t="shared" si="6"/>
        <v>22.214420962170081</v>
      </c>
      <c r="AV26" s="1">
        <f t="shared" si="7"/>
        <v>8.953289505593089</v>
      </c>
      <c r="AW26" s="1">
        <f t="shared" si="8"/>
        <v>4.0696001685555458</v>
      </c>
      <c r="AX26" s="14">
        <v>3.7650000000000001</v>
      </c>
      <c r="AY26" s="14"/>
      <c r="AZ26" s="1">
        <f t="shared" si="9"/>
        <v>4.5318188044094416</v>
      </c>
      <c r="BA26" s="1">
        <v>7.8003410691999697</v>
      </c>
      <c r="BB26" s="1">
        <f t="shared" si="10"/>
        <v>1.6438329828650042</v>
      </c>
      <c r="BC26" s="1">
        <f t="shared" si="11"/>
        <v>2.90318575387851</v>
      </c>
      <c r="BD26" s="1">
        <f t="shared" si="12"/>
        <v>9.490806690196175</v>
      </c>
      <c r="BE26" s="1">
        <f t="shared" si="13"/>
        <v>18.594688062895283</v>
      </c>
      <c r="BF26" s="1">
        <f t="shared" si="14"/>
        <v>14.04274737654573</v>
      </c>
      <c r="BG26" s="1">
        <f t="shared" si="15"/>
        <v>3.0178610487444764</v>
      </c>
      <c r="BH26" s="1">
        <v>4.8124580041614102</v>
      </c>
    </row>
    <row r="27" spans="1:60" ht="14.4">
      <c r="A27" s="21"/>
      <c r="B27" s="1">
        <v>61.015829760129897</v>
      </c>
      <c r="C27" s="1" t="s">
        <v>168</v>
      </c>
      <c r="D27" s="1" t="s">
        <v>167</v>
      </c>
      <c r="E27" s="1" t="s">
        <v>166</v>
      </c>
      <c r="F27" s="1">
        <v>0.11576867758750002</v>
      </c>
      <c r="G27" s="1">
        <v>12.655591342105268</v>
      </c>
      <c r="H27" s="1">
        <v>14.482402292763167</v>
      </c>
      <c r="I27" s="1">
        <v>13.568996817434218</v>
      </c>
      <c r="J27" s="1">
        <v>15.894624861842107</v>
      </c>
      <c r="K27" s="1">
        <v>13.884396473684211</v>
      </c>
      <c r="L27" s="1">
        <v>14.889510667763158</v>
      </c>
      <c r="M27" s="1">
        <v>11.121822361842099</v>
      </c>
      <c r="N27" s="1">
        <v>9.5608889210526371</v>
      </c>
      <c r="O27" s="1">
        <v>10.341355641447368</v>
      </c>
      <c r="P27" s="1">
        <v>9.2770786809210506</v>
      </c>
      <c r="Q27" s="1">
        <v>8.6718797493421036</v>
      </c>
      <c r="R27" s="1">
        <v>8.9744792151315771</v>
      </c>
      <c r="S27" s="1">
        <v>6.1841832866666673</v>
      </c>
      <c r="T27" s="1">
        <v>18.466619196835154</v>
      </c>
      <c r="U27" s="1">
        <v>16.217920536423843</v>
      </c>
      <c r="V27" s="1">
        <v>59.996293130059748</v>
      </c>
      <c r="X27" s="1">
        <v>24.968824765306135</v>
      </c>
      <c r="Y27" s="1">
        <v>32.848423204379564</v>
      </c>
      <c r="Z27" s="1">
        <v>28.908623984842848</v>
      </c>
      <c r="AA27" s="1">
        <v>9.319297499999994</v>
      </c>
      <c r="AB27" s="1">
        <v>1.4284204437037038</v>
      </c>
      <c r="AC27" s="1">
        <v>5.373858971851849</v>
      </c>
      <c r="AD27" s="1">
        <v>159.81165140909096</v>
      </c>
      <c r="AE27" s="1">
        <v>81.341195307341081</v>
      </c>
      <c r="AF27" s="1">
        <v>0.87765768138157851</v>
      </c>
      <c r="AI27" s="1">
        <v>61.015829760129897</v>
      </c>
      <c r="AJ27" s="1" t="s">
        <v>168</v>
      </c>
      <c r="AK27" s="1" t="s">
        <v>167</v>
      </c>
      <c r="AL27" s="1" t="s">
        <v>166</v>
      </c>
      <c r="AM27" s="1">
        <f t="shared" si="0"/>
        <v>4.1988921715969632</v>
      </c>
      <c r="AN27" s="1">
        <f t="shared" si="1"/>
        <v>4.8501593989956397</v>
      </c>
      <c r="AP27" s="1">
        <f t="shared" si="2"/>
        <v>5.3536237978173391</v>
      </c>
      <c r="AQ27" s="1">
        <f t="shared" si="3"/>
        <v>4.6369673379235463</v>
      </c>
      <c r="AS27" s="1">
        <f t="shared" si="4"/>
        <v>3.6520958701590107</v>
      </c>
      <c r="AT27" s="1">
        <f t="shared" si="5"/>
        <v>3.0956153028782412</v>
      </c>
      <c r="AU27" s="1">
        <f t="shared" si="6"/>
        <v>2.9944355348615868</v>
      </c>
      <c r="AV27" s="1">
        <f t="shared" si="7"/>
        <v>2.7786790932592873</v>
      </c>
      <c r="AW27" s="1">
        <f t="shared" si="8"/>
        <v>1.8918028802211233</v>
      </c>
      <c r="AX27" s="14">
        <v>0.749</v>
      </c>
      <c r="AY27" s="14"/>
      <c r="AZ27" s="1">
        <f t="shared" si="9"/>
        <v>5.4688803204142751</v>
      </c>
      <c r="BA27" s="1">
        <v>35.228905164081098</v>
      </c>
      <c r="BB27" s="1">
        <f t="shared" si="10"/>
        <v>5.8087294370472558</v>
      </c>
      <c r="BC27" s="1">
        <f t="shared" si="11"/>
        <v>7.7086147869645263</v>
      </c>
      <c r="BD27" s="1">
        <f t="shared" si="12"/>
        <v>3.0094867547131474</v>
      </c>
      <c r="BE27" s="1">
        <f t="shared" si="13"/>
        <v>0.19634967539623538</v>
      </c>
      <c r="BF27" s="1">
        <f t="shared" si="14"/>
        <v>1.6029182150546915</v>
      </c>
      <c r="BG27" s="1">
        <f t="shared" si="15"/>
        <v>56.660762514679931</v>
      </c>
      <c r="BH27" s="1">
        <v>47.246957908657301</v>
      </c>
    </row>
    <row r="28" spans="1:60" ht="14.4">
      <c r="A28" s="21"/>
      <c r="T28" s="1">
        <v>0</v>
      </c>
      <c r="V28" s="1">
        <v>0</v>
      </c>
      <c r="AE28" s="1">
        <v>0</v>
      </c>
      <c r="AL28" s="1" t="s">
        <v>165</v>
      </c>
      <c r="AM28" s="1">
        <f t="shared" si="0"/>
        <v>0</v>
      </c>
      <c r="AN28" s="1">
        <f t="shared" si="1"/>
        <v>0</v>
      </c>
      <c r="AP28" s="1">
        <f t="shared" si="2"/>
        <v>0</v>
      </c>
      <c r="AQ28" s="1">
        <f t="shared" si="3"/>
        <v>0</v>
      </c>
      <c r="AS28" s="1">
        <f t="shared" si="4"/>
        <v>0</v>
      </c>
      <c r="AT28" s="1">
        <f t="shared" si="5"/>
        <v>0</v>
      </c>
      <c r="AU28" s="1">
        <f t="shared" si="6"/>
        <v>0</v>
      </c>
      <c r="AV28" s="1">
        <f t="shared" si="7"/>
        <v>0</v>
      </c>
      <c r="AW28" s="1">
        <f t="shared" si="8"/>
        <v>0</v>
      </c>
      <c r="AX28" s="14">
        <v>0</v>
      </c>
      <c r="AY28" s="14"/>
      <c r="AZ28" s="1">
        <f t="shared" si="9"/>
        <v>0</v>
      </c>
      <c r="BB28" s="1">
        <f t="shared" si="10"/>
        <v>0</v>
      </c>
      <c r="BC28" s="1">
        <f t="shared" si="11"/>
        <v>0</v>
      </c>
      <c r="BD28" s="1">
        <f t="shared" si="12"/>
        <v>0</v>
      </c>
      <c r="BE28" s="1">
        <f t="shared" si="13"/>
        <v>0</v>
      </c>
      <c r="BF28" s="1">
        <f t="shared" si="14"/>
        <v>0</v>
      </c>
      <c r="BG28" s="1">
        <f t="shared" si="15"/>
        <v>0</v>
      </c>
      <c r="BH28" s="1">
        <v>0</v>
      </c>
    </row>
    <row r="29" spans="1:60" ht="14.4">
      <c r="A29" s="21"/>
      <c r="B29" s="1">
        <v>64.030751548279994</v>
      </c>
      <c r="C29" s="1" t="s">
        <v>164</v>
      </c>
      <c r="D29" s="1" t="s">
        <v>163</v>
      </c>
      <c r="E29" s="1" t="s">
        <v>162</v>
      </c>
      <c r="F29" s="1">
        <v>4.945236783199998E-2</v>
      </c>
      <c r="G29" s="1">
        <v>2.3592091032894742</v>
      </c>
      <c r="H29" s="1">
        <v>3.7341948296052632</v>
      </c>
      <c r="I29" s="1">
        <v>3.0467019664473689</v>
      </c>
      <c r="J29" s="1">
        <v>8.2673148631578943</v>
      </c>
      <c r="K29" s="1">
        <v>8.4254124651315738</v>
      </c>
      <c r="L29" s="1">
        <v>8.3463636641447341</v>
      </c>
      <c r="M29" s="1">
        <v>1.8379639835526307</v>
      </c>
      <c r="N29" s="1">
        <v>1.1744946571052635</v>
      </c>
      <c r="O29" s="1">
        <v>1.5062293203289472</v>
      </c>
      <c r="P29" s="1">
        <v>0.86643550401315783</v>
      </c>
      <c r="Q29" s="1">
        <v>0.55700070289473713</v>
      </c>
      <c r="R29" s="1">
        <v>0.71171810345394748</v>
      </c>
      <c r="S29" s="1">
        <v>0.57957078019999964</v>
      </c>
      <c r="T29" s="1">
        <v>3.118904113256479</v>
      </c>
      <c r="U29" s="1">
        <v>3.0512588430463587</v>
      </c>
      <c r="V29" s="1">
        <v>27.802523009442258</v>
      </c>
      <c r="X29" s="1">
        <v>2.2227574153061216</v>
      </c>
      <c r="Y29" s="1">
        <v>2.777864637956204</v>
      </c>
      <c r="Z29" s="1">
        <v>2.500311026631163</v>
      </c>
      <c r="AA29" s="1">
        <v>0.69993014537878806</v>
      </c>
      <c r="AB29" s="1">
        <v>35.725585661375661</v>
      </c>
      <c r="AC29" s="1">
        <v>18.212757903377224</v>
      </c>
      <c r="AD29" s="1">
        <v>2.2941921663636369</v>
      </c>
      <c r="AE29" s="1">
        <v>4.5727100674808954</v>
      </c>
      <c r="AF29" s="1">
        <v>0.46365667881578937</v>
      </c>
      <c r="AI29" s="1">
        <v>64.030751548279994</v>
      </c>
      <c r="AJ29" s="1" t="s">
        <v>164</v>
      </c>
      <c r="AK29" s="1" t="s">
        <v>163</v>
      </c>
      <c r="AL29" s="1" t="s">
        <v>162</v>
      </c>
      <c r="AM29" s="1">
        <f t="shared" si="0"/>
        <v>0.70916533063519893</v>
      </c>
      <c r="AN29" s="1">
        <f t="shared" si="1"/>
        <v>1.2235759027892019</v>
      </c>
      <c r="AP29" s="1">
        <f t="shared" si="2"/>
        <v>2.9195097772089462</v>
      </c>
      <c r="AQ29" s="1">
        <f t="shared" si="3"/>
        <v>2.9786573569480956</v>
      </c>
      <c r="AS29" s="1">
        <f t="shared" si="4"/>
        <v>0.51415676062279292</v>
      </c>
      <c r="AT29" s="1">
        <f t="shared" si="5"/>
        <v>0.26593917603818268</v>
      </c>
      <c r="AU29" s="1">
        <f t="shared" si="6"/>
        <v>0.15068788130365643</v>
      </c>
      <c r="AV29" s="1">
        <f t="shared" si="7"/>
        <v>3.4921928216861055E-2</v>
      </c>
      <c r="AW29" s="1">
        <f t="shared" si="8"/>
        <v>4.3365860512267061E-2</v>
      </c>
      <c r="AX29" s="14">
        <v>0.04</v>
      </c>
      <c r="AY29" s="14"/>
      <c r="AZ29" s="1">
        <f t="shared" si="9"/>
        <v>0.96807543840864296</v>
      </c>
      <c r="BA29" s="1">
        <v>17.131879641361099</v>
      </c>
      <c r="BB29" s="1">
        <f t="shared" si="10"/>
        <v>0.44510256446305224</v>
      </c>
      <c r="BC29" s="1">
        <f t="shared" si="11"/>
        <v>0.58556049460210435</v>
      </c>
      <c r="BD29" s="1">
        <f t="shared" si="12"/>
        <v>8.8394786064541112E-2</v>
      </c>
      <c r="BE29" s="1">
        <f t="shared" si="13"/>
        <v>13.192216265237423</v>
      </c>
      <c r="BF29" s="1">
        <f t="shared" si="14"/>
        <v>6.640305525650982</v>
      </c>
      <c r="BG29" s="1">
        <f t="shared" si="15"/>
        <v>0.68484115105746901</v>
      </c>
      <c r="BH29" s="1">
        <v>2.5319935198193999</v>
      </c>
    </row>
    <row r="30" spans="1:60" ht="14.4">
      <c r="A30" s="21"/>
      <c r="B30" s="1">
        <v>65.038576580349996</v>
      </c>
      <c r="C30" s="1" t="s">
        <v>161</v>
      </c>
      <c r="D30" s="1" t="s">
        <v>160</v>
      </c>
      <c r="E30" s="1" t="s">
        <v>159</v>
      </c>
      <c r="F30" s="1">
        <v>2.5600943886351344E-2</v>
      </c>
      <c r="G30" s="1">
        <v>1.2922894150000002</v>
      </c>
      <c r="H30" s="1">
        <v>2.2235052151315795</v>
      </c>
      <c r="I30" s="1">
        <v>1.7578973150657897</v>
      </c>
      <c r="J30" s="1">
        <v>2.8949520190789473</v>
      </c>
      <c r="K30" s="1">
        <v>2.5278428894736851</v>
      </c>
      <c r="L30" s="1">
        <v>2.711397454276316</v>
      </c>
      <c r="M30" s="1">
        <v>0.29469201657894739</v>
      </c>
      <c r="N30" s="1">
        <v>0.28140921392105256</v>
      </c>
      <c r="O30" s="1">
        <v>0.28805061524999998</v>
      </c>
      <c r="P30" s="1">
        <v>0.28475138986842091</v>
      </c>
      <c r="Q30" s="1">
        <v>0.15808485405</v>
      </c>
      <c r="R30" s="1">
        <v>0.22141812195921046</v>
      </c>
      <c r="S30" s="1">
        <v>0.21591022150666661</v>
      </c>
      <c r="T30" s="1">
        <v>0.95759716339319323</v>
      </c>
      <c r="U30" s="1">
        <v>0.79083512973509973</v>
      </c>
      <c r="V30" s="1">
        <v>31.207545864204956</v>
      </c>
      <c r="X30" s="1">
        <v>0.49959986392857142</v>
      </c>
      <c r="Y30" s="1">
        <v>0.38904245344186034</v>
      </c>
      <c r="Z30" s="1">
        <v>0.44432115868521588</v>
      </c>
      <c r="AA30" s="1">
        <v>0.21447263872868208</v>
      </c>
      <c r="AB30" s="1">
        <v>35.176773740740728</v>
      </c>
      <c r="AC30" s="1">
        <v>17.695623189734704</v>
      </c>
      <c r="AD30" s="1">
        <v>1.2528087832954544</v>
      </c>
      <c r="AE30" s="1">
        <v>3.7464149005510272</v>
      </c>
      <c r="AF30" s="1">
        <v>6.6566767295804199E-2</v>
      </c>
      <c r="AI30" s="1">
        <v>65.038576580349996</v>
      </c>
      <c r="AJ30" s="1" t="s">
        <v>161</v>
      </c>
      <c r="AK30" s="1" t="s">
        <v>160</v>
      </c>
      <c r="AL30" s="1" t="s">
        <v>159</v>
      </c>
      <c r="AM30" s="1">
        <f t="shared" si="0"/>
        <v>0.46578589710183299</v>
      </c>
      <c r="AN30" s="1">
        <f t="shared" si="1"/>
        <v>0.81965647922096607</v>
      </c>
      <c r="AP30" s="1">
        <f t="shared" si="2"/>
        <v>1.0748124498792317</v>
      </c>
      <c r="AQ30" s="1">
        <f t="shared" si="3"/>
        <v>0.93530759893457793</v>
      </c>
      <c r="AS30" s="1">
        <f t="shared" si="4"/>
        <v>8.6689696146147494E-2</v>
      </c>
      <c r="AT30" s="1">
        <f t="shared" si="5"/>
        <v>8.1642108779117581E-2</v>
      </c>
      <c r="AU30" s="1">
        <f t="shared" si="6"/>
        <v>8.2912166426198641E-2</v>
      </c>
      <c r="AV30" s="1">
        <f t="shared" si="7"/>
        <v>3.4777716002628571E-2</v>
      </c>
      <c r="AW30" s="1">
        <f t="shared" si="8"/>
        <v>5.6751888305388076E-2</v>
      </c>
      <c r="AX30" s="14">
        <v>0.152</v>
      </c>
      <c r="AY30" s="14"/>
      <c r="AZ30" s="1">
        <f t="shared" si="9"/>
        <v>0.2752286494608987</v>
      </c>
      <c r="BA30" s="1">
        <v>19.532725721870602</v>
      </c>
      <c r="BB30" s="1">
        <f t="shared" si="10"/>
        <v>0.11129429563311238</v>
      </c>
      <c r="BC30" s="1">
        <f t="shared" si="11"/>
        <v>8.2879818257554846E-2</v>
      </c>
      <c r="BD30" s="1">
        <f t="shared" si="12"/>
        <v>5.6205593607190352E-2</v>
      </c>
      <c r="BE30" s="1">
        <f t="shared" si="13"/>
        <v>13.342202074170824</v>
      </c>
      <c r="BF30" s="1">
        <f t="shared" si="14"/>
        <v>6.6992038338890074</v>
      </c>
      <c r="BG30" s="1">
        <f t="shared" si="15"/>
        <v>0.4507828933708562</v>
      </c>
      <c r="BH30" s="1">
        <v>2.3032078394685702</v>
      </c>
    </row>
    <row r="31" spans="1:60" ht="14.4">
      <c r="A31" s="21"/>
      <c r="B31" s="1">
        <v>66.046401612419999</v>
      </c>
      <c r="C31" s="1" t="s">
        <v>158</v>
      </c>
      <c r="D31" s="1" t="s">
        <v>157</v>
      </c>
      <c r="E31" s="1" t="s">
        <v>156</v>
      </c>
      <c r="F31" s="1">
        <v>0.18787433842975199</v>
      </c>
      <c r="G31" s="1">
        <v>54.144153263157897</v>
      </c>
      <c r="H31" s="1">
        <v>92.044119072368431</v>
      </c>
      <c r="I31" s="1">
        <v>73.094136167763168</v>
      </c>
      <c r="J31" s="1">
        <v>136.16141592105257</v>
      </c>
      <c r="K31" s="1">
        <v>123.91990446052631</v>
      </c>
      <c r="L31" s="1">
        <v>130.04066019078942</v>
      </c>
      <c r="M31" s="1">
        <v>11.265513049342099</v>
      </c>
      <c r="N31" s="1">
        <v>9.9759292763157887</v>
      </c>
      <c r="O31" s="1">
        <v>10.620721162828943</v>
      </c>
      <c r="P31" s="1">
        <v>11.816893322368418</v>
      </c>
      <c r="Q31" s="1">
        <v>6.8100006671052622</v>
      </c>
      <c r="R31" s="1">
        <v>9.3134469947368395</v>
      </c>
      <c r="S31" s="1">
        <v>8.0859264713333374</v>
      </c>
      <c r="T31" s="1">
        <v>35.508436045853614</v>
      </c>
      <c r="U31" s="1">
        <v>31.172626390728475</v>
      </c>
      <c r="V31" s="1">
        <v>17.379995181858277</v>
      </c>
      <c r="X31" s="1">
        <v>26.221065423469376</v>
      </c>
      <c r="Y31" s="1">
        <v>27.042328496350379</v>
      </c>
      <c r="Z31" s="1">
        <v>26.631696959909878</v>
      </c>
      <c r="AA31" s="1">
        <v>9.5198785151515164</v>
      </c>
      <c r="AB31" s="1">
        <v>1657.0350809523798</v>
      </c>
      <c r="AC31" s="1">
        <v>833.27747973376563</v>
      </c>
      <c r="AD31" s="1">
        <v>41.033291261363622</v>
      </c>
      <c r="AE31" s="1">
        <v>28.101582645262468</v>
      </c>
      <c r="AF31" s="1">
        <v>2.0152790546052644</v>
      </c>
      <c r="AI31" s="1">
        <v>66.046401612419999</v>
      </c>
      <c r="AJ31" s="1" t="s">
        <v>158</v>
      </c>
      <c r="AK31" s="1" t="s">
        <v>157</v>
      </c>
      <c r="AL31" s="1" t="s">
        <v>156</v>
      </c>
      <c r="AM31" s="1">
        <f t="shared" si="0"/>
        <v>20.116415784875198</v>
      </c>
      <c r="AN31" s="1">
        <f t="shared" si="1"/>
        <v>34.741927692161831</v>
      </c>
      <c r="AP31" s="1">
        <f t="shared" si="2"/>
        <v>51.766693720339113</v>
      </c>
      <c r="AQ31" s="1">
        <f t="shared" si="3"/>
        <v>47.04272186953596</v>
      </c>
      <c r="AS31" s="1">
        <f t="shared" si="4"/>
        <v>3.5696445774189258</v>
      </c>
      <c r="AT31" s="1">
        <f t="shared" si="5"/>
        <v>3.0719970881629783</v>
      </c>
      <c r="AU31" s="1">
        <f t="shared" si="6"/>
        <v>3.7824209896506646</v>
      </c>
      <c r="AV31" s="1">
        <f t="shared" si="7"/>
        <v>1.8502723297629267</v>
      </c>
      <c r="AW31" s="1">
        <f t="shared" si="8"/>
        <v>2.3426492394544103</v>
      </c>
      <c r="AX31" s="14">
        <v>3.169</v>
      </c>
      <c r="AY31" s="14"/>
      <c r="AZ31" s="1">
        <f t="shared" si="9"/>
        <v>11.251755022579129</v>
      </c>
      <c r="BA31" s="1">
        <v>11.046660813693601</v>
      </c>
      <c r="BB31" s="1">
        <f t="shared" si="10"/>
        <v>6.3175566338181675</v>
      </c>
      <c r="BC31" s="1">
        <f t="shared" si="11"/>
        <v>6.5319010841543506</v>
      </c>
      <c r="BD31" s="1">
        <f t="shared" si="12"/>
        <v>2.8960081210142472</v>
      </c>
      <c r="BE31" s="1">
        <f t="shared" si="13"/>
        <v>638.66843419601639</v>
      </c>
      <c r="BF31" s="1">
        <f t="shared" si="14"/>
        <v>320.78222115851531</v>
      </c>
      <c r="BG31" s="1">
        <f t="shared" si="15"/>
        <v>15.05696350760075</v>
      </c>
      <c r="BH31" s="1">
        <v>16.580358316199298</v>
      </c>
    </row>
    <row r="32" spans="1:60" ht="14.4">
      <c r="A32" s="21"/>
      <c r="B32" s="1">
        <v>67.041650585149995</v>
      </c>
      <c r="C32" s="1" t="s">
        <v>155</v>
      </c>
      <c r="D32" s="1" t="s">
        <v>154</v>
      </c>
      <c r="E32" s="1" t="s">
        <v>153</v>
      </c>
      <c r="F32" s="1">
        <v>3.4653314203000017E-2</v>
      </c>
      <c r="G32" s="1">
        <v>3.7799204611842119</v>
      </c>
      <c r="H32" s="1">
        <v>6.2225461598684184</v>
      </c>
      <c r="I32" s="1">
        <v>5.0012333105263149</v>
      </c>
      <c r="J32" s="1">
        <v>9.417357253289472</v>
      </c>
      <c r="K32" s="1">
        <v>8.6956184440789546</v>
      </c>
      <c r="L32" s="1">
        <v>9.0564878486842133</v>
      </c>
      <c r="M32" s="1">
        <v>1.0792635514473685</v>
      </c>
      <c r="N32" s="1">
        <v>0.931833317171053</v>
      </c>
      <c r="O32" s="1">
        <v>1.0055484343092107</v>
      </c>
      <c r="P32" s="1">
        <v>1.0687772262499999</v>
      </c>
      <c r="Q32" s="1">
        <v>0.63892235355263138</v>
      </c>
      <c r="R32" s="1">
        <v>0.85384978990131566</v>
      </c>
      <c r="S32" s="1">
        <v>0.68438081693333297</v>
      </c>
      <c r="T32" s="1">
        <v>2.7601161768488973</v>
      </c>
      <c r="U32" s="1">
        <v>2.403482272847683</v>
      </c>
      <c r="V32" s="1">
        <v>21.844480709709504</v>
      </c>
      <c r="X32" s="1">
        <v>2.5169997290816331</v>
      </c>
      <c r="Y32" s="1">
        <v>2.6928055656934311</v>
      </c>
      <c r="Z32" s="1">
        <v>2.6049026473875321</v>
      </c>
      <c r="AA32" s="1">
        <v>0.92320554280303035</v>
      </c>
      <c r="AB32" s="1">
        <v>78.050076804232788</v>
      </c>
      <c r="AC32" s="1">
        <v>39.48664117351791</v>
      </c>
      <c r="AD32" s="1">
        <v>3.1655386634090887</v>
      </c>
      <c r="AE32" s="1">
        <v>4.8495402811206834</v>
      </c>
      <c r="AF32" s="1">
        <v>0.20652591570394738</v>
      </c>
      <c r="AI32" s="1">
        <v>67.041650585149995</v>
      </c>
      <c r="AJ32" s="1" t="s">
        <v>155</v>
      </c>
      <c r="AK32" s="1" t="s">
        <v>154</v>
      </c>
      <c r="AL32" s="1" t="s">
        <v>153</v>
      </c>
      <c r="AM32" s="1">
        <f t="shared" si="0"/>
        <v>1.3997444844929523</v>
      </c>
      <c r="AN32" s="1">
        <f t="shared" si="1"/>
        <v>2.3565523057111495</v>
      </c>
      <c r="AP32" s="1">
        <f t="shared" si="2"/>
        <v>3.6080007954026208</v>
      </c>
      <c r="AQ32" s="1">
        <f t="shared" si="3"/>
        <v>3.3252864450617867</v>
      </c>
      <c r="AS32" s="1">
        <f t="shared" si="4"/>
        <v>0.34186252777108</v>
      </c>
      <c r="AT32" s="1">
        <f t="shared" si="5"/>
        <v>0.28411221370716216</v>
      </c>
      <c r="AU32" s="1">
        <f t="shared" si="6"/>
        <v>0.33775489966822148</v>
      </c>
      <c r="AV32" s="1">
        <f t="shared" si="7"/>
        <v>0.16937523167113644</v>
      </c>
      <c r="AW32" s="1">
        <f t="shared" si="8"/>
        <v>0.18718189493790147</v>
      </c>
      <c r="AX32" s="14">
        <v>0.27300000000000002</v>
      </c>
      <c r="AY32" s="14"/>
      <c r="AZ32" s="1">
        <f t="shared" si="9"/>
        <v>0.86057598858576878</v>
      </c>
      <c r="BA32" s="1">
        <v>14.093492534145501</v>
      </c>
      <c r="BB32" s="1">
        <f t="shared" si="10"/>
        <v>0.61210585769086423</v>
      </c>
      <c r="BC32" s="1">
        <f t="shared" si="11"/>
        <v>0.65868149156442313</v>
      </c>
      <c r="BD32" s="1">
        <f t="shared" si="12"/>
        <v>0.28073260380644066</v>
      </c>
      <c r="BE32" s="1">
        <f t="shared" si="13"/>
        <v>30.492317493287135</v>
      </c>
      <c r="BF32" s="1">
        <f t="shared" si="14"/>
        <v>15.386525048546789</v>
      </c>
      <c r="BG32" s="1">
        <f t="shared" si="15"/>
        <v>1.1590832527528643</v>
      </c>
      <c r="BH32" s="1">
        <v>2.9955524768252202</v>
      </c>
    </row>
    <row r="33" spans="1:60" ht="14.4">
      <c r="A33" s="21"/>
      <c r="B33" s="1">
        <v>68.062051676560003</v>
      </c>
      <c r="C33" s="15" t="s">
        <v>152</v>
      </c>
      <c r="D33" s="1" t="s">
        <v>151</v>
      </c>
      <c r="E33" s="1" t="s">
        <v>150</v>
      </c>
      <c r="F33" s="1">
        <v>1.5258460680327866</v>
      </c>
      <c r="G33" s="1">
        <v>333.77647085526309</v>
      </c>
      <c r="H33" s="1">
        <v>608.94893861842058</v>
      </c>
      <c r="I33" s="1">
        <v>471.36270473684181</v>
      </c>
      <c r="J33" s="1">
        <v>1794.3579105263159</v>
      </c>
      <c r="K33" s="1">
        <v>1917.6677513157902</v>
      </c>
      <c r="L33" s="1">
        <v>1856.0128309210531</v>
      </c>
      <c r="M33" s="1">
        <v>122.96923193421053</v>
      </c>
      <c r="N33" s="1">
        <v>111.64984757894742</v>
      </c>
      <c r="O33" s="1">
        <v>117.30953975657897</v>
      </c>
      <c r="P33" s="1">
        <v>173.89349671052619</v>
      </c>
      <c r="Q33" s="1">
        <v>110.9772131776316</v>
      </c>
      <c r="R33" s="1">
        <v>142.43535494407888</v>
      </c>
      <c r="S33" s="1">
        <v>85.119632139999965</v>
      </c>
      <c r="T33" s="1">
        <v>277.9679313767071</v>
      </c>
      <c r="U33" s="1">
        <v>242.56116913907289</v>
      </c>
      <c r="V33" s="1">
        <v>100.42306730159351</v>
      </c>
      <c r="X33" s="1">
        <v>255.00727591836738</v>
      </c>
      <c r="Y33" s="1">
        <v>382.77451029197061</v>
      </c>
      <c r="Z33" s="1">
        <v>318.89089310516897</v>
      </c>
      <c r="AA33" s="1">
        <v>166.07993749999994</v>
      </c>
      <c r="AB33" s="1">
        <v>475.48607195767164</v>
      </c>
      <c r="AC33" s="1">
        <v>320.78300472883581</v>
      </c>
      <c r="AD33" s="1">
        <v>64.95238073863635</v>
      </c>
      <c r="AE33" s="1">
        <v>30.816141656343262</v>
      </c>
      <c r="AF33" s="1">
        <v>11.543380680921056</v>
      </c>
      <c r="AI33" s="1">
        <v>68.062051676560003</v>
      </c>
      <c r="AJ33" s="1" t="s">
        <v>152</v>
      </c>
      <c r="AK33" s="1" t="s">
        <v>151</v>
      </c>
      <c r="AL33" s="1" t="s">
        <v>150</v>
      </c>
      <c r="AM33" s="1">
        <f t="shared" si="0"/>
        <v>128.14399786937591</v>
      </c>
      <c r="AN33" s="1">
        <f t="shared" si="1"/>
        <v>237.57316947827204</v>
      </c>
      <c r="AP33" s="1">
        <f t="shared" si="2"/>
        <v>708.98051218264277</v>
      </c>
      <c r="AQ33" s="1">
        <f t="shared" si="3"/>
        <v>758.01773541396949</v>
      </c>
      <c r="AS33" s="1">
        <f t="shared" si="4"/>
        <v>44.311259398808502</v>
      </c>
      <c r="AT33" s="1">
        <f t="shared" si="5"/>
        <v>39.809824850548139</v>
      </c>
      <c r="AU33" s="1">
        <f t="shared" si="6"/>
        <v>64.562559082106333</v>
      </c>
      <c r="AV33" s="1">
        <f t="shared" si="7"/>
        <v>39.542335061580623</v>
      </c>
      <c r="AW33" s="1">
        <f t="shared" si="8"/>
        <v>29.259425235030104</v>
      </c>
      <c r="AX33" s="14">
        <v>17.123000000000001</v>
      </c>
      <c r="AY33" s="14"/>
      <c r="AZ33" s="1">
        <f t="shared" si="9"/>
        <v>91.869965855935362</v>
      </c>
      <c r="BA33" s="1">
        <v>65.776494610366598</v>
      </c>
      <c r="BB33" s="1">
        <f t="shared" si="10"/>
        <v>65.481766867323302</v>
      </c>
      <c r="BC33" s="1">
        <f t="shared" si="11"/>
        <v>99.845894026199574</v>
      </c>
      <c r="BD33" s="1">
        <f t="shared" si="12"/>
        <v>61.455303044918502</v>
      </c>
      <c r="BE33" s="1">
        <f t="shared" si="13"/>
        <v>184.49834314134108</v>
      </c>
      <c r="BF33" s="1">
        <f t="shared" si="14"/>
        <v>122.97682309312979</v>
      </c>
      <c r="BG33" s="1">
        <f t="shared" si="15"/>
        <v>21.239416429574145</v>
      </c>
      <c r="BH33" s="1">
        <v>12.623540512057501</v>
      </c>
    </row>
    <row r="34" spans="1:60" ht="14.4">
      <c r="A34" s="21"/>
      <c r="B34" s="1">
        <v>69.057300649289999</v>
      </c>
      <c r="C34" s="1" t="s">
        <v>149</v>
      </c>
      <c r="D34" s="1" t="s">
        <v>148</v>
      </c>
      <c r="E34" s="1" t="s">
        <v>147</v>
      </c>
      <c r="F34" s="1">
        <v>0.10779297559180334</v>
      </c>
      <c r="G34" s="1">
        <v>18.266826013157893</v>
      </c>
      <c r="H34" s="1">
        <v>31.783644506578934</v>
      </c>
      <c r="I34" s="1">
        <v>25.025235259868413</v>
      </c>
      <c r="J34" s="1">
        <v>86.404802815789452</v>
      </c>
      <c r="K34" s="1">
        <v>91.86763599999999</v>
      </c>
      <c r="L34" s="1">
        <v>89.136219407894714</v>
      </c>
      <c r="M34" s="1">
        <v>7.0918100453947357</v>
      </c>
      <c r="N34" s="1">
        <v>6.3735979124999993</v>
      </c>
      <c r="O34" s="1">
        <v>6.7327039789473675</v>
      </c>
      <c r="P34" s="1">
        <v>9.6113037171052635</v>
      </c>
      <c r="Q34" s="1">
        <v>6.2654633486842108</v>
      </c>
      <c r="R34" s="1">
        <v>7.9383835328947372</v>
      </c>
      <c r="S34" s="1">
        <v>4.902163147333332</v>
      </c>
      <c r="T34" s="1">
        <v>16.851282444961569</v>
      </c>
      <c r="U34" s="1">
        <v>14.490090529801321</v>
      </c>
      <c r="V34" s="1">
        <v>16.148310410076956</v>
      </c>
      <c r="X34" s="1">
        <v>14.359893127551029</v>
      </c>
      <c r="Y34" s="1">
        <v>21.169509080291974</v>
      </c>
      <c r="Z34" s="1">
        <v>17.764701103921503</v>
      </c>
      <c r="AA34" s="1">
        <v>9.1784118939393977</v>
      </c>
      <c r="AB34" s="1">
        <v>23.474394158730153</v>
      </c>
      <c r="AC34" s="1">
        <v>16.326403026334773</v>
      </c>
      <c r="AD34" s="1">
        <v>4.0499299392045467</v>
      </c>
      <c r="AE34" s="1">
        <v>5.5574134455557243</v>
      </c>
      <c r="AF34" s="1">
        <v>0.86398952486842118</v>
      </c>
      <c r="AI34" s="1">
        <v>69.057300649289999</v>
      </c>
      <c r="AJ34" s="1" t="s">
        <v>149</v>
      </c>
      <c r="AK34" s="1" t="s">
        <v>148</v>
      </c>
      <c r="AL34" s="1" t="s">
        <v>147</v>
      </c>
      <c r="AM34" s="1">
        <f t="shared" si="0"/>
        <v>7.021869187976864</v>
      </c>
      <c r="AN34" s="1">
        <f t="shared" si="1"/>
        <v>12.475769266983935</v>
      </c>
      <c r="AP34" s="1">
        <f t="shared" si="2"/>
        <v>34.514856331965618</v>
      </c>
      <c r="AQ34" s="1">
        <f t="shared" si="3"/>
        <v>36.719054483288701</v>
      </c>
      <c r="AS34" s="1">
        <f t="shared" si="4"/>
        <v>2.5128628342144523</v>
      </c>
      <c r="AT34" s="1">
        <f t="shared" si="5"/>
        <v>2.2230714746393443</v>
      </c>
      <c r="AU34" s="1">
        <f t="shared" si="6"/>
        <v>3.5294531466380428</v>
      </c>
      <c r="AV34" s="1">
        <f t="shared" si="7"/>
        <v>2.1794402676045408</v>
      </c>
      <c r="AW34" s="1">
        <f t="shared" si="8"/>
        <v>1.629362371724171</v>
      </c>
      <c r="AX34" s="14">
        <v>1.5089999999999999</v>
      </c>
      <c r="AY34" s="14"/>
      <c r="AZ34" s="1">
        <f t="shared" si="9"/>
        <v>5.4979944713715678</v>
      </c>
      <c r="BA34" s="1">
        <v>10.7317091492048</v>
      </c>
      <c r="BB34" s="1">
        <f t="shared" si="10"/>
        <v>3.6829205719027849</v>
      </c>
      <c r="BC34" s="1">
        <f t="shared" si="11"/>
        <v>5.5412084952191565</v>
      </c>
      <c r="BD34" s="1">
        <f t="shared" si="12"/>
        <v>3.3547856574123083</v>
      </c>
      <c r="BE34" s="1">
        <f t="shared" si="13"/>
        <v>9.1230704680262313</v>
      </c>
      <c r="BF34" s="1">
        <f t="shared" si="14"/>
        <v>6.2389280627192694</v>
      </c>
      <c r="BG34" s="1">
        <f t="shared" si="15"/>
        <v>1.2854948585657806</v>
      </c>
      <c r="BH34" s="1">
        <v>3.11911643705495</v>
      </c>
    </row>
    <row r="35" spans="1:60" ht="14.4">
      <c r="A35" s="21"/>
      <c r="B35" s="1">
        <v>70.077701740699993</v>
      </c>
      <c r="C35" s="1" t="s">
        <v>146</v>
      </c>
      <c r="D35" s="1" t="s">
        <v>145</v>
      </c>
      <c r="E35" s="1" t="s">
        <v>144</v>
      </c>
      <c r="F35" s="1">
        <v>0.75937241315789517</v>
      </c>
      <c r="G35" s="1">
        <v>50.979266348684199</v>
      </c>
      <c r="H35" s="1">
        <v>77.423946276315846</v>
      </c>
      <c r="I35" s="1">
        <v>64.201606312500019</v>
      </c>
      <c r="J35" s="1">
        <v>248.12791125000004</v>
      </c>
      <c r="K35" s="1">
        <v>261.09688374999996</v>
      </c>
      <c r="L35" s="1">
        <v>254.61239749999999</v>
      </c>
      <c r="M35" s="1">
        <v>26.950793111842103</v>
      </c>
      <c r="N35" s="1">
        <v>22.496647190789485</v>
      </c>
      <c r="O35" s="1">
        <v>24.723720151315796</v>
      </c>
      <c r="P35" s="1">
        <v>28.942104848684199</v>
      </c>
      <c r="Q35" s="1">
        <v>19.409069901315785</v>
      </c>
      <c r="R35" s="1">
        <v>24.175587374999992</v>
      </c>
      <c r="S35" s="1">
        <v>15.679591253333331</v>
      </c>
      <c r="T35" s="1">
        <v>88.793318037744882</v>
      </c>
      <c r="U35" s="1">
        <v>83.586769768211937</v>
      </c>
      <c r="V35" s="1">
        <v>56.376944616534338</v>
      </c>
      <c r="X35" s="1">
        <v>64.303144214285737</v>
      </c>
      <c r="Y35" s="1">
        <v>94.884542343065689</v>
      </c>
      <c r="Z35" s="1">
        <v>79.593843278675706</v>
      </c>
      <c r="AA35" s="1">
        <v>28.145389818181812</v>
      </c>
      <c r="AB35" s="1">
        <v>37.776096714285714</v>
      </c>
      <c r="AC35" s="1">
        <v>32.960743266233763</v>
      </c>
      <c r="AD35" s="1">
        <v>17.883648690340912</v>
      </c>
      <c r="AE35" s="1">
        <v>16.130959549318774</v>
      </c>
      <c r="AF35" s="1">
        <v>6.7786609552631596</v>
      </c>
      <c r="AI35" s="1">
        <v>70.077701740699993</v>
      </c>
      <c r="AJ35" s="1" t="s">
        <v>146</v>
      </c>
      <c r="AK35" s="1" t="s">
        <v>145</v>
      </c>
      <c r="AL35" s="1" t="s">
        <v>144</v>
      </c>
      <c r="AM35" s="1">
        <f t="shared" si="0"/>
        <v>18.09802419818017</v>
      </c>
      <c r="AN35" s="1">
        <f t="shared" si="1"/>
        <v>28.925850038652538</v>
      </c>
      <c r="AP35" s="1">
        <f t="shared" si="2"/>
        <v>98.82092186676087</v>
      </c>
      <c r="AQ35" s="1">
        <f t="shared" si="3"/>
        <v>104.13109298413355</v>
      </c>
      <c r="AS35" s="1">
        <f t="shared" si="4"/>
        <v>8.2595189058879512</v>
      </c>
      <c r="AT35" s="1">
        <f t="shared" si="5"/>
        <v>6.4357601599628502</v>
      </c>
      <c r="AU35" s="1">
        <f t="shared" si="6"/>
        <v>9.0748653853923358</v>
      </c>
      <c r="AV35" s="1">
        <f t="shared" si="7"/>
        <v>5.17154560902451</v>
      </c>
      <c r="AW35" s="1">
        <f t="shared" si="8"/>
        <v>3.6445032932686034</v>
      </c>
      <c r="AX35" s="14">
        <v>3.3780000000000001</v>
      </c>
      <c r="AY35" s="14"/>
      <c r="AZ35" s="1">
        <f t="shared" si="9"/>
        <v>31.449230152854543</v>
      </c>
      <c r="BA35" s="1">
        <v>38.020129530994403</v>
      </c>
      <c r="BB35" s="1">
        <f t="shared" si="10"/>
        <v>15.929911504751583</v>
      </c>
      <c r="BC35" s="1">
        <f t="shared" si="11"/>
        <v>24.398635399053248</v>
      </c>
      <c r="BD35" s="1">
        <f t="shared" si="12"/>
        <v>8.748648860239669</v>
      </c>
      <c r="BE35" s="1">
        <f t="shared" si="13"/>
        <v>12.691960606761853</v>
      </c>
      <c r="BF35" s="1">
        <f t="shared" si="14"/>
        <v>10.720304733500761</v>
      </c>
      <c r="BG35" s="1">
        <f t="shared" si="15"/>
        <v>4.5469589151791441</v>
      </c>
      <c r="BH35" s="1">
        <v>6.3071102270101997</v>
      </c>
    </row>
    <row r="36" spans="1:60" ht="14.4">
      <c r="A36" s="21"/>
      <c r="B36" s="1">
        <v>73.052215268849906</v>
      </c>
      <c r="C36" s="1" t="s">
        <v>143</v>
      </c>
      <c r="D36" s="1" t="s">
        <v>142</v>
      </c>
      <c r="E36" s="1" t="s">
        <v>141</v>
      </c>
      <c r="F36" s="1">
        <v>0.16306563895629136</v>
      </c>
      <c r="G36" s="1">
        <v>3.412304440131579</v>
      </c>
      <c r="H36" s="1">
        <v>2.7419869822368428</v>
      </c>
      <c r="I36" s="1">
        <v>3.0771457111842109</v>
      </c>
      <c r="J36" s="1">
        <v>58.913610197368456</v>
      </c>
      <c r="K36" s="1">
        <v>41.527806427631582</v>
      </c>
      <c r="L36" s="1">
        <v>50.220708312500022</v>
      </c>
      <c r="M36" s="1">
        <v>4.3301076151315776</v>
      </c>
      <c r="N36" s="1">
        <v>3.7582460131578959</v>
      </c>
      <c r="O36" s="1">
        <v>4.0441768141447367</v>
      </c>
      <c r="P36" s="1">
        <v>2.6667734776315801</v>
      </c>
      <c r="Q36" s="1">
        <v>2.2703686638157903</v>
      </c>
      <c r="R36" s="1">
        <v>2.4685710707236854</v>
      </c>
      <c r="S36" s="1">
        <v>12.614057436666661</v>
      </c>
      <c r="T36" s="1">
        <v>12.678432828101037</v>
      </c>
      <c r="U36" s="1">
        <v>6.7663017847682161</v>
      </c>
      <c r="V36" s="1">
        <v>19.978843174030132</v>
      </c>
      <c r="X36" s="1">
        <v>5.52896598622449</v>
      </c>
      <c r="Y36" s="1">
        <v>6.621576682481753</v>
      </c>
      <c r="Z36" s="1">
        <v>6.0752713343531219</v>
      </c>
      <c r="AA36" s="1">
        <v>2.6788201863636369</v>
      </c>
      <c r="AB36" s="1">
        <v>1.5041561239682546</v>
      </c>
      <c r="AC36" s="1">
        <v>2.0914881551659459</v>
      </c>
      <c r="AD36" s="1">
        <v>10.983856817613637</v>
      </c>
      <c r="AE36" s="1">
        <v>10.18747670136972</v>
      </c>
      <c r="AF36" s="1">
        <v>2.507838444078947</v>
      </c>
      <c r="AI36" s="1">
        <v>73.052215268849906</v>
      </c>
      <c r="AJ36" s="1" t="s">
        <v>143</v>
      </c>
      <c r="AK36" s="1" t="s">
        <v>142</v>
      </c>
      <c r="AL36" s="1" t="s">
        <v>141</v>
      </c>
      <c r="AM36" s="1">
        <f t="shared" si="0"/>
        <v>0.38605459916442675</v>
      </c>
      <c r="AN36" s="1">
        <f t="shared" si="1"/>
        <v>9.9941977297090978E-2</v>
      </c>
      <c r="AP36" s="1">
        <f t="shared" si="2"/>
        <v>24.075761498842649</v>
      </c>
      <c r="AQ36" s="1">
        <f t="shared" si="3"/>
        <v>16.654952386316786</v>
      </c>
      <c r="AS36" s="1">
        <f t="shared" si="4"/>
        <v>0.77780192673985082</v>
      </c>
      <c r="AT36" s="1">
        <f t="shared" si="5"/>
        <v>0.53371336786535029</v>
      </c>
      <c r="AU36" s="1">
        <f t="shared" si="6"/>
        <v>6.7838482529061286E-2</v>
      </c>
      <c r="AV36" s="1">
        <f t="shared" si="7"/>
        <v>-0.10135958812521535</v>
      </c>
      <c r="AW36" s="1">
        <f t="shared" si="8"/>
        <v>4.3136528507195866</v>
      </c>
      <c r="AX36" s="14">
        <v>3.9990000000000001</v>
      </c>
      <c r="AY36" s="14"/>
      <c r="AZ36" s="1">
        <f t="shared" si="9"/>
        <v>1.8176463960183364</v>
      </c>
      <c r="BA36" s="1">
        <v>14.045458942589599</v>
      </c>
      <c r="BB36" s="1">
        <f t="shared" si="10"/>
        <v>0.87213403895742136</v>
      </c>
      <c r="BC36" s="1">
        <f t="shared" si="11"/>
        <v>1.1875470648034585</v>
      </c>
      <c r="BD36" s="1">
        <f t="shared" si="12"/>
        <v>7.298039757186206E-2</v>
      </c>
      <c r="BE36" s="1">
        <f t="shared" si="13"/>
        <v>-0.42840325393085027</v>
      </c>
      <c r="BF36" s="1">
        <f t="shared" si="14"/>
        <v>-0.17771142817949409</v>
      </c>
      <c r="BG36" s="1">
        <f t="shared" si="15"/>
        <v>3.6178318366706592</v>
      </c>
      <c r="BH36" s="1">
        <v>5.39891338538194</v>
      </c>
    </row>
    <row r="37" spans="1:60" ht="14.4">
      <c r="A37" s="21"/>
      <c r="B37" s="1">
        <v>76.034122676560003</v>
      </c>
      <c r="C37" s="1" t="s">
        <v>140</v>
      </c>
      <c r="D37" s="1" t="s">
        <v>139</v>
      </c>
      <c r="E37" s="1" t="s">
        <v>138</v>
      </c>
      <c r="F37" s="1">
        <v>0.12810819692622949</v>
      </c>
      <c r="G37" s="1">
        <v>7.086673784868422</v>
      </c>
      <c r="H37" s="1">
        <v>10.153320463815794</v>
      </c>
      <c r="I37" s="1">
        <v>8.6199971243421079</v>
      </c>
      <c r="J37" s="1">
        <v>15.683660865131577</v>
      </c>
      <c r="K37" s="1">
        <v>16.224954424342105</v>
      </c>
      <c r="L37" s="1">
        <v>15.95430764473684</v>
      </c>
      <c r="M37" s="1">
        <v>2.5901823796052628</v>
      </c>
      <c r="N37" s="1">
        <v>2.496275520394736</v>
      </c>
      <c r="O37" s="1">
        <v>2.5432289499999996</v>
      </c>
      <c r="P37" s="1">
        <v>1.7783161164473689</v>
      </c>
      <c r="Q37" s="1">
        <v>1.7178779980263155</v>
      </c>
      <c r="R37" s="1">
        <v>1.7480970572368422</v>
      </c>
      <c r="S37" s="1">
        <v>1.4436419786666661</v>
      </c>
      <c r="T37" s="1">
        <v>2.6568875540518957</v>
      </c>
      <c r="U37" s="1">
        <v>3.7106611052980143</v>
      </c>
      <c r="V37" s="1">
        <v>22.048298527156696</v>
      </c>
      <c r="X37" s="1">
        <v>2.5442048239795918</v>
      </c>
      <c r="Y37" s="1">
        <v>3.5424591124087588</v>
      </c>
      <c r="Z37" s="1">
        <v>3.0433319681941753</v>
      </c>
      <c r="AA37" s="1">
        <v>2.2630460643939392</v>
      </c>
      <c r="AB37" s="1">
        <v>154.7959373227514</v>
      </c>
      <c r="AC37" s="1">
        <v>78.529491693572666</v>
      </c>
      <c r="AD37" s="1">
        <v>5.2087820420454518</v>
      </c>
      <c r="AE37" s="1">
        <v>6.9567291181180089</v>
      </c>
      <c r="AF37" s="1">
        <v>3.2469324164473679</v>
      </c>
      <c r="AI37" s="1">
        <v>76.034122676560003</v>
      </c>
      <c r="AJ37" s="1" t="s">
        <v>140</v>
      </c>
      <c r="AK37" s="1" t="s">
        <v>139</v>
      </c>
      <c r="AL37" s="1" t="s">
        <v>138</v>
      </c>
      <c r="AM37" s="1">
        <f t="shared" si="0"/>
        <v>1.7058215965690262</v>
      </c>
      <c r="AN37" s="1">
        <f t="shared" si="1"/>
        <v>3.068192556503293</v>
      </c>
      <c r="AP37" s="1">
        <f t="shared" si="2"/>
        <v>5.525070035421086</v>
      </c>
      <c r="AQ37" s="1">
        <f t="shared" si="3"/>
        <v>5.7655420242323343</v>
      </c>
      <c r="AS37" s="1">
        <f t="shared" si="4"/>
        <v>-0.29176402494354614</v>
      </c>
      <c r="AT37" s="1">
        <f t="shared" si="5"/>
        <v>-0.33348255052568843</v>
      </c>
      <c r="AU37" s="1">
        <f t="shared" si="6"/>
        <v>-0.65243909973120418</v>
      </c>
      <c r="AV37" s="1">
        <f t="shared" si="7"/>
        <v>-0.67928899345230753</v>
      </c>
      <c r="AW37" s="1">
        <f t="shared" si="8"/>
        <v>-0.80111952303643286</v>
      </c>
      <c r="AX37" s="14">
        <v>-0.74099999999999999</v>
      </c>
      <c r="AY37" s="14"/>
      <c r="AZ37" s="1">
        <f t="shared" si="9"/>
        <v>0.20601346197318363</v>
      </c>
      <c r="BA37" s="1">
        <v>16.1330257189775</v>
      </c>
      <c r="BB37" s="1">
        <f t="shared" si="10"/>
        <v>-0.21114282711991764</v>
      </c>
      <c r="BC37" s="1">
        <f t="shared" si="11"/>
        <v>8.8794495539262205E-2</v>
      </c>
      <c r="BD37" s="1">
        <f t="shared" si="12"/>
        <v>-0.43709573819353498</v>
      </c>
      <c r="BE37" s="1">
        <f t="shared" si="13"/>
        <v>67.326296409912445</v>
      </c>
      <c r="BF37" s="1">
        <f t="shared" si="14"/>
        <v>33.444600335859455</v>
      </c>
      <c r="BG37" s="1">
        <f t="shared" si="15"/>
        <v>0.87156012331690347</v>
      </c>
      <c r="BH37" s="1">
        <v>2.71450631560133</v>
      </c>
    </row>
    <row r="38" spans="1:60" s="11" customFormat="1">
      <c r="E38" s="11" t="s">
        <v>137</v>
      </c>
      <c r="F38" s="11">
        <f t="shared" ref="F38:U38" si="16">SUM(F6:F37)</f>
        <v>74.702005556119033</v>
      </c>
      <c r="G38" s="11">
        <f t="shared" si="16"/>
        <v>6078.2277423630248</v>
      </c>
      <c r="H38" s="11">
        <f t="shared" si="16"/>
        <v>7813.2062443177629</v>
      </c>
      <c r="I38" s="11">
        <f t="shared" si="16"/>
        <v>6945.7169933403939</v>
      </c>
      <c r="J38" s="11">
        <f t="shared" si="16"/>
        <v>19849.878284184873</v>
      </c>
      <c r="K38" s="11">
        <f t="shared" si="16"/>
        <v>20900.061178196054</v>
      </c>
      <c r="L38" s="11">
        <f t="shared" si="16"/>
        <v>20374.969731190467</v>
      </c>
      <c r="M38" s="11">
        <f t="shared" si="16"/>
        <v>22085.626372835854</v>
      </c>
      <c r="N38" s="11">
        <f t="shared" si="16"/>
        <v>19941.413061644129</v>
      </c>
      <c r="O38" s="11">
        <f t="shared" si="16"/>
        <v>21013.519717239993</v>
      </c>
      <c r="P38" s="11">
        <f t="shared" si="16"/>
        <v>6175.6290809708553</v>
      </c>
      <c r="Q38" s="11">
        <f t="shared" si="16"/>
        <v>3963.9045784182604</v>
      </c>
      <c r="R38" s="11">
        <f t="shared" si="16"/>
        <v>5069.7668296945567</v>
      </c>
      <c r="S38" s="11">
        <f t="shared" si="16"/>
        <v>3583.7136360880409</v>
      </c>
      <c r="T38" s="11">
        <f t="shared" si="16"/>
        <v>7085.1676959500528</v>
      </c>
      <c r="U38" s="11">
        <f t="shared" si="16"/>
        <v>5433.4606857952967</v>
      </c>
      <c r="V38" s="11">
        <v>2459.9685482755699</v>
      </c>
      <c r="W38" s="11">
        <f t="shared" ref="W38:AD38" si="17">SUM(W6:W37)</f>
        <v>0</v>
      </c>
      <c r="X38" s="11">
        <f t="shared" si="17"/>
        <v>9377.8211489841324</v>
      </c>
      <c r="Y38" s="11">
        <f t="shared" si="17"/>
        <v>12431.531505465846</v>
      </c>
      <c r="Z38" s="11">
        <f t="shared" si="17"/>
        <v>10904.67632722499</v>
      </c>
      <c r="AA38" s="11">
        <f t="shared" si="17"/>
        <v>6799.0902538094115</v>
      </c>
      <c r="AB38" s="11">
        <f t="shared" si="17"/>
        <v>8596.0497524053371</v>
      </c>
      <c r="AC38" s="11">
        <f t="shared" si="17"/>
        <v>7697.5700031073757</v>
      </c>
      <c r="AD38" s="11">
        <f t="shared" si="17"/>
        <v>12740.158244213011</v>
      </c>
      <c r="AE38" s="11">
        <v>9773.4164369649425</v>
      </c>
      <c r="AF38" s="11">
        <f>SUM(AF6:AF37)</f>
        <v>1006.3773996673422</v>
      </c>
      <c r="AG38" s="13"/>
      <c r="AH38" s="11">
        <f t="shared" ref="AH38:AN38" si="18">SUM(AH6:AH37)</f>
        <v>0</v>
      </c>
      <c r="AI38" s="11">
        <f t="shared" si="18"/>
        <v>1598.0298014762195</v>
      </c>
      <c r="AJ38" s="11">
        <f t="shared" si="18"/>
        <v>0</v>
      </c>
      <c r="AK38" s="11">
        <f t="shared" si="18"/>
        <v>0</v>
      </c>
      <c r="AL38" s="11">
        <f t="shared" si="18"/>
        <v>0</v>
      </c>
      <c r="AM38" s="12">
        <f t="shared" si="18"/>
        <v>1357.7948804865623</v>
      </c>
      <c r="AN38" s="12">
        <f t="shared" si="18"/>
        <v>1954.3322887467509</v>
      </c>
      <c r="AO38" s="12"/>
      <c r="AP38" s="12">
        <f>SUM(AP6:AP37)</f>
        <v>5385.3898715778068</v>
      </c>
      <c r="AQ38" s="12">
        <f>SUM(AQ6:AQ37)</f>
        <v>5747.8416782649665</v>
      </c>
      <c r="AR38" s="12"/>
      <c r="AS38" s="12">
        <f t="shared" ref="AS38:AX38" si="19">SUM(AS6:AS37)</f>
        <v>4222.4359896111509</v>
      </c>
      <c r="AT38" s="12">
        <f t="shared" si="19"/>
        <v>3796.2850881524496</v>
      </c>
      <c r="AU38" s="12">
        <f t="shared" si="19"/>
        <v>1369.702033409859</v>
      </c>
      <c r="AV38" s="12">
        <f t="shared" si="19"/>
        <v>746.82946707242104</v>
      </c>
      <c r="AW38" s="12">
        <f t="shared" si="19"/>
        <v>619.98542653724223</v>
      </c>
      <c r="AX38" s="12">
        <f t="shared" si="19"/>
        <v>662.55600000000027</v>
      </c>
      <c r="AY38" s="12"/>
      <c r="AZ38" s="12">
        <f>SUM(AZ6:AZ37)</f>
        <v>1157.9321054416744</v>
      </c>
      <c r="BA38" s="12">
        <f>SUM(BA6:BA36)</f>
        <v>1073.3349742810205</v>
      </c>
      <c r="BB38" s="12">
        <f>SUM(BB6:BB37)</f>
        <v>1261.1786137269605</v>
      </c>
      <c r="BC38" s="12">
        <f>SUM(BC6:BC37)</f>
        <v>1757.8365540473978</v>
      </c>
      <c r="BD38" s="12">
        <f>SUM(BD6:BD37)</f>
        <v>1576.8411283941891</v>
      </c>
      <c r="BE38" s="12">
        <f>SUM(BE6:BE37)</f>
        <v>2480.6909442864012</v>
      </c>
      <c r="BF38" s="11">
        <f t="shared" si="14"/>
        <v>2028.7660363402952</v>
      </c>
      <c r="BG38" s="12">
        <f>SUM(BG6:BG37)</f>
        <v>2645.8536096397797</v>
      </c>
      <c r="BH38" s="12">
        <f>SUM(BH6:BH37)</f>
        <v>3201.1284500207053</v>
      </c>
    </row>
    <row r="39" spans="1:60">
      <c r="AJ39" s="1" t="s">
        <v>136</v>
      </c>
      <c r="AM39" s="1">
        <f>_xlfn.STDEV.S(AM38:AN38)</f>
        <v>421.81564661222791</v>
      </c>
      <c r="AP39" s="1">
        <f>_xlfn.STDEV.S(AP38:AQ38)</f>
        <v>256.29213036180624</v>
      </c>
      <c r="AS39" s="1">
        <f>_xlfn.STDEV.S(AS38:AT38)</f>
        <v>301.33419223020792</v>
      </c>
      <c r="AU39" s="1">
        <f>_xlfn.STDEV.S(AU38:AV38)</f>
        <v>440.43741547227006</v>
      </c>
      <c r="AW39" s="1">
        <f>_xlfn.STDEV.S(AW38:AX38)</f>
        <v>30.101941174516291</v>
      </c>
      <c r="AY39" s="1">
        <f>_xlfn.STDEV.S(AZ38:BA38)</f>
        <v>59.819205112626101</v>
      </c>
      <c r="AZ39" s="1">
        <f>AZ7/$AZ$38</f>
        <v>0.19392153607517276</v>
      </c>
      <c r="BB39" s="1">
        <f>_xlfn.STDEV.S(BB38:BC38)</f>
        <v>351.19019753072581</v>
      </c>
      <c r="BD39" s="1">
        <f>_xlfn.STDEV.S(BD38:BE38)</f>
        <v>639.11833399159627</v>
      </c>
      <c r="BG39" s="1">
        <f>_xlfn.STDEV.S(BG38:BH38)</f>
        <v>392.63860505563019</v>
      </c>
    </row>
    <row r="40" spans="1:60">
      <c r="AZ40" s="1">
        <f>AZ13/$AZ$38</f>
        <v>0.16728080707224399</v>
      </c>
    </row>
    <row r="41" spans="1:60">
      <c r="AZ41" s="1">
        <f>AZ17/$AZ$38</f>
        <v>8.1352592419858413E-2</v>
      </c>
    </row>
    <row r="42" spans="1:60">
      <c r="AZ42" s="1">
        <f>AZ10/$AZ$38</f>
        <v>4.1808022331046781E-4</v>
      </c>
    </row>
    <row r="43" spans="1:60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Z43" s="1">
        <f>AZ21/$AZ$38</f>
        <v>0.14191114343834105</v>
      </c>
    </row>
    <row r="46" spans="1:60">
      <c r="AO46" s="1" t="s">
        <v>135</v>
      </c>
      <c r="AR46" s="1" t="s">
        <v>134</v>
      </c>
      <c r="AZ46" s="1" t="s">
        <v>133</v>
      </c>
      <c r="BF46" s="1" t="s">
        <v>132</v>
      </c>
    </row>
    <row r="47" spans="1:60">
      <c r="A47" s="21" t="s">
        <v>131</v>
      </c>
      <c r="B47" s="9">
        <v>74.036230851539997</v>
      </c>
      <c r="C47" s="9" t="s">
        <v>130</v>
      </c>
      <c r="D47" s="9" t="s">
        <v>129</v>
      </c>
      <c r="E47" s="1" t="s">
        <v>128</v>
      </c>
      <c r="F47" s="1">
        <v>0.46273681960526342</v>
      </c>
      <c r="G47" s="1">
        <v>16.753686657894729</v>
      </c>
      <c r="H47" s="1">
        <v>19.47523515131579</v>
      </c>
      <c r="I47" s="1">
        <v>18.114460904605259</v>
      </c>
      <c r="J47" s="1">
        <v>38.421091782894734</v>
      </c>
      <c r="K47" s="1">
        <v>36.435974960526345</v>
      </c>
      <c r="L47" s="1">
        <v>37.428533371710543</v>
      </c>
      <c r="M47" s="1">
        <v>151.96008953947367</v>
      </c>
      <c r="N47" s="1">
        <v>109.15024180921056</v>
      </c>
      <c r="O47" s="1">
        <v>130.55516567434211</v>
      </c>
      <c r="P47" s="1">
        <v>18.454961223684219</v>
      </c>
      <c r="Q47" s="1">
        <v>11.566775664473685</v>
      </c>
      <c r="R47" s="1">
        <v>15.010868444078952</v>
      </c>
      <c r="S47" s="1">
        <v>11.932174083333329</v>
      </c>
      <c r="T47" s="1">
        <v>54.693827861206721</v>
      </c>
      <c r="U47" s="1">
        <v>48.132635364238432</v>
      </c>
      <c r="V47" s="1">
        <v>35.996548305983296</v>
      </c>
      <c r="X47" s="1">
        <v>41.786157331632651</v>
      </c>
      <c r="Y47" s="1">
        <v>56.06618069343066</v>
      </c>
      <c r="Z47" s="1">
        <v>48.926169012531659</v>
      </c>
      <c r="AA47" s="1">
        <v>14.257740484848481</v>
      </c>
      <c r="AB47" s="1">
        <v>3.0800443767195755</v>
      </c>
      <c r="AC47" s="1">
        <v>8.6688924307840285</v>
      </c>
      <c r="AD47" s="1">
        <v>32.596208812500002</v>
      </c>
      <c r="AE47" s="1">
        <v>96.104742047094248</v>
      </c>
      <c r="AF47" s="1">
        <v>3.4053678684210511</v>
      </c>
      <c r="AI47" s="1">
        <v>74.036230851539997</v>
      </c>
      <c r="AJ47" s="1" t="s">
        <v>130</v>
      </c>
      <c r="AK47" s="1" t="s">
        <v>129</v>
      </c>
      <c r="AL47" s="1" t="s">
        <v>128</v>
      </c>
      <c r="AM47" s="1">
        <f t="shared" ref="AM47:AM92" si="20">((((G47-$AF47)/5)*$B47)/1.4)/24.45</f>
        <v>5.7742285210483342</v>
      </c>
      <c r="AN47" s="1">
        <f t="shared" ref="AN47:AN92" si="21">((((H47-$AF47)/5)*$B47)/1.4)/24.45</f>
        <v>6.9515185738241589</v>
      </c>
      <c r="AO47" s="1">
        <f t="shared" ref="AO47:AO92" si="22">AVERAGE(AM47:AN47)</f>
        <v>6.3628735474362461</v>
      </c>
      <c r="AP47" s="1">
        <f t="shared" ref="AP47:AP92" si="23">((((J47-$AF47)/5)*$B47)/1.4)/24.45</f>
        <v>15.147135373448808</v>
      </c>
      <c r="AQ47" s="1">
        <f t="shared" ref="AQ47:AQ92" si="24">((((K47-$AF47)/5)*$B47)/1.4)/24.45</f>
        <v>14.288411637964488</v>
      </c>
      <c r="AR47" s="1">
        <f t="shared" ref="AR47:AR92" si="25">AVERAGE(AP47:AQ47)</f>
        <v>14.717773505706649</v>
      </c>
      <c r="AS47" s="1">
        <f t="shared" ref="AS47:AS92" si="26">((((M47-$AF47)/5)*$B47)/1.4)/24.45</f>
        <v>64.261943720270665</v>
      </c>
      <c r="AT47" s="1">
        <f t="shared" ref="AT47:AT92" si="27">((((N47-$AF47)/5)*$B47)/1.4)/24.45</f>
        <v>45.743218804833695</v>
      </c>
      <c r="AU47" s="1">
        <f t="shared" ref="AU47:AU92" si="28">((((P47-$AF47)/5)*$B47)/1.4)/24.45</f>
        <v>6.5101675014435667</v>
      </c>
      <c r="AV47" s="1">
        <f t="shared" ref="AV47:AV92" si="29">((((Q47-$AF47)/5)*$B47)/1.4)/24.45</f>
        <v>3.5304695977920604</v>
      </c>
      <c r="AW47" s="1">
        <f t="shared" ref="AW47:AW92" si="30">((((S47-$AF47)/5)*$B47)/1.4)/24.45</f>
        <v>3.6885339956388639</v>
      </c>
      <c r="AX47" s="1">
        <v>5.6609853089094102</v>
      </c>
      <c r="AZ47" s="1">
        <f t="shared" ref="AZ47:AZ92" si="31">((((U47-$AF47)/5)*$B47)/1.4)/24.45</f>
        <v>19.348164193274421</v>
      </c>
      <c r="BA47" s="1">
        <v>25.647046892725999</v>
      </c>
      <c r="BB47" s="1">
        <f t="shared" ref="BB47:BB92" si="32">((((X47-$AF47)/5)*$B47)/2.07)/24.45</f>
        <v>11.228945946919922</v>
      </c>
      <c r="BC47" s="1">
        <f t="shared" ref="BC47:BC92" si="33">((((Y47-$AF47)/5)*$B47)/2.07)/24.45</f>
        <v>15.406807129376327</v>
      </c>
      <c r="BD47" s="1">
        <f t="shared" ref="BD47:BD92" si="34">((((AA47-$AF47)/5)*$B47)/1.4)/24.45</f>
        <v>4.6945297360020595</v>
      </c>
      <c r="BE47" s="1">
        <f t="shared" ref="BE47:BE92" si="35">((((AB47-$AF47)/5)*$B47)/1.4)/24.45</f>
        <v>-0.14072874749073624</v>
      </c>
      <c r="BF47" s="1">
        <f t="shared" ref="BF47:BF88" si="36">AVERAGE(BD47:BE47)</f>
        <v>2.2769004942556617</v>
      </c>
      <c r="BG47" s="1">
        <f t="shared" ref="BG47:BG92" si="37">((((AD47-$AF47)/5)*$B47)/1.4)/24.45</f>
        <v>12.627401921626733</v>
      </c>
      <c r="BH47" s="1">
        <v>66.047032517604094</v>
      </c>
    </row>
    <row r="48" spans="1:60">
      <c r="A48" s="21"/>
      <c r="B48" s="9">
        <v>72.056966296119995</v>
      </c>
      <c r="C48" s="9" t="s">
        <v>127</v>
      </c>
      <c r="D48" s="9" t="s">
        <v>126</v>
      </c>
      <c r="E48" s="1" t="s">
        <v>125</v>
      </c>
      <c r="F48" s="1">
        <v>1.4018192460526315</v>
      </c>
      <c r="G48" s="1">
        <v>65.706585322368426</v>
      </c>
      <c r="H48" s="1">
        <v>47.85133615789475</v>
      </c>
      <c r="I48" s="1">
        <v>56.778960740131588</v>
      </c>
      <c r="J48" s="1">
        <v>1579.9182690789467</v>
      </c>
      <c r="K48" s="1">
        <v>1078.5608369736842</v>
      </c>
      <c r="L48" s="1">
        <v>1329.2395530263154</v>
      </c>
      <c r="M48" s="1">
        <v>75.283805328947381</v>
      </c>
      <c r="N48" s="1">
        <v>64.689287078947331</v>
      </c>
      <c r="O48" s="1">
        <v>69.986546203947356</v>
      </c>
      <c r="P48" s="1">
        <v>49.71563438157893</v>
      </c>
      <c r="Q48" s="1">
        <v>43.905288381578941</v>
      </c>
      <c r="R48" s="1">
        <v>46.810461381578932</v>
      </c>
      <c r="S48" s="1">
        <v>296.0601637333333</v>
      </c>
      <c r="T48" s="1">
        <v>350.09604834582206</v>
      </c>
      <c r="U48" s="1">
        <v>118.61719216556283</v>
      </c>
      <c r="V48" s="1">
        <v>94.317473071501027</v>
      </c>
      <c r="X48" s="1">
        <v>43.378058801020408</v>
      </c>
      <c r="Y48" s="1">
        <v>53.027699116788334</v>
      </c>
      <c r="Z48" s="1">
        <v>48.202878958904371</v>
      </c>
      <c r="AA48" s="1">
        <v>46.761633575757578</v>
      </c>
      <c r="AB48" s="1">
        <v>8.1897434645502614</v>
      </c>
      <c r="AC48" s="1">
        <v>27.47568852015392</v>
      </c>
      <c r="AD48" s="1">
        <v>134.31369788636366</v>
      </c>
      <c r="AE48" s="1">
        <v>140.07025756811126</v>
      </c>
      <c r="AF48" s="1">
        <v>13.267038592105262</v>
      </c>
      <c r="AI48" s="1">
        <v>72.056966296119995</v>
      </c>
      <c r="AJ48" s="1" t="s">
        <v>127</v>
      </c>
      <c r="AK48" s="1" t="s">
        <v>126</v>
      </c>
      <c r="AL48" s="1" t="s">
        <v>125</v>
      </c>
      <c r="AM48" s="1">
        <f t="shared" si="20"/>
        <v>22.077912073189498</v>
      </c>
      <c r="AN48" s="1">
        <f t="shared" si="21"/>
        <v>14.560558364435161</v>
      </c>
      <c r="AO48" s="1">
        <f t="shared" si="22"/>
        <v>18.319235218812331</v>
      </c>
      <c r="AP48" s="1">
        <f t="shared" si="23"/>
        <v>659.58594749030249</v>
      </c>
      <c r="AQ48" s="1">
        <f t="shared" si="24"/>
        <v>448.50621867044748</v>
      </c>
      <c r="AR48" s="1">
        <f t="shared" si="25"/>
        <v>554.04608308037496</v>
      </c>
      <c r="AS48" s="1">
        <f t="shared" si="26"/>
        <v>26.110079290394204</v>
      </c>
      <c r="AT48" s="1">
        <f t="shared" si="27"/>
        <v>21.649612772930684</v>
      </c>
      <c r="AU48" s="1">
        <f t="shared" si="28"/>
        <v>15.345458593882595</v>
      </c>
      <c r="AV48" s="1">
        <f t="shared" si="29"/>
        <v>12.899207317862755</v>
      </c>
      <c r="AW48" s="1">
        <f t="shared" si="30"/>
        <v>119.06055908311954</v>
      </c>
      <c r="AX48" s="1">
        <v>201.972312574195</v>
      </c>
      <c r="AZ48" s="1">
        <f t="shared" si="31"/>
        <v>44.354148205280147</v>
      </c>
      <c r="BA48" s="1">
        <v>65.403401691311004</v>
      </c>
      <c r="BB48" s="1">
        <f t="shared" si="32"/>
        <v>8.5739753547537099</v>
      </c>
      <c r="BC48" s="1">
        <f t="shared" si="33"/>
        <v>11.321666322233314</v>
      </c>
      <c r="BD48" s="1">
        <f t="shared" si="34"/>
        <v>14.101775646153815</v>
      </c>
      <c r="BE48" s="1">
        <f t="shared" si="35"/>
        <v>-2.1376247962704351</v>
      </c>
      <c r="BF48" s="1">
        <f t="shared" si="36"/>
        <v>5.9820754249416899</v>
      </c>
      <c r="BG48" s="1">
        <f t="shared" si="37"/>
        <v>50.962635401836387</v>
      </c>
      <c r="BH48" s="1">
        <v>87.930280534041501</v>
      </c>
    </row>
    <row r="49" spans="1:60">
      <c r="A49" s="21"/>
      <c r="B49" s="9">
        <v>60.028399999999998</v>
      </c>
      <c r="C49" s="9" t="s">
        <v>124</v>
      </c>
      <c r="D49" s="9" t="s">
        <v>123</v>
      </c>
      <c r="E49" s="1" t="s">
        <v>122</v>
      </c>
      <c r="F49" s="1">
        <v>2.3579535789473685</v>
      </c>
      <c r="G49" s="1">
        <v>365.92525651315799</v>
      </c>
      <c r="H49" s="1">
        <v>432.04073348684216</v>
      </c>
      <c r="I49" s="1">
        <v>398.98299500000007</v>
      </c>
      <c r="J49" s="1">
        <v>500.52180677631583</v>
      </c>
      <c r="K49" s="1">
        <v>433.4871107894736</v>
      </c>
      <c r="L49" s="1">
        <v>467.00445878289474</v>
      </c>
      <c r="M49" s="1">
        <v>328.97856506578955</v>
      </c>
      <c r="N49" s="1">
        <v>282.22849664473671</v>
      </c>
      <c r="O49" s="1">
        <v>305.6035308552631</v>
      </c>
      <c r="P49" s="1">
        <v>270.87373934210507</v>
      </c>
      <c r="Q49" s="1">
        <v>248.91760684210513</v>
      </c>
      <c r="R49" s="1">
        <v>259.89567309210508</v>
      </c>
      <c r="S49" s="1">
        <v>164.7380476666666</v>
      </c>
      <c r="T49" s="1">
        <v>561.73326108253445</v>
      </c>
      <c r="U49" s="1">
        <v>489.42183145695361</v>
      </c>
      <c r="V49" s="1">
        <v>346.9514261445056</v>
      </c>
      <c r="X49" s="1">
        <v>1283.6347739795922</v>
      </c>
      <c r="Y49" s="1">
        <v>1683.1801204379562</v>
      </c>
      <c r="Z49" s="1">
        <v>1483.4074472087741</v>
      </c>
      <c r="AA49" s="1">
        <v>423.05386090909104</v>
      </c>
      <c r="AB49" s="1">
        <v>62.762587925925928</v>
      </c>
      <c r="AC49" s="1">
        <v>242.90822441750848</v>
      </c>
      <c r="AD49" s="1">
        <v>8411.8064352272759</v>
      </c>
      <c r="AE49" s="1">
        <v>3028.5308072534413</v>
      </c>
      <c r="AF49" s="1">
        <v>17.303643118421054</v>
      </c>
      <c r="AI49" s="1">
        <v>60.028399999999998</v>
      </c>
      <c r="AJ49" s="1" t="s">
        <v>124</v>
      </c>
      <c r="AK49" s="1" t="s">
        <v>123</v>
      </c>
      <c r="AL49" s="1" t="s">
        <v>122</v>
      </c>
      <c r="AM49" s="1">
        <f t="shared" si="20"/>
        <v>122.27401494305947</v>
      </c>
      <c r="AN49" s="1">
        <f t="shared" si="21"/>
        <v>145.46306722449157</v>
      </c>
      <c r="AO49" s="1">
        <f t="shared" si="22"/>
        <v>133.86854108377551</v>
      </c>
      <c r="AP49" s="1">
        <f t="shared" si="23"/>
        <v>169.48181837757269</v>
      </c>
      <c r="AQ49" s="1">
        <f t="shared" si="24"/>
        <v>145.97036325296529</v>
      </c>
      <c r="AR49" s="1">
        <f t="shared" si="25"/>
        <v>157.726090815269</v>
      </c>
      <c r="AS49" s="1">
        <f t="shared" si="26"/>
        <v>109.3154945055531</v>
      </c>
      <c r="AT49" s="1">
        <f t="shared" si="27"/>
        <v>92.918580645159722</v>
      </c>
      <c r="AU49" s="1">
        <f t="shared" si="28"/>
        <v>88.936062893098409</v>
      </c>
      <c r="AV49" s="1">
        <f t="shared" si="29"/>
        <v>81.235265322762487</v>
      </c>
      <c r="AW49" s="1">
        <f t="shared" si="30"/>
        <v>51.710496114425382</v>
      </c>
      <c r="AX49" s="1">
        <v>31.8355531507971</v>
      </c>
      <c r="AZ49" s="1">
        <f t="shared" si="31"/>
        <v>165.58866174034921</v>
      </c>
      <c r="BA49" s="1">
        <v>200.42765778104501</v>
      </c>
      <c r="BB49" s="1">
        <f t="shared" si="32"/>
        <v>300.38956227650527</v>
      </c>
      <c r="BC49" s="1">
        <f t="shared" si="33"/>
        <v>395.16670927013826</v>
      </c>
      <c r="BD49" s="1">
        <f t="shared" si="34"/>
        <v>142.31105097064244</v>
      </c>
      <c r="BE49" s="1">
        <f t="shared" si="35"/>
        <v>15.944070829581223</v>
      </c>
      <c r="BF49" s="1">
        <f t="shared" si="36"/>
        <v>79.127560900111831</v>
      </c>
      <c r="BG49" s="1">
        <f t="shared" si="37"/>
        <v>2944.2510745301033</v>
      </c>
      <c r="BH49" s="1">
        <v>1739.5322862943599</v>
      </c>
    </row>
    <row r="50" spans="1:60">
      <c r="A50" s="21"/>
      <c r="B50" s="1">
        <v>77.038576580349996</v>
      </c>
      <c r="C50" s="1" t="s">
        <v>121</v>
      </c>
      <c r="D50" s="1" t="s">
        <v>120</v>
      </c>
      <c r="E50" s="1" t="s">
        <v>119</v>
      </c>
      <c r="F50" s="1">
        <v>5.1056663715789444E-2</v>
      </c>
      <c r="G50" s="1">
        <v>1.0682745105921059</v>
      </c>
      <c r="H50" s="1">
        <v>1.6918361756578941</v>
      </c>
      <c r="I50" s="1">
        <v>1.380055343125</v>
      </c>
      <c r="J50" s="1">
        <v>2.5689721026315793</v>
      </c>
      <c r="K50" s="1">
        <v>2.6629908335526307</v>
      </c>
      <c r="L50" s="1">
        <v>2.6159814680921052</v>
      </c>
      <c r="M50" s="1">
        <v>0.37959181039473683</v>
      </c>
      <c r="N50" s="1">
        <v>0.32617482388157887</v>
      </c>
      <c r="O50" s="1">
        <v>0.35288331713815785</v>
      </c>
      <c r="P50" s="1">
        <v>0.29408477588815779</v>
      </c>
      <c r="Q50" s="1">
        <v>0.23277831605921065</v>
      </c>
      <c r="R50" s="1">
        <v>0.26343154597368423</v>
      </c>
      <c r="S50" s="1">
        <v>0.22297705882666657</v>
      </c>
      <c r="T50" s="1">
        <v>2.4834980260297983</v>
      </c>
      <c r="U50" s="1">
        <v>0.58739754655629151</v>
      </c>
      <c r="V50" s="1">
        <v>0.88710250873105068</v>
      </c>
      <c r="X50" s="1">
        <v>0.40809497193877536</v>
      </c>
      <c r="Y50" s="1">
        <v>0.57523505240875883</v>
      </c>
      <c r="Z50" s="1">
        <v>0.49166501217376712</v>
      </c>
      <c r="AA50" s="1">
        <v>0.24765561668181829</v>
      </c>
      <c r="AB50" s="1">
        <v>17.584524957671956</v>
      </c>
      <c r="AC50" s="1">
        <v>8.9160902871768872</v>
      </c>
      <c r="AD50" s="1">
        <v>0.81583014874999937</v>
      </c>
      <c r="AE50" s="1">
        <v>15.043482538680864</v>
      </c>
      <c r="AF50" s="1">
        <v>0.21568019324342105</v>
      </c>
      <c r="AI50" s="1">
        <v>77.038576580349996</v>
      </c>
      <c r="AJ50" s="1" t="s">
        <v>121</v>
      </c>
      <c r="AK50" s="1" t="s">
        <v>120</v>
      </c>
      <c r="AL50" s="1" t="s">
        <v>119</v>
      </c>
      <c r="AM50" s="1">
        <f t="shared" si="20"/>
        <v>0.38377243709633591</v>
      </c>
      <c r="AN50" s="1">
        <f t="shared" si="21"/>
        <v>0.66445197601974382</v>
      </c>
      <c r="AO50" s="1">
        <f t="shared" si="22"/>
        <v>0.52411220655803992</v>
      </c>
      <c r="AP50" s="1">
        <f t="shared" si="23"/>
        <v>1.0592711596688151</v>
      </c>
      <c r="AQ50" s="1">
        <f t="shared" si="24"/>
        <v>1.1015911666921789</v>
      </c>
      <c r="AR50" s="1">
        <f t="shared" si="25"/>
        <v>1.080431163180497</v>
      </c>
      <c r="AS50" s="1">
        <f t="shared" si="26"/>
        <v>7.3780412914523225E-2</v>
      </c>
      <c r="AT50" s="1">
        <f t="shared" si="27"/>
        <v>4.9736190850921458E-2</v>
      </c>
      <c r="AU50" s="1">
        <f t="shared" si="28"/>
        <v>3.5291717466122891E-2</v>
      </c>
      <c r="AV50" s="1">
        <f t="shared" si="29"/>
        <v>7.6962608467685449E-3</v>
      </c>
      <c r="AW50" s="1">
        <f t="shared" si="30"/>
        <v>3.2844880983428589E-3</v>
      </c>
      <c r="AX50" s="1">
        <v>2.8081748068268699</v>
      </c>
      <c r="AZ50" s="1">
        <f t="shared" si="31"/>
        <v>0.16731858480536718</v>
      </c>
      <c r="BA50" s="1">
        <v>0.65767943754117797</v>
      </c>
      <c r="BB50" s="1">
        <f t="shared" si="32"/>
        <v>5.8577045389736133E-2</v>
      </c>
      <c r="BC50" s="1">
        <f t="shared" si="33"/>
        <v>0.10945968624777309</v>
      </c>
      <c r="BD50" s="1">
        <f t="shared" si="34"/>
        <v>1.4392878219386994E-2</v>
      </c>
      <c r="BE50" s="1">
        <f t="shared" si="35"/>
        <v>7.8181190622064793</v>
      </c>
      <c r="BF50" s="1">
        <f t="shared" si="36"/>
        <v>3.9162559702129331</v>
      </c>
      <c r="BG50" s="1">
        <f t="shared" si="37"/>
        <v>0.27014138654389241</v>
      </c>
      <c r="BH50" s="1">
        <v>10.993025733259</v>
      </c>
    </row>
    <row r="51" spans="1:60">
      <c r="A51" s="21"/>
      <c r="B51" s="1">
        <v>78.046401612419999</v>
      </c>
      <c r="C51" s="1" t="s">
        <v>118</v>
      </c>
      <c r="D51" s="1" t="s">
        <v>117</v>
      </c>
      <c r="E51" s="1" t="s">
        <v>116</v>
      </c>
      <c r="F51" s="1">
        <v>0.17701970353278698</v>
      </c>
      <c r="G51" s="1">
        <v>24.634843190789475</v>
      </c>
      <c r="H51" s="1">
        <v>40.480856934210514</v>
      </c>
      <c r="I51" s="1">
        <v>32.557850062499995</v>
      </c>
      <c r="J51" s="1">
        <v>53.202285690789495</v>
      </c>
      <c r="K51" s="1">
        <v>47.690847842105264</v>
      </c>
      <c r="L51" s="1">
        <v>50.446566766447376</v>
      </c>
      <c r="M51" s="1">
        <v>8.3367817572368441</v>
      </c>
      <c r="N51" s="1">
        <v>6.5712761703947367</v>
      </c>
      <c r="O51" s="1">
        <v>7.4540289638157908</v>
      </c>
      <c r="P51" s="1">
        <v>6.4955582427631571</v>
      </c>
      <c r="Q51" s="1">
        <v>4.6764891519736862</v>
      </c>
      <c r="R51" s="1">
        <v>5.5860236973684216</v>
      </c>
      <c r="S51" s="1">
        <v>5.241737657333335</v>
      </c>
      <c r="T51" s="1">
        <v>21.712698275909524</v>
      </c>
      <c r="U51" s="1">
        <v>18.016949768211923</v>
      </c>
      <c r="V51" s="1">
        <v>10.374234290373403</v>
      </c>
      <c r="X51" s="1">
        <v>11.561317048469384</v>
      </c>
      <c r="Y51" s="1">
        <v>12.413750781021898</v>
      </c>
      <c r="Z51" s="1">
        <v>11.98753391474564</v>
      </c>
      <c r="AA51" s="4">
        <v>805.031433402272</v>
      </c>
      <c r="AB51" s="1">
        <v>741.60061931216944</v>
      </c>
      <c r="AC51" s="1">
        <v>373.31602635722106</v>
      </c>
      <c r="AD51" s="1">
        <v>21.205066056818172</v>
      </c>
      <c r="AE51" s="1">
        <v>42.958799533804104</v>
      </c>
      <c r="AF51" s="1">
        <v>1.8475480960526325</v>
      </c>
      <c r="AI51" s="1">
        <v>78.046401612419999</v>
      </c>
      <c r="AJ51" s="1" t="s">
        <v>118</v>
      </c>
      <c r="AK51" s="1" t="s">
        <v>117</v>
      </c>
      <c r="AL51" s="1" t="s">
        <v>116</v>
      </c>
      <c r="AM51" s="1">
        <f t="shared" si="20"/>
        <v>10.391273062369615</v>
      </c>
      <c r="AN51" s="1">
        <f t="shared" si="21"/>
        <v>17.61724064971969</v>
      </c>
      <c r="AO51" s="1">
        <f t="shared" si="22"/>
        <v>14.004256856044652</v>
      </c>
      <c r="AP51" s="1">
        <f t="shared" si="23"/>
        <v>23.418360940807929</v>
      </c>
      <c r="AQ51" s="1">
        <f t="shared" si="24"/>
        <v>20.905080825118173</v>
      </c>
      <c r="AR51" s="1">
        <f t="shared" si="25"/>
        <v>22.161720882963053</v>
      </c>
      <c r="AS51" s="1">
        <f t="shared" si="26"/>
        <v>2.9591664415870151</v>
      </c>
      <c r="AT51" s="1">
        <f t="shared" si="27"/>
        <v>2.1540752462633206</v>
      </c>
      <c r="AU51" s="1">
        <f t="shared" si="28"/>
        <v>2.11954698573633</v>
      </c>
      <c r="AV51" s="1">
        <f t="shared" si="29"/>
        <v>1.2900302061833366</v>
      </c>
      <c r="AW51" s="1">
        <f t="shared" si="30"/>
        <v>1.5477901352521028</v>
      </c>
      <c r="AX51" s="1">
        <v>4.0038012958128597</v>
      </c>
      <c r="AZ51" s="1">
        <f t="shared" si="31"/>
        <v>7.3734362649014278</v>
      </c>
      <c r="BA51" s="1">
        <v>7.7918600346235696</v>
      </c>
      <c r="BB51" s="1">
        <f t="shared" si="32"/>
        <v>2.9958594897625015</v>
      </c>
      <c r="BC51" s="1">
        <f t="shared" si="33"/>
        <v>3.2587617370334483</v>
      </c>
      <c r="BD51" s="1">
        <f t="shared" si="34"/>
        <v>366.26124499697977</v>
      </c>
      <c r="BE51" s="4">
        <f t="shared" si="35"/>
        <v>337.33605194364122</v>
      </c>
      <c r="BF51" s="1">
        <f t="shared" si="36"/>
        <v>351.79864847031047</v>
      </c>
      <c r="BG51" s="1">
        <f t="shared" si="37"/>
        <v>8.8272545777711997</v>
      </c>
      <c r="BH51" s="1">
        <v>30.877760043304999</v>
      </c>
    </row>
    <row r="52" spans="1:60">
      <c r="A52" s="21"/>
      <c r="B52" s="1">
        <v>79.041650585149995</v>
      </c>
      <c r="C52" s="1" t="s">
        <v>115</v>
      </c>
      <c r="D52" s="1" t="s">
        <v>114</v>
      </c>
      <c r="E52" s="1" t="s">
        <v>113</v>
      </c>
      <c r="F52" s="1">
        <v>4.2796956730769213E-2</v>
      </c>
      <c r="G52" s="1">
        <v>8.3178054263157968</v>
      </c>
      <c r="H52" s="1">
        <v>13.65837115789474</v>
      </c>
      <c r="I52" s="1">
        <v>10.988088292105267</v>
      </c>
      <c r="J52" s="1">
        <v>17.504387809210531</v>
      </c>
      <c r="K52" s="1">
        <v>15.590233187500004</v>
      </c>
      <c r="L52" s="1">
        <v>16.547310498355266</v>
      </c>
      <c r="M52" s="1">
        <v>1.387165186513158</v>
      </c>
      <c r="N52" s="1">
        <v>1.1737731508552633</v>
      </c>
      <c r="O52" s="1">
        <v>1.2804691686842107</v>
      </c>
      <c r="P52" s="1">
        <v>1.3330400526315795</v>
      </c>
      <c r="Q52" s="1">
        <v>0.86035655203947392</v>
      </c>
      <c r="R52" s="1">
        <v>1.0966983023355268</v>
      </c>
      <c r="S52" s="1">
        <v>0.9914831514666671</v>
      </c>
      <c r="T52" s="1">
        <v>6.2121415572274827</v>
      </c>
      <c r="U52" s="1">
        <v>4.0358352225165559</v>
      </c>
      <c r="V52" s="1">
        <v>2.8473879860787754</v>
      </c>
      <c r="X52" s="1">
        <v>2.9474877602040825</v>
      </c>
      <c r="Y52" s="1">
        <v>2.3028831270072989</v>
      </c>
      <c r="Z52" s="1">
        <v>2.6251854436056909</v>
      </c>
      <c r="AA52" s="1">
        <v>1.0237055460606059</v>
      </c>
      <c r="AB52" s="1">
        <v>164.84190441269828</v>
      </c>
      <c r="AC52" s="1">
        <v>82.932804979379441</v>
      </c>
      <c r="AD52" s="1">
        <v>7.3602955244318196</v>
      </c>
      <c r="AE52" s="1">
        <v>7.8426099282175459</v>
      </c>
      <c r="AF52" s="1">
        <v>0.37487515868421079</v>
      </c>
      <c r="AI52" s="1">
        <v>79.041650585149995</v>
      </c>
      <c r="AJ52" s="1" t="s">
        <v>115</v>
      </c>
      <c r="AK52" s="1" t="s">
        <v>114</v>
      </c>
      <c r="AL52" s="1" t="s">
        <v>113</v>
      </c>
      <c r="AM52" s="1">
        <f t="shared" si="20"/>
        <v>3.6682577787691955</v>
      </c>
      <c r="AN52" s="1">
        <f t="shared" si="21"/>
        <v>6.1346739662216576</v>
      </c>
      <c r="AO52" s="1">
        <f t="shared" si="22"/>
        <v>4.901465872495427</v>
      </c>
      <c r="AP52" s="1">
        <f t="shared" si="23"/>
        <v>7.9108673889384047</v>
      </c>
      <c r="AQ52" s="1">
        <f t="shared" si="24"/>
        <v>7.0268595550196595</v>
      </c>
      <c r="AR52" s="1">
        <f t="shared" si="25"/>
        <v>7.4688634719790326</v>
      </c>
      <c r="AS52" s="1">
        <f t="shared" si="26"/>
        <v>0.46750262734728265</v>
      </c>
      <c r="AT52" s="1">
        <f t="shared" si="27"/>
        <v>0.3689524741476029</v>
      </c>
      <c r="AU52" s="1">
        <f t="shared" si="28"/>
        <v>0.44250619193891461</v>
      </c>
      <c r="AV52" s="1">
        <f t="shared" si="29"/>
        <v>0.22420830066712513</v>
      </c>
      <c r="AW52" s="1">
        <f t="shared" si="30"/>
        <v>0.28476607369863632</v>
      </c>
      <c r="AX52" s="1">
        <v>3.0260741981544999</v>
      </c>
      <c r="AZ52" s="1">
        <f t="shared" si="31"/>
        <v>1.6907293378418033</v>
      </c>
      <c r="BA52" s="1">
        <v>2.16588231710326</v>
      </c>
      <c r="BB52" s="1">
        <f t="shared" si="32"/>
        <v>0.80354680790052624</v>
      </c>
      <c r="BC52" s="1">
        <f t="shared" si="33"/>
        <v>0.60220674019769627</v>
      </c>
      <c r="BD52" s="1">
        <f t="shared" si="34"/>
        <v>0.29964723790845776</v>
      </c>
      <c r="BE52" s="1">
        <f t="shared" si="35"/>
        <v>75.955275834492681</v>
      </c>
      <c r="BF52" s="1">
        <f t="shared" si="36"/>
        <v>38.12746153620057</v>
      </c>
      <c r="BG52" s="1">
        <f t="shared" si="37"/>
        <v>3.2260540796950816</v>
      </c>
      <c r="BH52" s="1">
        <v>5.6803761079372501</v>
      </c>
    </row>
    <row r="53" spans="1:60">
      <c r="A53" s="21"/>
      <c r="B53" s="1">
        <v>80.070599999999999</v>
      </c>
      <c r="C53" s="1" t="s">
        <v>112</v>
      </c>
      <c r="D53" s="1" t="s">
        <v>111</v>
      </c>
      <c r="E53" s="1" t="s">
        <v>110</v>
      </c>
      <c r="F53" s="1">
        <v>0.5607345525657893</v>
      </c>
      <c r="G53" s="1">
        <v>3006.4538243421048</v>
      </c>
      <c r="H53" s="1">
        <v>5312.8217638157903</v>
      </c>
      <c r="I53" s="1">
        <v>4159.637794078948</v>
      </c>
      <c r="J53" s="1">
        <v>6532.0789967105256</v>
      </c>
      <c r="K53" s="1">
        <v>5730.8754078947359</v>
      </c>
      <c r="L53" s="1">
        <v>6131.4772023026308</v>
      </c>
      <c r="M53" s="1">
        <v>437.11135296052635</v>
      </c>
      <c r="N53" s="1">
        <v>390.47212144736829</v>
      </c>
      <c r="O53" s="1">
        <v>413.79173720394732</v>
      </c>
      <c r="P53" s="1">
        <v>463.48323651315792</v>
      </c>
      <c r="Q53" s="1">
        <v>216.49914006578948</v>
      </c>
      <c r="R53" s="1">
        <v>339.99118828947371</v>
      </c>
      <c r="S53" s="1">
        <v>327.69929300000001</v>
      </c>
      <c r="T53" s="1">
        <v>1595.7710444750539</v>
      </c>
      <c r="U53" s="1">
        <v>1456.9694536423842</v>
      </c>
      <c r="V53" s="1">
        <v>973.75853978137843</v>
      </c>
      <c r="X53" s="1">
        <v>783.02075423469466</v>
      </c>
      <c r="Y53" s="1">
        <v>405.70985416058414</v>
      </c>
      <c r="Z53" s="1">
        <v>594.36530419763938</v>
      </c>
      <c r="AA53" s="4">
        <v>13613.6476444696</v>
      </c>
      <c r="AB53" s="1">
        <v>12061.499552910056</v>
      </c>
      <c r="AC53" s="1">
        <v>6187.5735986898762</v>
      </c>
      <c r="AD53" s="1">
        <v>2683.2296531249999</v>
      </c>
      <c r="AE53" s="1">
        <v>1378.6881978278011</v>
      </c>
      <c r="AF53" s="1">
        <v>73.357541901315756</v>
      </c>
      <c r="AI53" s="1">
        <v>80.070599999999999</v>
      </c>
      <c r="AJ53" s="1" t="s">
        <v>112</v>
      </c>
      <c r="AK53" s="1" t="s">
        <v>111</v>
      </c>
      <c r="AL53" s="1" t="s">
        <v>110</v>
      </c>
      <c r="AM53" s="1">
        <f t="shared" si="20"/>
        <v>1372.2160630604935</v>
      </c>
      <c r="AN53" s="1">
        <f t="shared" si="21"/>
        <v>2451.2243291102845</v>
      </c>
      <c r="AO53" s="1">
        <f t="shared" si="22"/>
        <v>1911.720196085389</v>
      </c>
      <c r="AP53" s="1">
        <f t="shared" si="23"/>
        <v>3021.6400941831516</v>
      </c>
      <c r="AQ53" s="1">
        <f t="shared" si="24"/>
        <v>2646.8060183512289</v>
      </c>
      <c r="AR53" s="1">
        <f t="shared" si="25"/>
        <v>2834.2230562671903</v>
      </c>
      <c r="AS53" s="1">
        <f t="shared" si="26"/>
        <v>170.17812389014099</v>
      </c>
      <c r="AT53" s="1">
        <f t="shared" si="27"/>
        <v>148.35848468010607</v>
      </c>
      <c r="AU53" s="1">
        <f t="shared" si="28"/>
        <v>182.51591260874653</v>
      </c>
      <c r="AV53" s="1">
        <f t="shared" si="29"/>
        <v>66.967184633294252</v>
      </c>
      <c r="AW53" s="1">
        <f t="shared" si="30"/>
        <v>118.99092384178972</v>
      </c>
      <c r="AX53" s="1">
        <v>94.918406776304593</v>
      </c>
      <c r="AZ53" s="1">
        <f t="shared" si="31"/>
        <v>647.30725060037628</v>
      </c>
      <c r="BA53" s="1">
        <v>750.33735628936699</v>
      </c>
      <c r="BB53" s="1">
        <f t="shared" si="32"/>
        <v>224.546433950628</v>
      </c>
      <c r="BC53" s="1">
        <f t="shared" si="33"/>
        <v>105.16048350270977</v>
      </c>
      <c r="BD53" s="1">
        <f t="shared" si="34"/>
        <v>6334.6722330511484</v>
      </c>
      <c r="BE53" s="4">
        <f t="shared" si="35"/>
        <v>5608.5172287857231</v>
      </c>
      <c r="BF53" s="1">
        <f t="shared" si="36"/>
        <v>5971.5947309184357</v>
      </c>
      <c r="BG53" s="1">
        <f t="shared" si="37"/>
        <v>1220.9992747236176</v>
      </c>
      <c r="BH53" s="1">
        <v>1005.83287687648</v>
      </c>
    </row>
    <row r="54" spans="1:60">
      <c r="A54" s="21"/>
      <c r="T54" s="1">
        <v>0</v>
      </c>
      <c r="V54" s="1">
        <v>0</v>
      </c>
      <c r="AE54" s="1">
        <v>0</v>
      </c>
      <c r="AM54" s="1">
        <f t="shared" si="20"/>
        <v>0</v>
      </c>
      <c r="AN54" s="1">
        <f t="shared" si="21"/>
        <v>0</v>
      </c>
      <c r="AO54" s="1">
        <f t="shared" si="22"/>
        <v>0</v>
      </c>
      <c r="AP54" s="1">
        <f t="shared" si="23"/>
        <v>0</v>
      </c>
      <c r="AQ54" s="1">
        <f t="shared" si="24"/>
        <v>0</v>
      </c>
      <c r="AR54" s="1">
        <f t="shared" si="25"/>
        <v>0</v>
      </c>
      <c r="AS54" s="1">
        <f t="shared" si="26"/>
        <v>0</v>
      </c>
      <c r="AT54" s="1">
        <f t="shared" si="27"/>
        <v>0</v>
      </c>
      <c r="AU54" s="1">
        <f t="shared" si="28"/>
        <v>0</v>
      </c>
      <c r="AV54" s="1">
        <f t="shared" si="29"/>
        <v>0</v>
      </c>
      <c r="AW54" s="1">
        <f t="shared" si="30"/>
        <v>0</v>
      </c>
      <c r="AX54" s="1">
        <v>0</v>
      </c>
      <c r="AZ54" s="1">
        <f t="shared" si="31"/>
        <v>0</v>
      </c>
      <c r="BA54" s="1">
        <v>0</v>
      </c>
      <c r="BB54" s="1">
        <f t="shared" si="32"/>
        <v>0</v>
      </c>
      <c r="BC54" s="1">
        <f t="shared" si="33"/>
        <v>0</v>
      </c>
      <c r="BD54" s="1">
        <f t="shared" si="34"/>
        <v>0</v>
      </c>
      <c r="BE54" s="1">
        <f t="shared" si="35"/>
        <v>0</v>
      </c>
      <c r="BF54" s="1">
        <f t="shared" si="36"/>
        <v>0</v>
      </c>
      <c r="BG54" s="1">
        <f t="shared" si="37"/>
        <v>0</v>
      </c>
    </row>
    <row r="55" spans="1:60">
      <c r="A55" s="21"/>
      <c r="B55" s="1">
        <v>81.069876708630005</v>
      </c>
      <c r="C55" s="1" t="s">
        <v>109</v>
      </c>
      <c r="D55" s="1" t="s">
        <v>108</v>
      </c>
      <c r="E55" s="1" t="s">
        <v>107</v>
      </c>
      <c r="F55" s="1">
        <v>5.613067694225353E-2</v>
      </c>
      <c r="G55" s="1">
        <v>145.84919743421045</v>
      </c>
      <c r="H55" s="1">
        <v>266.02762848684216</v>
      </c>
      <c r="I55" s="1">
        <v>205.93841296052631</v>
      </c>
      <c r="J55" s="1">
        <v>360.18959730263157</v>
      </c>
      <c r="K55" s="1">
        <v>300.0350218421051</v>
      </c>
      <c r="L55" s="1">
        <v>330.1123095723683</v>
      </c>
      <c r="M55" s="1">
        <v>25.345527736842097</v>
      </c>
      <c r="N55" s="1">
        <v>22.745879467105269</v>
      </c>
      <c r="O55" s="1">
        <v>24.045703601973685</v>
      </c>
      <c r="P55" s="1">
        <v>26.693853164473683</v>
      </c>
      <c r="Q55" s="1">
        <v>13.391655289473679</v>
      </c>
      <c r="R55" s="1">
        <v>20.042754226973681</v>
      </c>
      <c r="S55" s="1">
        <v>19.280377973333341</v>
      </c>
      <c r="T55" s="1">
        <v>83.708954315350894</v>
      </c>
      <c r="U55" s="1">
        <v>74.013973509933763</v>
      </c>
      <c r="V55" s="1">
        <v>64.133519336771485</v>
      </c>
      <c r="X55" s="1">
        <v>41.56071459693878</v>
      </c>
      <c r="Y55" s="1">
        <v>26.004548189781023</v>
      </c>
      <c r="Z55" s="1">
        <v>33.7826313933599</v>
      </c>
      <c r="AA55" s="4">
        <v>6119.22386754545</v>
      </c>
      <c r="AB55" s="1">
        <v>7253.8125719576701</v>
      </c>
      <c r="AC55" s="1">
        <v>3636.5182197515624</v>
      </c>
      <c r="AD55" s="1">
        <v>133.75524744886363</v>
      </c>
      <c r="AE55" s="1">
        <v>124.79180607172481</v>
      </c>
      <c r="AF55" s="1">
        <v>4.6176837138157882</v>
      </c>
      <c r="AI55" s="1">
        <v>81.069876708630005</v>
      </c>
      <c r="AJ55" s="1" t="s">
        <v>109</v>
      </c>
      <c r="AK55" s="1" t="s">
        <v>108</v>
      </c>
      <c r="AL55" s="1" t="s">
        <v>107</v>
      </c>
      <c r="AM55" s="1">
        <f t="shared" si="20"/>
        <v>66.898167716538623</v>
      </c>
      <c r="AN55" s="1">
        <f t="shared" si="21"/>
        <v>123.82396724019299</v>
      </c>
      <c r="AO55" s="1">
        <f t="shared" si="22"/>
        <v>95.361067478365811</v>
      </c>
      <c r="AP55" s="1">
        <f t="shared" si="23"/>
        <v>168.42635814021</v>
      </c>
      <c r="AQ55" s="1">
        <f t="shared" si="24"/>
        <v>139.9324988586157</v>
      </c>
      <c r="AR55" s="1">
        <f t="shared" si="25"/>
        <v>154.17942849941284</v>
      </c>
      <c r="AS55" s="1">
        <f t="shared" si="26"/>
        <v>9.8183100168416946</v>
      </c>
      <c r="AT55" s="1">
        <f t="shared" si="27"/>
        <v>8.5869155399888317</v>
      </c>
      <c r="AU55" s="1">
        <f t="shared" si="28"/>
        <v>10.456981218601577</v>
      </c>
      <c r="AV55" s="1">
        <f t="shared" si="29"/>
        <v>4.1560315155337975</v>
      </c>
      <c r="AW55" s="1">
        <f t="shared" si="30"/>
        <v>6.9453860113083561</v>
      </c>
      <c r="AX55" s="1">
        <v>8.1821664696289904</v>
      </c>
      <c r="AZ55" s="1">
        <f t="shared" si="31"/>
        <v>32.871449943369228</v>
      </c>
      <c r="BA55" s="1">
        <v>50.035332664718901</v>
      </c>
      <c r="BB55" s="1">
        <f t="shared" si="32"/>
        <v>11.835124265978651</v>
      </c>
      <c r="BC55" s="1">
        <f t="shared" si="33"/>
        <v>6.8515276814584851</v>
      </c>
      <c r="BD55" s="1">
        <f t="shared" si="34"/>
        <v>2896.3503911484504</v>
      </c>
      <c r="BE55" s="4">
        <f t="shared" si="35"/>
        <v>3433.7793504338897</v>
      </c>
      <c r="BF55" s="1">
        <f t="shared" si="36"/>
        <v>3165.0648707911701</v>
      </c>
      <c r="BG55" s="1">
        <f t="shared" si="37"/>
        <v>61.169537659673857</v>
      </c>
      <c r="BH55" s="1">
        <v>93.756778858400097</v>
      </c>
    </row>
    <row r="56" spans="1:60">
      <c r="A56" s="21"/>
      <c r="B56" s="1">
        <v>82.077701740699993</v>
      </c>
      <c r="C56" s="8" t="s">
        <v>106</v>
      </c>
      <c r="D56" s="1" t="s">
        <v>105</v>
      </c>
      <c r="E56" s="1" t="s">
        <v>104</v>
      </c>
      <c r="F56" s="1">
        <v>1.0746703782786888</v>
      </c>
      <c r="G56" s="1">
        <v>742.97544598684249</v>
      </c>
      <c r="H56" s="1">
        <v>1328.7291960526322</v>
      </c>
      <c r="I56" s="1">
        <v>1035.8523210197372</v>
      </c>
      <c r="J56" s="1">
        <v>2733.0426717105265</v>
      </c>
      <c r="K56" s="1">
        <v>2867.9824947368425</v>
      </c>
      <c r="L56" s="1">
        <v>2800.5125832236845</v>
      </c>
      <c r="M56" s="1">
        <v>325.96566078947365</v>
      </c>
      <c r="N56" s="1">
        <v>294.69732934210504</v>
      </c>
      <c r="O56" s="1">
        <v>310.33149506578934</v>
      </c>
      <c r="P56" s="1">
        <v>357.372467236842</v>
      </c>
      <c r="Q56" s="1">
        <v>227.34308131578956</v>
      </c>
      <c r="R56" s="1">
        <v>292.35777427631581</v>
      </c>
      <c r="S56" s="1">
        <v>226.90380046666672</v>
      </c>
      <c r="T56" s="1">
        <v>782.79037402497477</v>
      </c>
      <c r="U56" s="1">
        <v>586.98275079470193</v>
      </c>
      <c r="V56" s="1">
        <v>219.40556709437024</v>
      </c>
      <c r="X56" s="1">
        <v>872.25131653061214</v>
      </c>
      <c r="Y56" s="1">
        <v>1328.1121518248171</v>
      </c>
      <c r="Z56" s="1">
        <v>1100.1817341777146</v>
      </c>
      <c r="AA56" s="1">
        <v>345.63356166666659</v>
      </c>
      <c r="AB56" s="1">
        <v>529.64181460317479</v>
      </c>
      <c r="AC56" s="1">
        <v>437.63768813492072</v>
      </c>
      <c r="AD56" s="1">
        <v>82.492296352272746</v>
      </c>
      <c r="AE56" s="1">
        <v>111.16894808600513</v>
      </c>
      <c r="AF56" s="1">
        <v>12.376783279605268</v>
      </c>
      <c r="AI56" s="1">
        <v>82.077701740699993</v>
      </c>
      <c r="AJ56" s="1" t="s">
        <v>106</v>
      </c>
      <c r="AK56" s="1" t="s">
        <v>105</v>
      </c>
      <c r="AL56" s="1" t="s">
        <v>104</v>
      </c>
      <c r="AM56" s="1">
        <f t="shared" si="20"/>
        <v>350.37019649336196</v>
      </c>
      <c r="AN56" s="1">
        <f t="shared" si="21"/>
        <v>631.27771382550577</v>
      </c>
      <c r="AO56" s="1">
        <f t="shared" si="22"/>
        <v>490.82395515943386</v>
      </c>
      <c r="AP56" s="1">
        <f t="shared" si="23"/>
        <v>1304.7385528876991</v>
      </c>
      <c r="AQ56" s="1">
        <f t="shared" si="24"/>
        <v>1369.4510889513674</v>
      </c>
      <c r="AR56" s="1">
        <f t="shared" si="25"/>
        <v>1337.0948209195333</v>
      </c>
      <c r="AS56" s="1">
        <f t="shared" si="26"/>
        <v>150.38652852734958</v>
      </c>
      <c r="AT56" s="1">
        <f t="shared" si="27"/>
        <v>135.39130338877834</v>
      </c>
      <c r="AU56" s="1">
        <f t="shared" si="28"/>
        <v>165.4481615522692</v>
      </c>
      <c r="AV56" s="1">
        <f t="shared" si="29"/>
        <v>103.09050361972747</v>
      </c>
      <c r="AW56" s="1">
        <f t="shared" si="30"/>
        <v>102.87983950921212</v>
      </c>
      <c r="AX56" s="1">
        <v>206.44655910596299</v>
      </c>
      <c r="AZ56" s="1">
        <f t="shared" si="31"/>
        <v>275.56142109337105</v>
      </c>
      <c r="BA56" s="1">
        <v>173.302583387185</v>
      </c>
      <c r="BB56" s="1">
        <f t="shared" si="32"/>
        <v>278.89521343805171</v>
      </c>
      <c r="BC56" s="1">
        <f t="shared" si="33"/>
        <v>426.75097615816134</v>
      </c>
      <c r="BD56" s="1">
        <f t="shared" si="34"/>
        <v>159.81858287770831</v>
      </c>
      <c r="BE56" s="1">
        <f t="shared" si="35"/>
        <v>248.06266410674721</v>
      </c>
      <c r="BF56" s="1">
        <f t="shared" si="36"/>
        <v>203.94062349222776</v>
      </c>
      <c r="BG56" s="1">
        <f t="shared" si="37"/>
        <v>33.625008293161279</v>
      </c>
      <c r="BH56" s="1">
        <v>78.033286056035294</v>
      </c>
    </row>
    <row r="57" spans="1:60">
      <c r="A57" s="21"/>
      <c r="B57" s="1">
        <v>83.072950713430004</v>
      </c>
      <c r="C57" s="1" t="s">
        <v>103</v>
      </c>
      <c r="D57" s="1" t="s">
        <v>102</v>
      </c>
      <c r="E57" s="1" t="s">
        <v>101</v>
      </c>
      <c r="F57" s="1">
        <v>9.8263543481967239E-2</v>
      </c>
      <c r="G57" s="1">
        <v>41.288587789473674</v>
      </c>
      <c r="H57" s="1">
        <v>69.356785460526282</v>
      </c>
      <c r="I57" s="1">
        <v>55.322686624999974</v>
      </c>
      <c r="J57" s="1">
        <v>139.34079348684213</v>
      </c>
      <c r="K57" s="1">
        <v>146.29375855263163</v>
      </c>
      <c r="L57" s="1">
        <v>142.81727601973688</v>
      </c>
      <c r="M57" s="1">
        <v>19.436752434210529</v>
      </c>
      <c r="N57" s="1">
        <v>17.647053999999997</v>
      </c>
      <c r="O57" s="1">
        <v>18.541903217105265</v>
      </c>
      <c r="P57" s="1">
        <v>21.052303000000013</v>
      </c>
      <c r="Q57" s="1">
        <v>14.013626476973684</v>
      </c>
      <c r="R57" s="1">
        <v>17.532964738486847</v>
      </c>
      <c r="S57" s="1">
        <v>13.710828959999999</v>
      </c>
      <c r="T57" s="1">
        <v>37.406415226924082</v>
      </c>
      <c r="U57" s="1">
        <v>33.135536940397344</v>
      </c>
      <c r="V57" s="1">
        <v>12.480501904829312</v>
      </c>
      <c r="X57" s="1">
        <v>46.862657959183672</v>
      </c>
      <c r="Y57" s="1">
        <v>71.026119175182544</v>
      </c>
      <c r="Z57" s="1">
        <v>58.944388567183111</v>
      </c>
      <c r="AA57" s="1">
        <v>20.542536962121222</v>
      </c>
      <c r="AB57" s="1">
        <v>9.385840981481488</v>
      </c>
      <c r="AC57" s="1">
        <v>14.964188971801356</v>
      </c>
      <c r="AD57" s="1">
        <v>5.380048876136363</v>
      </c>
      <c r="AE57" s="1">
        <v>4.759329841092832</v>
      </c>
      <c r="AF57" s="1">
        <v>0.90999223625000025</v>
      </c>
      <c r="AI57" s="1">
        <v>83.072950713430004</v>
      </c>
      <c r="AJ57" s="1" t="s">
        <v>103</v>
      </c>
      <c r="AK57" s="1" t="s">
        <v>102</v>
      </c>
      <c r="AL57" s="1" t="s">
        <v>101</v>
      </c>
      <c r="AM57" s="1">
        <f t="shared" si="20"/>
        <v>19.599001333745104</v>
      </c>
      <c r="AN57" s="1">
        <f t="shared" si="21"/>
        <v>33.222769967938291</v>
      </c>
      <c r="AO57" s="1">
        <f t="shared" si="22"/>
        <v>26.410885650841699</v>
      </c>
      <c r="AP57" s="1">
        <f t="shared" si="23"/>
        <v>67.191674726912453</v>
      </c>
      <c r="AQ57" s="1">
        <f t="shared" si="24"/>
        <v>70.566511561399935</v>
      </c>
      <c r="AR57" s="1">
        <f t="shared" si="25"/>
        <v>68.879093144156201</v>
      </c>
      <c r="AS57" s="1">
        <f t="shared" si="26"/>
        <v>8.9925365866474536</v>
      </c>
      <c r="AT57" s="1">
        <f t="shared" si="27"/>
        <v>8.1238510487153803</v>
      </c>
      <c r="AU57" s="1">
        <f t="shared" si="28"/>
        <v>9.7766940656242802</v>
      </c>
      <c r="AV57" s="1">
        <f t="shared" si="29"/>
        <v>6.3602545220359481</v>
      </c>
      <c r="AW57" s="1">
        <f t="shared" si="30"/>
        <v>6.2132823736064777</v>
      </c>
      <c r="AX57" s="1">
        <v>0.61543335163724</v>
      </c>
      <c r="AZ57" s="1">
        <f t="shared" si="31"/>
        <v>15.641665713824528</v>
      </c>
      <c r="BA57" s="1">
        <v>9.9775495692891099</v>
      </c>
      <c r="BB57" s="1">
        <f t="shared" si="32"/>
        <v>15.085202117115649</v>
      </c>
      <c r="BC57" s="1">
        <f t="shared" si="33"/>
        <v>23.01751008136311</v>
      </c>
      <c r="BD57" s="1">
        <f t="shared" si="34"/>
        <v>9.5292633385422736</v>
      </c>
      <c r="BE57" s="1">
        <f t="shared" si="35"/>
        <v>4.1140155715285012</v>
      </c>
      <c r="BF57" s="1">
        <f t="shared" si="36"/>
        <v>6.8216394550353874</v>
      </c>
      <c r="BG57" s="1">
        <f t="shared" si="37"/>
        <v>2.169680367698045</v>
      </c>
      <c r="BH57" s="1">
        <v>3.0773567484803199</v>
      </c>
    </row>
    <row r="58" spans="1:60">
      <c r="A58" s="21"/>
      <c r="B58" s="1">
        <v>84.056966296119995</v>
      </c>
      <c r="C58" s="1" t="s">
        <v>100</v>
      </c>
      <c r="D58" s="1" t="s">
        <v>99</v>
      </c>
      <c r="E58" s="1" t="s">
        <v>98</v>
      </c>
      <c r="F58" s="1">
        <v>0.3465944000657894</v>
      </c>
      <c r="G58" s="1">
        <v>18.015456473684207</v>
      </c>
      <c r="H58" s="1">
        <v>30.078103552631582</v>
      </c>
      <c r="I58" s="1">
        <v>24.046780013157893</v>
      </c>
      <c r="J58" s="1">
        <v>78.399269736842186</v>
      </c>
      <c r="K58" s="1">
        <v>84.792006736842097</v>
      </c>
      <c r="L58" s="1">
        <v>81.595638236842149</v>
      </c>
      <c r="M58" s="1">
        <v>7.8135636782894728</v>
      </c>
      <c r="N58" s="1">
        <v>6.5863565072368422</v>
      </c>
      <c r="O58" s="1">
        <v>7.199960092763158</v>
      </c>
      <c r="P58" s="1">
        <v>6.2847092164473697</v>
      </c>
      <c r="Q58" s="1">
        <v>4.9792280809210547</v>
      </c>
      <c r="R58" s="1">
        <v>5.6319686486842127</v>
      </c>
      <c r="S58" s="1">
        <v>4.0119361820000004</v>
      </c>
      <c r="T58" s="1">
        <v>20.219317082885109</v>
      </c>
      <c r="U58" s="1">
        <v>18.154624264900662</v>
      </c>
      <c r="V58" s="1">
        <v>5.7693963053813881</v>
      </c>
      <c r="X58" s="1">
        <v>26.552916178571405</v>
      </c>
      <c r="Y58" s="1">
        <v>40.04965498540146</v>
      </c>
      <c r="Z58" s="1">
        <v>33.301285581986434</v>
      </c>
      <c r="AA58" s="1">
        <v>3.9658548295454534</v>
      </c>
      <c r="AB58" s="1">
        <v>3.0721537370370373</v>
      </c>
      <c r="AC58" s="1">
        <v>3.5190042832912454</v>
      </c>
      <c r="AD58" s="1">
        <v>3.9424561835227276</v>
      </c>
      <c r="AE58" s="1">
        <v>10.80490167890196</v>
      </c>
      <c r="AF58" s="1">
        <v>3.3982561809210532</v>
      </c>
      <c r="AI58" s="1">
        <v>84.056966296119995</v>
      </c>
      <c r="AJ58" s="1" t="s">
        <v>100</v>
      </c>
      <c r="AK58" s="1" t="s">
        <v>99</v>
      </c>
      <c r="AL58" s="1" t="s">
        <v>98</v>
      </c>
      <c r="AM58" s="1">
        <f t="shared" si="20"/>
        <v>7.1789512845599059</v>
      </c>
      <c r="AN58" s="1">
        <f t="shared" si="21"/>
        <v>13.103283852231947</v>
      </c>
      <c r="AO58" s="1">
        <f t="shared" si="22"/>
        <v>10.141117568395927</v>
      </c>
      <c r="AP58" s="1">
        <f t="shared" si="23"/>
        <v>36.835277058982776</v>
      </c>
      <c r="AQ58" s="1">
        <f t="shared" si="24"/>
        <v>39.974944476738848</v>
      </c>
      <c r="AR58" s="1">
        <f t="shared" si="25"/>
        <v>38.405110767860812</v>
      </c>
      <c r="AS58" s="1">
        <f t="shared" si="26"/>
        <v>2.1684916943809713</v>
      </c>
      <c r="AT58" s="1">
        <f t="shared" si="27"/>
        <v>1.5657729575096433</v>
      </c>
      <c r="AU58" s="1">
        <f t="shared" si="28"/>
        <v>1.4176248058578371</v>
      </c>
      <c r="AV58" s="1">
        <f t="shared" si="29"/>
        <v>0.77646334626592428</v>
      </c>
      <c r="AW58" s="1">
        <f t="shared" si="30"/>
        <v>0.30139689843585127</v>
      </c>
      <c r="AX58" s="1">
        <v>3.0389483846274898</v>
      </c>
      <c r="AZ58" s="1">
        <f t="shared" si="31"/>
        <v>7.2473008161742039</v>
      </c>
      <c r="BA58" s="1">
        <v>4.6669837679817396</v>
      </c>
      <c r="BB58" s="1">
        <f t="shared" si="32"/>
        <v>7.691178783559522</v>
      </c>
      <c r="BC58" s="1">
        <f t="shared" si="33"/>
        <v>12.174329525953045</v>
      </c>
      <c r="BD58" s="1">
        <f t="shared" si="34"/>
        <v>0.2787649458203007</v>
      </c>
      <c r="BE58" s="1">
        <f t="shared" si="35"/>
        <v>-0.16015882053544311</v>
      </c>
      <c r="BF58" s="1">
        <f t="shared" si="36"/>
        <v>5.9303062642428794E-2</v>
      </c>
      <c r="BG58" s="1">
        <f t="shared" si="37"/>
        <v>0.26727315966717713</v>
      </c>
      <c r="BH58" s="1">
        <v>5.9913884373014801</v>
      </c>
    </row>
    <row r="59" spans="1:60">
      <c r="A59" s="21"/>
      <c r="B59" s="1">
        <v>86.07261636026</v>
      </c>
      <c r="C59" s="1" t="s">
        <v>97</v>
      </c>
      <c r="D59" s="1" t="s">
        <v>96</v>
      </c>
      <c r="E59" s="1" t="s">
        <v>95</v>
      </c>
      <c r="F59" s="1">
        <v>0.27433170308666666</v>
      </c>
      <c r="G59" s="1">
        <v>29.625614644736846</v>
      </c>
      <c r="H59" s="1">
        <v>50.884201980263143</v>
      </c>
      <c r="I59" s="1">
        <v>40.254908312499992</v>
      </c>
      <c r="J59" s="1">
        <v>152.70317236842098</v>
      </c>
      <c r="K59" s="1">
        <v>167.10895651315789</v>
      </c>
      <c r="L59" s="1">
        <v>159.90606444078944</v>
      </c>
      <c r="M59" s="1">
        <v>16.591587039473684</v>
      </c>
      <c r="N59" s="1">
        <v>14.848919963815792</v>
      </c>
      <c r="O59" s="1">
        <v>15.720253501644738</v>
      </c>
      <c r="P59" s="1">
        <v>18.083258861842108</v>
      </c>
      <c r="Q59" s="1">
        <v>12.049179881578951</v>
      </c>
      <c r="R59" s="1">
        <v>15.066219371710529</v>
      </c>
      <c r="S59" s="1">
        <v>9.3918296400000045</v>
      </c>
      <c r="T59" s="1">
        <v>0</v>
      </c>
      <c r="U59" s="1">
        <v>24.753354231788073</v>
      </c>
      <c r="V59" s="1">
        <v>0</v>
      </c>
      <c r="X59" s="1">
        <v>15.608363823979584</v>
      </c>
      <c r="Y59" s="1">
        <v>23.633825649635025</v>
      </c>
      <c r="Z59" s="1">
        <v>19.621094736807304</v>
      </c>
      <c r="AA59" s="1">
        <v>10.696478636363633</v>
      </c>
      <c r="AB59" s="1">
        <v>3.6691239470899446</v>
      </c>
      <c r="AC59" s="1">
        <v>7.1828012917267889</v>
      </c>
      <c r="AD59" s="1">
        <v>7.7149695113636376</v>
      </c>
      <c r="AE59" s="1">
        <v>0</v>
      </c>
      <c r="AF59" s="1">
        <v>2.7581476217105259</v>
      </c>
      <c r="AI59" s="1">
        <v>86.07261636026</v>
      </c>
      <c r="AJ59" s="1" t="s">
        <v>97</v>
      </c>
      <c r="AK59" s="1" t="s">
        <v>96</v>
      </c>
      <c r="AL59" s="1" t="s">
        <v>95</v>
      </c>
      <c r="AM59" s="1">
        <f t="shared" si="20"/>
        <v>13.511850316359228</v>
      </c>
      <c r="AN59" s="1">
        <f t="shared" si="21"/>
        <v>24.202953045496454</v>
      </c>
      <c r="AO59" s="1">
        <f t="shared" si="22"/>
        <v>18.85740168092784</v>
      </c>
      <c r="AP59" s="1">
        <f t="shared" si="23"/>
        <v>75.408475548660846</v>
      </c>
      <c r="AQ59" s="1">
        <f t="shared" si="24"/>
        <v>82.653252247805781</v>
      </c>
      <c r="AR59" s="1">
        <f t="shared" si="25"/>
        <v>79.030863898233321</v>
      </c>
      <c r="AS59" s="1">
        <f t="shared" si="26"/>
        <v>6.9569402509379303</v>
      </c>
      <c r="AT59" s="1">
        <f t="shared" si="27"/>
        <v>6.080539931646328</v>
      </c>
      <c r="AU59" s="1">
        <f t="shared" si="28"/>
        <v>7.7071131782071527</v>
      </c>
      <c r="AV59" s="1">
        <f t="shared" si="29"/>
        <v>4.6725296832863243</v>
      </c>
      <c r="AW59" s="1">
        <f t="shared" si="30"/>
        <v>3.3361283518328109</v>
      </c>
      <c r="AX59" s="1">
        <v>5.3881824715400697</v>
      </c>
      <c r="AZ59" s="1">
        <f t="shared" si="31"/>
        <v>11.061554077206306</v>
      </c>
      <c r="BA59" s="1">
        <v>5.4431601831838599</v>
      </c>
      <c r="BB59" s="1">
        <f t="shared" si="32"/>
        <v>4.3707526128421481</v>
      </c>
      <c r="BC59" s="1">
        <f t="shared" si="33"/>
        <v>7.1004582996269816</v>
      </c>
      <c r="BD59" s="1">
        <f t="shared" si="34"/>
        <v>3.9922460997078026</v>
      </c>
      <c r="BE59" s="1">
        <f t="shared" si="35"/>
        <v>0.45813681430126846</v>
      </c>
      <c r="BF59" s="1">
        <f t="shared" si="36"/>
        <v>2.2251914570045357</v>
      </c>
      <c r="BG59" s="1">
        <f t="shared" si="37"/>
        <v>2.4928228388796456</v>
      </c>
      <c r="BH59" s="1">
        <v>10.2618190875769</v>
      </c>
    </row>
    <row r="60" spans="1:60">
      <c r="A60" s="21"/>
      <c r="B60" s="1">
        <v>87.067865332989996</v>
      </c>
      <c r="C60" s="1" t="s">
        <v>94</v>
      </c>
      <c r="D60" s="1" t="s">
        <v>93</v>
      </c>
      <c r="E60" s="1" t="s">
        <v>92</v>
      </c>
      <c r="F60" s="1">
        <v>8.9286574079674816E-2</v>
      </c>
      <c r="G60" s="1">
        <v>1.7920699743421054</v>
      </c>
      <c r="H60" s="1">
        <v>2.9267277578947373</v>
      </c>
      <c r="I60" s="1">
        <v>2.3593988661184211</v>
      </c>
      <c r="J60" s="1">
        <v>8.0481093578947434</v>
      </c>
      <c r="K60" s="1">
        <v>8.8205782828947434</v>
      </c>
      <c r="L60" s="1">
        <v>8.4343438203947443</v>
      </c>
      <c r="M60" s="1">
        <v>1.0801692129605267</v>
      </c>
      <c r="N60" s="1">
        <v>0.95083380717105326</v>
      </c>
      <c r="O60" s="1">
        <v>1.01550151006579</v>
      </c>
      <c r="P60" s="1">
        <v>1.1410353970394733</v>
      </c>
      <c r="Q60" s="1">
        <v>0.87165282842105318</v>
      </c>
      <c r="R60" s="1">
        <v>1.0063441127302633</v>
      </c>
      <c r="S60" s="1">
        <v>0.68476184926666683</v>
      </c>
      <c r="T60" s="1">
        <v>2.9558636735721087</v>
      </c>
      <c r="U60" s="1">
        <v>1.5047512390728472</v>
      </c>
      <c r="V60" s="1">
        <v>0.83110785285254296</v>
      </c>
      <c r="X60" s="1">
        <v>1.5016724530612247</v>
      </c>
      <c r="Y60" s="1">
        <v>2.1951154963503647</v>
      </c>
      <c r="Z60" s="1">
        <v>1.8483939747057947</v>
      </c>
      <c r="AA60" s="1">
        <v>1.1402769157575763</v>
      </c>
      <c r="AB60" s="1">
        <v>0.70784785730070932</v>
      </c>
      <c r="AC60" s="1">
        <v>0.92406238652914285</v>
      </c>
      <c r="AD60" s="1">
        <v>1.0358800643750001</v>
      </c>
      <c r="AE60" s="1">
        <v>2.0782292952071808</v>
      </c>
      <c r="AF60" s="1">
        <v>1.0990068456578945</v>
      </c>
      <c r="AI60" s="1">
        <v>87.067865332989996</v>
      </c>
      <c r="AJ60" s="1" t="s">
        <v>94</v>
      </c>
      <c r="AK60" s="1" t="s">
        <v>93</v>
      </c>
      <c r="AL60" s="1" t="s">
        <v>92</v>
      </c>
      <c r="AM60" s="1">
        <f t="shared" si="20"/>
        <v>0.3525768457816979</v>
      </c>
      <c r="AN60" s="1">
        <f t="shared" si="21"/>
        <v>0.92980285277783836</v>
      </c>
      <c r="AO60" s="1">
        <f t="shared" si="22"/>
        <v>0.64118984927976808</v>
      </c>
      <c r="AP60" s="1">
        <f t="shared" si="23"/>
        <v>3.5351651867986007</v>
      </c>
      <c r="AQ60" s="1">
        <f t="shared" si="24"/>
        <v>3.9281375521846336</v>
      </c>
      <c r="AR60" s="1">
        <f t="shared" si="25"/>
        <v>3.7316513694916171</v>
      </c>
      <c r="AS60" s="1">
        <f t="shared" si="26"/>
        <v>-9.58312864088081E-3</v>
      </c>
      <c r="AT60" s="1">
        <f t="shared" si="27"/>
        <v>-7.5378966759872865E-2</v>
      </c>
      <c r="AU60" s="1">
        <f t="shared" si="28"/>
        <v>2.138087205277215E-2</v>
      </c>
      <c r="AV60" s="1">
        <f t="shared" si="29"/>
        <v>-0.11566011659767218</v>
      </c>
      <c r="AW60" s="1">
        <f t="shared" si="30"/>
        <v>-0.21073577306839816</v>
      </c>
      <c r="AX60" s="1">
        <v>2.6424983046215602</v>
      </c>
      <c r="AZ60" s="1">
        <f t="shared" si="31"/>
        <v>0.2064113246010448</v>
      </c>
      <c r="BA60" s="1">
        <v>0.69638192334277105</v>
      </c>
      <c r="BB60" s="1">
        <f t="shared" si="32"/>
        <v>0.13854256396123318</v>
      </c>
      <c r="BC60" s="1">
        <f t="shared" si="33"/>
        <v>0.37713104882810183</v>
      </c>
      <c r="BD60" s="1">
        <f t="shared" si="34"/>
        <v>2.0995015516927538E-2</v>
      </c>
      <c r="BE60" s="1">
        <f t="shared" si="35"/>
        <v>-0.19899140007053462</v>
      </c>
      <c r="BF60" s="1">
        <f t="shared" si="36"/>
        <v>-8.8998192276803542E-2</v>
      </c>
      <c r="BG60" s="1">
        <f t="shared" si="37"/>
        <v>-3.2114017479662062E-2</v>
      </c>
      <c r="BH60" s="1">
        <v>0.82048654751255001</v>
      </c>
    </row>
    <row r="61" spans="1:60">
      <c r="A61" s="21"/>
      <c r="B61" s="1">
        <v>88.051880915680002</v>
      </c>
      <c r="C61" s="1" t="s">
        <v>91</v>
      </c>
      <c r="D61" s="1" t="s">
        <v>90</v>
      </c>
      <c r="E61" s="1" t="s">
        <v>89</v>
      </c>
      <c r="F61" s="1">
        <v>0.26032051436184211</v>
      </c>
      <c r="G61" s="1">
        <v>11.00049085197368</v>
      </c>
      <c r="H61" s="1">
        <v>10.203468296052634</v>
      </c>
      <c r="I61" s="1">
        <v>10.601979574013157</v>
      </c>
      <c r="J61" s="1">
        <v>32.836903203947351</v>
      </c>
      <c r="K61" s="1">
        <v>24.677922934210535</v>
      </c>
      <c r="L61" s="1">
        <v>28.757413069078943</v>
      </c>
      <c r="M61" s="1">
        <v>8.8788619427631623</v>
      </c>
      <c r="N61" s="1">
        <v>4.7856211730263185</v>
      </c>
      <c r="O61" s="1">
        <v>6.83224155789474</v>
      </c>
      <c r="P61" s="1">
        <v>5.7944136210526338</v>
      </c>
      <c r="Q61" s="1">
        <v>7.9414753546052586</v>
      </c>
      <c r="R61" s="1">
        <v>6.8679444878289466</v>
      </c>
      <c r="S61" s="1">
        <v>5.0910972913333303</v>
      </c>
      <c r="T61" s="1">
        <v>16.203256914019686</v>
      </c>
      <c r="U61" s="1">
        <v>12.291311304635759</v>
      </c>
      <c r="V61" s="1">
        <v>9.7871783945556725</v>
      </c>
      <c r="X61" s="1">
        <v>17.425278163265318</v>
      </c>
      <c r="Y61" s="1">
        <v>18.038223189781018</v>
      </c>
      <c r="Z61" s="1">
        <v>17.73175067652317</v>
      </c>
      <c r="AA61" s="1">
        <v>4.4340871568181814</v>
      </c>
      <c r="AB61" s="1">
        <v>0.99171481581481535</v>
      </c>
      <c r="AC61" s="1">
        <v>2.7129009863164986</v>
      </c>
      <c r="AD61" s="1">
        <v>27.243070289772728</v>
      </c>
      <c r="AE61" s="1">
        <v>79.468269787510167</v>
      </c>
      <c r="AF61" s="1">
        <v>0.9014116040131579</v>
      </c>
      <c r="AI61" s="1">
        <v>88.051880915680002</v>
      </c>
      <c r="AJ61" s="1" t="s">
        <v>91</v>
      </c>
      <c r="AK61" s="1" t="s">
        <v>90</v>
      </c>
      <c r="AL61" s="1" t="s">
        <v>89</v>
      </c>
      <c r="AM61" s="1">
        <f t="shared" si="20"/>
        <v>5.1956933876683333</v>
      </c>
      <c r="AN61" s="1">
        <f t="shared" si="21"/>
        <v>4.7856476080535453</v>
      </c>
      <c r="AO61" s="1">
        <f t="shared" si="22"/>
        <v>4.9906704978609397</v>
      </c>
      <c r="AP61" s="1">
        <f t="shared" si="23"/>
        <v>16.429915882799325</v>
      </c>
      <c r="AQ61" s="1">
        <f t="shared" si="24"/>
        <v>12.232349075295682</v>
      </c>
      <c r="AR61" s="1">
        <f t="shared" si="25"/>
        <v>14.331132479047504</v>
      </c>
      <c r="AS61" s="1">
        <f t="shared" si="26"/>
        <v>4.104174742847599</v>
      </c>
      <c r="AT61" s="1">
        <f t="shared" si="27"/>
        <v>1.9983170226251332</v>
      </c>
      <c r="AU61" s="1">
        <f t="shared" si="28"/>
        <v>2.5173124798395676</v>
      </c>
      <c r="AV61" s="1">
        <f t="shared" si="29"/>
        <v>3.6219156003852242</v>
      </c>
      <c r="AW61" s="1">
        <f t="shared" si="30"/>
        <v>2.1554759287995604</v>
      </c>
      <c r="AX61" s="1">
        <v>4.4742205744332697</v>
      </c>
      <c r="AZ61" s="1">
        <f t="shared" si="31"/>
        <v>5.8597843533786778</v>
      </c>
      <c r="BA61" s="1">
        <v>8.2933185757048697</v>
      </c>
      <c r="BB61" s="1">
        <f t="shared" si="32"/>
        <v>5.7495135711917564</v>
      </c>
      <c r="BC61" s="1">
        <f t="shared" si="33"/>
        <v>5.9627890618712227</v>
      </c>
      <c r="BD61" s="1">
        <f t="shared" si="34"/>
        <v>1.8174626181088052</v>
      </c>
      <c r="BE61" s="1">
        <f t="shared" si="35"/>
        <v>4.6458472987805859E-2</v>
      </c>
      <c r="BF61" s="1">
        <f t="shared" si="36"/>
        <v>0.93196054554830554</v>
      </c>
      <c r="BG61" s="1">
        <f t="shared" si="37"/>
        <v>13.552045537364823</v>
      </c>
      <c r="BH61" s="1">
        <v>66.574855197328503</v>
      </c>
    </row>
    <row r="62" spans="1:60">
      <c r="A62" s="21"/>
      <c r="B62" s="1">
        <v>90.049772740699893</v>
      </c>
      <c r="C62" s="1" t="s">
        <v>88</v>
      </c>
      <c r="D62" s="1" t="s">
        <v>87</v>
      </c>
      <c r="E62" s="1" t="s">
        <v>86</v>
      </c>
      <c r="F62" s="1">
        <v>0.58954260459016383</v>
      </c>
      <c r="G62" s="1">
        <v>12.676903332236838</v>
      </c>
      <c r="H62" s="1">
        <v>15.875589851973695</v>
      </c>
      <c r="I62" s="1">
        <v>14.276246592105267</v>
      </c>
      <c r="J62" s="1">
        <v>22.656574019736837</v>
      </c>
      <c r="K62" s="1">
        <v>22.962723414473682</v>
      </c>
      <c r="L62" s="1">
        <v>22.809648717105262</v>
      </c>
      <c r="M62" s="1">
        <v>9.3675800032894703</v>
      </c>
      <c r="N62" s="1">
        <v>9.0628420230263149</v>
      </c>
      <c r="O62" s="1">
        <v>9.2152110131578926</v>
      </c>
      <c r="P62" s="1">
        <v>3.7007568888157905</v>
      </c>
      <c r="Q62" s="1">
        <v>4.0865108986842102</v>
      </c>
      <c r="R62" s="1">
        <v>3.8936338937500006</v>
      </c>
      <c r="S62" s="1">
        <v>3.9283593879999987</v>
      </c>
      <c r="T62" s="1">
        <v>11.32069270259224</v>
      </c>
      <c r="U62" s="1">
        <v>13.258920658940401</v>
      </c>
      <c r="V62" s="1">
        <v>4.5142430926381918</v>
      </c>
      <c r="X62" s="1">
        <v>2.735393814795918</v>
      </c>
      <c r="Y62" s="1">
        <v>3.6044972788321168</v>
      </c>
      <c r="Z62" s="1">
        <v>3.1699455468140174</v>
      </c>
      <c r="AA62" s="1">
        <v>4.7584466143939403</v>
      </c>
      <c r="AB62" s="1">
        <v>159.5378701640212</v>
      </c>
      <c r="AC62" s="1">
        <v>82.148158389207566</v>
      </c>
      <c r="AD62" s="1">
        <v>6.7490965232954547</v>
      </c>
      <c r="AE62" s="1">
        <v>11.343386499262438</v>
      </c>
      <c r="AF62" s="1">
        <v>10.532876457236844</v>
      </c>
      <c r="AI62" s="1">
        <v>90.049772740699893</v>
      </c>
      <c r="AJ62" s="1" t="s">
        <v>88</v>
      </c>
      <c r="AK62" s="1" t="s">
        <v>87</v>
      </c>
      <c r="AL62" s="1" t="s">
        <v>86</v>
      </c>
      <c r="AM62" s="1">
        <f t="shared" si="20"/>
        <v>1.1280697215524538</v>
      </c>
      <c r="AN62" s="1">
        <f t="shared" si="21"/>
        <v>2.8110436869105859</v>
      </c>
      <c r="AO62" s="1">
        <f t="shared" si="22"/>
        <v>1.9695567042315199</v>
      </c>
      <c r="AP62" s="1">
        <f t="shared" si="23"/>
        <v>6.378826820216779</v>
      </c>
      <c r="AQ62" s="1">
        <f t="shared" si="24"/>
        <v>6.5399058936655416</v>
      </c>
      <c r="AR62" s="1">
        <f t="shared" si="25"/>
        <v>6.4593663569411603</v>
      </c>
      <c r="AS62" s="1">
        <f t="shared" si="26"/>
        <v>-0.61311528398191328</v>
      </c>
      <c r="AT62" s="1">
        <f t="shared" si="27"/>
        <v>-0.77345174830068075</v>
      </c>
      <c r="AU62" s="1">
        <f t="shared" si="28"/>
        <v>-3.5946877854139911</v>
      </c>
      <c r="AV62" s="1">
        <f t="shared" si="29"/>
        <v>-3.3917251156946517</v>
      </c>
      <c r="AW62" s="1">
        <f t="shared" si="30"/>
        <v>-3.4749357940219183</v>
      </c>
      <c r="AX62" s="1">
        <v>0.115628935100748</v>
      </c>
      <c r="AZ62" s="1">
        <f t="shared" si="31"/>
        <v>1.4342954183143908</v>
      </c>
      <c r="BA62" s="1">
        <v>3.91200832034975</v>
      </c>
      <c r="BB62" s="1">
        <f t="shared" si="32"/>
        <v>-2.7747114387100069</v>
      </c>
      <c r="BC62" s="1">
        <f t="shared" si="33"/>
        <v>-2.4654435078064973</v>
      </c>
      <c r="BD62" s="1">
        <f t="shared" si="34"/>
        <v>-3.0381892787328004</v>
      </c>
      <c r="BE62" s="1">
        <f t="shared" si="35"/>
        <v>78.398281159949462</v>
      </c>
      <c r="BF62" s="1">
        <f t="shared" si="36"/>
        <v>37.680045940608331</v>
      </c>
      <c r="BG62" s="1">
        <f t="shared" si="37"/>
        <v>-1.9908181311845901</v>
      </c>
      <c r="BH62" s="1">
        <v>0.70238176435424005</v>
      </c>
    </row>
    <row r="63" spans="1:60">
      <c r="A63" s="21"/>
      <c r="B63" s="1">
        <v>91.054226644490001</v>
      </c>
      <c r="C63" s="1" t="s">
        <v>85</v>
      </c>
      <c r="D63" s="1" t="s">
        <v>84</v>
      </c>
      <c r="E63" s="1" t="s">
        <v>83</v>
      </c>
      <c r="F63" s="1">
        <v>0.10717902417213114</v>
      </c>
      <c r="G63" s="1">
        <v>21.696540460526311</v>
      </c>
      <c r="H63" s="1">
        <v>36.15099475657896</v>
      </c>
      <c r="I63" s="1">
        <v>28.923767608552637</v>
      </c>
      <c r="J63" s="1">
        <v>50.258092032894744</v>
      </c>
      <c r="K63" s="1">
        <v>43.803701480263157</v>
      </c>
      <c r="L63" s="1">
        <v>47.030896756578954</v>
      </c>
      <c r="M63" s="1">
        <v>4.6516508078947387</v>
      </c>
      <c r="N63" s="1">
        <v>4.2866602335526309</v>
      </c>
      <c r="O63" s="1">
        <v>4.4691555207236853</v>
      </c>
      <c r="P63" s="1">
        <v>4.2218850796052614</v>
      </c>
      <c r="Q63" s="1">
        <v>2.6194332315789475</v>
      </c>
      <c r="R63" s="1">
        <v>3.4206591555921042</v>
      </c>
      <c r="S63" s="1">
        <v>3.5825110419999997</v>
      </c>
      <c r="T63" s="1">
        <v>16.027639760822989</v>
      </c>
      <c r="U63" s="1">
        <v>13.390873860927142</v>
      </c>
      <c r="V63" s="1">
        <v>5.3307913179801023</v>
      </c>
      <c r="X63" s="1">
        <v>6.8429567479591853</v>
      </c>
      <c r="Y63" s="1">
        <v>5.0703586934306575</v>
      </c>
      <c r="Z63" s="1">
        <v>5.9566577206949214</v>
      </c>
      <c r="AA63" s="4">
        <v>501.50905032803001</v>
      </c>
      <c r="AB63" s="1">
        <v>446.62131608465609</v>
      </c>
      <c r="AC63" s="1">
        <v>224.06518320634319</v>
      </c>
      <c r="AD63" s="1">
        <v>20.140976961931816</v>
      </c>
      <c r="AE63" s="1">
        <v>18.151613832266065</v>
      </c>
      <c r="AF63" s="1">
        <v>1.6591797105263166</v>
      </c>
      <c r="AI63" s="1">
        <v>91.054226644490001</v>
      </c>
      <c r="AJ63" s="1" t="s">
        <v>85</v>
      </c>
      <c r="AK63" s="1" t="s">
        <v>84</v>
      </c>
      <c r="AL63" s="1" t="s">
        <v>83</v>
      </c>
      <c r="AM63" s="1">
        <f t="shared" si="20"/>
        <v>10.660160018042117</v>
      </c>
      <c r="AN63" s="1">
        <f t="shared" si="21"/>
        <v>18.350134645533789</v>
      </c>
      <c r="AO63" s="1">
        <f t="shared" si="22"/>
        <v>14.505147331787953</v>
      </c>
      <c r="AP63" s="1">
        <f t="shared" si="23"/>
        <v>25.85531041353569</v>
      </c>
      <c r="AQ63" s="1">
        <f t="shared" si="24"/>
        <v>22.421483126177396</v>
      </c>
      <c r="AR63" s="1">
        <f t="shared" si="25"/>
        <v>24.138396769856541</v>
      </c>
      <c r="AS63" s="1">
        <f t="shared" si="26"/>
        <v>1.5920370524503069</v>
      </c>
      <c r="AT63" s="1">
        <f t="shared" si="27"/>
        <v>1.3978568918937841</v>
      </c>
      <c r="AU63" s="1">
        <f t="shared" si="28"/>
        <v>1.3633955915814528</v>
      </c>
      <c r="AV63" s="1">
        <f t="shared" si="29"/>
        <v>0.51086848812209051</v>
      </c>
      <c r="AW63" s="1">
        <f t="shared" si="30"/>
        <v>1.0232395382322725</v>
      </c>
      <c r="AX63" s="1">
        <v>3.5977383009608799</v>
      </c>
      <c r="AZ63" s="1">
        <f t="shared" si="31"/>
        <v>6.2414276254422107</v>
      </c>
      <c r="BA63" s="1">
        <v>4.67115198712224</v>
      </c>
      <c r="BB63" s="1">
        <f t="shared" si="32"/>
        <v>1.8652077462273018</v>
      </c>
      <c r="BC63" s="1">
        <f t="shared" si="33"/>
        <v>1.2273979796460992</v>
      </c>
      <c r="BD63" s="1">
        <f t="shared" si="34"/>
        <v>265.92721827300727</v>
      </c>
      <c r="BE63" s="1">
        <f t="shared" si="35"/>
        <v>236.72616543164756</v>
      </c>
      <c r="BF63" s="1">
        <f t="shared" si="36"/>
        <v>251.32669185232743</v>
      </c>
      <c r="BG63" s="1">
        <f t="shared" si="37"/>
        <v>9.8325781812853563</v>
      </c>
      <c r="BH63" s="1">
        <v>14.451638007364</v>
      </c>
    </row>
    <row r="64" spans="1:60">
      <c r="A64" s="21"/>
      <c r="B64" s="1">
        <v>92.062051676560003</v>
      </c>
      <c r="C64" s="1" t="s">
        <v>82</v>
      </c>
      <c r="D64" s="1" t="s">
        <v>81</v>
      </c>
      <c r="E64" s="1" t="s">
        <v>80</v>
      </c>
      <c r="F64" s="1">
        <v>2.7019857450819682</v>
      </c>
      <c r="G64" s="1">
        <v>226.45526855263162</v>
      </c>
      <c r="H64" s="1">
        <v>378.28675335526316</v>
      </c>
      <c r="I64" s="1">
        <v>302.3710109539474</v>
      </c>
      <c r="J64" s="1">
        <v>694.22640927631574</v>
      </c>
      <c r="K64" s="1">
        <v>710.5829054605266</v>
      </c>
      <c r="L64" s="1">
        <v>702.40465736842111</v>
      </c>
      <c r="M64" s="1">
        <v>47.219765585526289</v>
      </c>
      <c r="N64" s="1">
        <v>44.252740638157888</v>
      </c>
      <c r="O64" s="1">
        <v>45.736253111842089</v>
      </c>
      <c r="P64" s="1">
        <v>37.949484447368441</v>
      </c>
      <c r="Q64" s="1">
        <v>29.693538414473682</v>
      </c>
      <c r="R64" s="1">
        <v>33.821511430921063</v>
      </c>
      <c r="S64" s="1">
        <v>27.81854616</v>
      </c>
      <c r="T64" s="1">
        <v>101.27202765478862</v>
      </c>
      <c r="U64" s="1">
        <v>90.064454754966889</v>
      </c>
      <c r="V64" s="1">
        <v>60.865428055437221</v>
      </c>
      <c r="X64" s="1">
        <v>40.25872344387755</v>
      </c>
      <c r="Y64" s="1">
        <v>65.927870620437929</v>
      </c>
      <c r="Z64" s="1">
        <v>53.093297032157736</v>
      </c>
      <c r="AA64" s="4">
        <v>4228.6822931893903</v>
      </c>
      <c r="AB64" s="1">
        <v>5457.574328571427</v>
      </c>
      <c r="AC64" s="1">
        <v>2743.1283108804105</v>
      </c>
      <c r="AD64" s="1">
        <v>99.472702613636315</v>
      </c>
      <c r="AE64" s="1">
        <v>110.12752947598656</v>
      </c>
      <c r="AF64" s="1">
        <v>14.140239641447364</v>
      </c>
      <c r="AI64" s="1">
        <v>92.062051676560003</v>
      </c>
      <c r="AJ64" s="1" t="s">
        <v>82</v>
      </c>
      <c r="AK64" s="1" t="s">
        <v>81</v>
      </c>
      <c r="AL64" s="1" t="s">
        <v>80</v>
      </c>
      <c r="AM64" s="1">
        <f t="shared" si="20"/>
        <v>114.20483297301654</v>
      </c>
      <c r="AN64" s="1">
        <f t="shared" si="21"/>
        <v>195.87540264890725</v>
      </c>
      <c r="AO64" s="1">
        <f t="shared" si="22"/>
        <v>155.0401178109619</v>
      </c>
      <c r="AP64" s="1">
        <f t="shared" si="23"/>
        <v>365.82020504492556</v>
      </c>
      <c r="AQ64" s="1">
        <f t="shared" si="24"/>
        <v>374.61840894184797</v>
      </c>
      <c r="AR64" s="1">
        <f t="shared" si="25"/>
        <v>370.21930699338679</v>
      </c>
      <c r="AS64" s="1">
        <f t="shared" si="26"/>
        <v>17.793567203621979</v>
      </c>
      <c r="AT64" s="1">
        <f t="shared" si="27"/>
        <v>16.197596394213434</v>
      </c>
      <c r="AU64" s="1">
        <f t="shared" si="28"/>
        <v>12.807057702030816</v>
      </c>
      <c r="AV64" s="1">
        <f t="shared" si="29"/>
        <v>8.3661618193591956</v>
      </c>
      <c r="AW64" s="1">
        <f t="shared" si="30"/>
        <v>7.3575983731161001</v>
      </c>
      <c r="AX64" s="1">
        <v>12.501266642588501</v>
      </c>
      <c r="AZ64" s="1">
        <f t="shared" si="31"/>
        <v>40.839842332942411</v>
      </c>
      <c r="BA64" s="1">
        <v>53.924178351551603</v>
      </c>
      <c r="BB64" s="1">
        <f t="shared" si="32"/>
        <v>9.5018768680348291</v>
      </c>
      <c r="BC64" s="1">
        <f t="shared" si="33"/>
        <v>18.840285545358068</v>
      </c>
      <c r="BD64" s="1">
        <f t="shared" si="34"/>
        <v>2267.0136624409351</v>
      </c>
      <c r="BE64" s="4">
        <f t="shared" si="35"/>
        <v>2928.0380391061649</v>
      </c>
      <c r="BF64" s="1">
        <f t="shared" si="36"/>
        <v>2597.5258507735498</v>
      </c>
      <c r="BG64" s="1">
        <f t="shared" si="37"/>
        <v>45.900564509692103</v>
      </c>
      <c r="BH64" s="1">
        <v>85.040652828488305</v>
      </c>
    </row>
    <row r="65" spans="1:60">
      <c r="A65" s="21"/>
      <c r="B65" s="1">
        <v>93.057300649289999</v>
      </c>
      <c r="C65" s="1" t="s">
        <v>79</v>
      </c>
      <c r="D65" s="1" t="s">
        <v>78</v>
      </c>
      <c r="E65" s="1" t="s">
        <v>77</v>
      </c>
      <c r="F65" s="1">
        <v>0.29925248081967215</v>
      </c>
      <c r="G65" s="1">
        <v>18.761871684210519</v>
      </c>
      <c r="H65" s="1">
        <v>29.739560236842109</v>
      </c>
      <c r="I65" s="1">
        <v>24.250715960526314</v>
      </c>
      <c r="J65" s="1">
        <v>49.770355085526312</v>
      </c>
      <c r="K65" s="1">
        <v>50.187758388157881</v>
      </c>
      <c r="L65" s="1">
        <v>49.979056736842097</v>
      </c>
      <c r="M65" s="1">
        <v>5.0702362032894754</v>
      </c>
      <c r="N65" s="1">
        <v>4.6190479368421054</v>
      </c>
      <c r="O65" s="1">
        <v>4.84464207006579</v>
      </c>
      <c r="P65" s="1">
        <v>3.836099534210526</v>
      </c>
      <c r="Q65" s="1">
        <v>3.0303644223684199</v>
      </c>
      <c r="R65" s="1">
        <v>3.4332319782894727</v>
      </c>
      <c r="S65" s="1">
        <v>2.9298416559999994</v>
      </c>
      <c r="T65" s="1">
        <v>9.0564482437312694</v>
      </c>
      <c r="U65" s="1">
        <v>8.4134859960264894</v>
      </c>
      <c r="V65" s="1">
        <v>1.6982139317926328</v>
      </c>
      <c r="X65" s="1">
        <v>4.3933187341836719</v>
      </c>
      <c r="Y65" s="1">
        <v>6.2051357467153307</v>
      </c>
      <c r="Z65" s="1">
        <v>5.2992272404495013</v>
      </c>
      <c r="AA65" s="4">
        <v>553.05233799242399</v>
      </c>
      <c r="AB65" s="1">
        <v>423.50812359788347</v>
      </c>
      <c r="AC65" s="1">
        <v>213.28023079515387</v>
      </c>
      <c r="AD65" s="1">
        <v>10.515852350568183</v>
      </c>
      <c r="AE65" s="1">
        <v>7.6160997726941684</v>
      </c>
      <c r="AF65" s="1">
        <v>4.644552417105265</v>
      </c>
      <c r="AI65" s="1">
        <v>93.057300649289999</v>
      </c>
      <c r="AJ65" s="1" t="s">
        <v>79</v>
      </c>
      <c r="AK65" s="1" t="s">
        <v>78</v>
      </c>
      <c r="AL65" s="1" t="s">
        <v>77</v>
      </c>
      <c r="AM65" s="1">
        <f t="shared" si="20"/>
        <v>7.6758377061117615</v>
      </c>
      <c r="AN65" s="1">
        <f t="shared" si="21"/>
        <v>13.644602322392844</v>
      </c>
      <c r="AO65" s="1">
        <f t="shared" si="22"/>
        <v>10.660220014252303</v>
      </c>
      <c r="AP65" s="1">
        <f t="shared" si="23"/>
        <v>24.535701933717736</v>
      </c>
      <c r="AQ65" s="1">
        <f t="shared" si="24"/>
        <v>24.762651537135749</v>
      </c>
      <c r="AR65" s="1">
        <f t="shared" si="25"/>
        <v>24.649176735426742</v>
      </c>
      <c r="AS65" s="1">
        <f t="shared" si="26"/>
        <v>0.23145184967848176</v>
      </c>
      <c r="AT65" s="1">
        <f t="shared" si="27"/>
        <v>-1.386723977652779E-2</v>
      </c>
      <c r="AU65" s="1">
        <f t="shared" si="28"/>
        <v>-0.43957021901443749</v>
      </c>
      <c r="AV65" s="1">
        <f t="shared" si="29"/>
        <v>-0.87766273754426616</v>
      </c>
      <c r="AW65" s="1">
        <f t="shared" si="30"/>
        <v>-0.9323187544419842</v>
      </c>
      <c r="AX65" s="1">
        <v>2.0839093944671401</v>
      </c>
      <c r="AZ65" s="1">
        <f t="shared" si="31"/>
        <v>2.0492362558041308</v>
      </c>
      <c r="BA65" s="1">
        <v>1.5208103396380599</v>
      </c>
      <c r="BB65" s="1">
        <f t="shared" si="32"/>
        <v>-9.2386625035270981E-2</v>
      </c>
      <c r="BC65" s="1">
        <f t="shared" si="33"/>
        <v>0.57387618265332552</v>
      </c>
      <c r="BD65" s="1">
        <f t="shared" si="34"/>
        <v>298.17907204612209</v>
      </c>
      <c r="BE65" s="1">
        <f t="shared" si="35"/>
        <v>227.74357741399334</v>
      </c>
      <c r="BF65" s="1">
        <f t="shared" si="36"/>
        <v>262.9613247300577</v>
      </c>
      <c r="BG65" s="1">
        <f t="shared" si="37"/>
        <v>3.1923302548081516</v>
      </c>
      <c r="BH65" s="1">
        <v>2.6611252319272398</v>
      </c>
    </row>
    <row r="66" spans="1:60" ht="13.8">
      <c r="A66" s="21"/>
      <c r="B66" s="7">
        <v>94.077701740699993</v>
      </c>
      <c r="C66" s="6" t="s">
        <v>76</v>
      </c>
      <c r="D66" s="5">
        <v>95.085526787469902</v>
      </c>
      <c r="E66" s="1" t="s">
        <v>75</v>
      </c>
      <c r="F66" s="1">
        <v>0.62521040402985073</v>
      </c>
      <c r="G66" s="1">
        <v>137.01636678289472</v>
      </c>
      <c r="H66" s="1">
        <v>240.06100388157901</v>
      </c>
      <c r="I66" s="1">
        <v>188.53868533223687</v>
      </c>
      <c r="J66" s="1">
        <v>345.40188973684229</v>
      </c>
      <c r="K66" s="1">
        <v>301.55467171052635</v>
      </c>
      <c r="L66" s="1">
        <v>323.47828072368429</v>
      </c>
      <c r="M66" s="1">
        <v>33.339946368421067</v>
      </c>
      <c r="N66" s="1">
        <v>28.23399692763158</v>
      </c>
      <c r="O66" s="1">
        <v>30.786971648026324</v>
      </c>
      <c r="P66" s="1">
        <v>28.206405375000003</v>
      </c>
      <c r="Q66" s="1">
        <v>17.015023144736841</v>
      </c>
      <c r="R66" s="1">
        <v>22.610714259868423</v>
      </c>
      <c r="S66" s="1">
        <v>18.507854466666668</v>
      </c>
      <c r="T66" s="1">
        <v>84.418840093294705</v>
      </c>
      <c r="U66" s="1">
        <v>77.318444788079418</v>
      </c>
      <c r="V66" s="1">
        <v>48.355932534284726</v>
      </c>
      <c r="X66" s="1">
        <v>54.728325964285673</v>
      </c>
      <c r="Y66" s="1">
        <v>45.03115062773724</v>
      </c>
      <c r="Z66" s="1">
        <v>49.879738296011453</v>
      </c>
      <c r="AA66" s="4">
        <v>5221.9493854924203</v>
      </c>
      <c r="AB66" s="1">
        <v>7532.1039867724858</v>
      </c>
      <c r="AC66" s="1">
        <v>3777.0266861324549</v>
      </c>
      <c r="AD66" s="1">
        <v>116.27203323863635</v>
      </c>
      <c r="AE66" s="1">
        <v>108.63606004699535</v>
      </c>
      <c r="AF66" s="1">
        <v>5.1247726118421051</v>
      </c>
      <c r="AI66" s="1">
        <v>94.077701740699993</v>
      </c>
      <c r="AJ66" s="1" t="s">
        <v>76</v>
      </c>
      <c r="AK66" s="1">
        <v>95.085526787469902</v>
      </c>
      <c r="AL66" s="1" t="s">
        <v>75</v>
      </c>
      <c r="AM66" s="1">
        <f t="shared" si="20"/>
        <v>72.498148165525762</v>
      </c>
      <c r="AN66" s="1">
        <f t="shared" si="21"/>
        <v>129.13970606765074</v>
      </c>
      <c r="AO66" s="1">
        <f t="shared" si="22"/>
        <v>100.81892711658824</v>
      </c>
      <c r="AP66" s="1">
        <f t="shared" si="23"/>
        <v>187.04346558031554</v>
      </c>
      <c r="AQ66" s="1">
        <f t="shared" si="24"/>
        <v>162.94153452779324</v>
      </c>
      <c r="AR66" s="1">
        <f t="shared" si="25"/>
        <v>174.9925000540544</v>
      </c>
      <c r="AS66" s="1">
        <f t="shared" si="26"/>
        <v>15.509311722076903</v>
      </c>
      <c r="AT66" s="1">
        <f t="shared" si="27"/>
        <v>12.702674336195001</v>
      </c>
      <c r="AU66" s="1">
        <f t="shared" si="28"/>
        <v>12.687507816422656</v>
      </c>
      <c r="AV66" s="1">
        <f t="shared" si="29"/>
        <v>6.535830810726674</v>
      </c>
      <c r="AW66" s="1">
        <f t="shared" si="30"/>
        <v>7.3564100678326589</v>
      </c>
      <c r="AX66" s="1">
        <v>5.5003467567093498</v>
      </c>
      <c r="AZ66" s="1">
        <f t="shared" si="31"/>
        <v>39.683404958001326</v>
      </c>
      <c r="BA66" s="1">
        <v>43.779285440672197</v>
      </c>
      <c r="BB66" s="1">
        <f t="shared" si="32"/>
        <v>18.44082193797886</v>
      </c>
      <c r="BC66" s="1">
        <f t="shared" si="33"/>
        <v>14.835759969694674</v>
      </c>
      <c r="BD66" s="1">
        <f t="shared" si="34"/>
        <v>2867.5832308742147</v>
      </c>
      <c r="BE66" s="1">
        <f t="shared" si="35"/>
        <v>4137.4286036707781</v>
      </c>
      <c r="BF66" s="1">
        <f t="shared" si="36"/>
        <v>3502.5059172724964</v>
      </c>
      <c r="BG66" s="1">
        <f t="shared" si="37"/>
        <v>61.095406570513575</v>
      </c>
      <c r="BH66" s="1">
        <v>93.714461937882504</v>
      </c>
    </row>
    <row r="67" spans="1:60">
      <c r="A67" s="21"/>
      <c r="B67" s="1">
        <v>95.072950713430004</v>
      </c>
      <c r="C67" s="1" t="s">
        <v>74</v>
      </c>
      <c r="D67" s="1" t="s">
        <v>73</v>
      </c>
      <c r="E67" s="1" t="s">
        <v>72</v>
      </c>
      <c r="F67" s="1">
        <v>5.3809199669421451E-2</v>
      </c>
      <c r="G67" s="1">
        <v>4.4818600526315775</v>
      </c>
      <c r="H67" s="1">
        <v>7.4386125368421077</v>
      </c>
      <c r="I67" s="1">
        <v>5.960236294736843</v>
      </c>
      <c r="J67" s="1">
        <v>10.149430124999993</v>
      </c>
      <c r="K67" s="1">
        <v>9.2152875559210532</v>
      </c>
      <c r="L67" s="1">
        <v>9.6823588404605232</v>
      </c>
      <c r="M67" s="1">
        <v>1.1435048143421052</v>
      </c>
      <c r="N67" s="1">
        <v>0.99054012874999986</v>
      </c>
      <c r="O67" s="1">
        <v>1.0670224715460526</v>
      </c>
      <c r="P67" s="1">
        <v>0.97844483328947396</v>
      </c>
      <c r="Q67" s="1">
        <v>0.58026758355263153</v>
      </c>
      <c r="R67" s="1">
        <v>0.7793562084210528</v>
      </c>
      <c r="S67" s="1">
        <v>0.65971986159999996</v>
      </c>
      <c r="T67" s="1">
        <v>4.4246783001958008</v>
      </c>
      <c r="U67" s="1">
        <v>2.6501974761589424</v>
      </c>
      <c r="V67" s="1">
        <v>0.91047762702921642</v>
      </c>
      <c r="X67" s="1">
        <v>4.2493650510204075</v>
      </c>
      <c r="Y67" s="1">
        <v>3.584488778102191</v>
      </c>
      <c r="Z67" s="1">
        <v>3.9169269145612993</v>
      </c>
      <c r="AA67" s="4">
        <v>371.74307480606001</v>
      </c>
      <c r="AB67" s="1">
        <v>414.64336539682529</v>
      </c>
      <c r="AC67" s="1">
        <v>208.19322010144296</v>
      </c>
      <c r="AD67" s="1">
        <v>10.001663918181817</v>
      </c>
      <c r="AE67" s="1">
        <v>13.265401139877326</v>
      </c>
      <c r="AF67" s="1">
        <v>0.21180152809210542</v>
      </c>
      <c r="AI67" s="1">
        <v>95.072950713430004</v>
      </c>
      <c r="AJ67" s="1" t="s">
        <v>74</v>
      </c>
      <c r="AK67" s="1" t="s">
        <v>73</v>
      </c>
      <c r="AL67" s="1" t="s">
        <v>72</v>
      </c>
      <c r="AM67" s="1">
        <f t="shared" si="20"/>
        <v>2.3719956976161427</v>
      </c>
      <c r="AN67" s="1">
        <f t="shared" si="21"/>
        <v>4.0144565985986702</v>
      </c>
      <c r="AO67" s="1">
        <f t="shared" si="22"/>
        <v>3.1932261481074065</v>
      </c>
      <c r="AP67" s="1">
        <f t="shared" si="23"/>
        <v>5.5203019211346556</v>
      </c>
      <c r="AQ67" s="1">
        <f t="shared" si="24"/>
        <v>5.0013904958973843</v>
      </c>
      <c r="AR67" s="1">
        <f t="shared" si="25"/>
        <v>5.2608462085160195</v>
      </c>
      <c r="AS67" s="1">
        <f t="shared" si="26"/>
        <v>0.51755641608639791</v>
      </c>
      <c r="AT67" s="1">
        <f t="shared" si="27"/>
        <v>0.43258531463040295</v>
      </c>
      <c r="AU67" s="1">
        <f t="shared" si="28"/>
        <v>0.42586643978855099</v>
      </c>
      <c r="AV67" s="1">
        <f t="shared" si="29"/>
        <v>0.20468101157096447</v>
      </c>
      <c r="AW67" s="1">
        <f t="shared" si="30"/>
        <v>0.24881634615972986</v>
      </c>
      <c r="AX67" s="1">
        <v>2.9982449395485902</v>
      </c>
      <c r="AZ67" s="1">
        <f t="shared" si="31"/>
        <v>1.3545164930785034</v>
      </c>
      <c r="BA67" s="1">
        <v>0.83302581075644799</v>
      </c>
      <c r="BB67" s="1">
        <f t="shared" si="32"/>
        <v>1.5169006167282348</v>
      </c>
      <c r="BC67" s="1">
        <f t="shared" si="33"/>
        <v>1.2671085768729347</v>
      </c>
      <c r="BD67" s="1">
        <f t="shared" si="34"/>
        <v>206.38372441048284</v>
      </c>
      <c r="BE67" s="1">
        <f t="shared" si="35"/>
        <v>230.21461668584163</v>
      </c>
      <c r="BF67" s="1">
        <f t="shared" si="36"/>
        <v>218.29917054816224</v>
      </c>
      <c r="BG67" s="1">
        <f t="shared" si="37"/>
        <v>5.4382185480821592</v>
      </c>
      <c r="BH67" s="1">
        <v>11.943165957166901</v>
      </c>
    </row>
    <row r="68" spans="1:60">
      <c r="A68" s="21"/>
      <c r="B68" s="1">
        <v>96.093351804839997</v>
      </c>
      <c r="C68" s="1" t="s">
        <v>71</v>
      </c>
      <c r="D68" s="1" t="s">
        <v>70</v>
      </c>
      <c r="E68" s="1" t="s">
        <v>69</v>
      </c>
      <c r="F68" s="1">
        <v>0.70202133351063867</v>
      </c>
      <c r="G68" s="1">
        <v>14.557633624999994</v>
      </c>
      <c r="H68" s="1">
        <v>21.796598638157896</v>
      </c>
      <c r="I68" s="1">
        <v>18.177116131578945</v>
      </c>
      <c r="J68" s="1">
        <v>58.572250802631572</v>
      </c>
      <c r="K68" s="1">
        <v>60.904126605263123</v>
      </c>
      <c r="L68" s="1">
        <v>59.738188703947344</v>
      </c>
      <c r="M68" s="1">
        <v>10.723379421052629</v>
      </c>
      <c r="N68" s="1">
        <v>9.162822648026312</v>
      </c>
      <c r="O68" s="1">
        <v>9.9431010345394704</v>
      </c>
      <c r="P68" s="1">
        <v>7.2809385500000037</v>
      </c>
      <c r="Q68" s="1">
        <v>5.3617474743421063</v>
      </c>
      <c r="R68" s="1">
        <v>6.321343012171055</v>
      </c>
      <c r="S68" s="1">
        <v>3.9929097580000028</v>
      </c>
      <c r="T68" s="1">
        <v>25.818147025754328</v>
      </c>
      <c r="U68" s="1">
        <v>23.047883417218546</v>
      </c>
      <c r="V68" s="1">
        <v>23.116768527339897</v>
      </c>
      <c r="X68" s="1">
        <v>11.571506630102038</v>
      </c>
      <c r="Y68" s="1">
        <v>15.454916660583946</v>
      </c>
      <c r="Z68" s="1">
        <v>13.513211645342992</v>
      </c>
      <c r="AA68" s="1">
        <v>6.9723558727272721</v>
      </c>
      <c r="AB68" s="1">
        <v>2.9940060559259254</v>
      </c>
      <c r="AC68" s="1">
        <v>4.983180964326599</v>
      </c>
      <c r="AD68" s="1">
        <v>94.162416164772722</v>
      </c>
      <c r="AE68" s="1">
        <v>14.08440942556329</v>
      </c>
      <c r="AF68" s="1">
        <v>1.6658255624999998</v>
      </c>
      <c r="AI68" s="1">
        <v>96.093351804839997</v>
      </c>
      <c r="AJ68" s="1" t="s">
        <v>71</v>
      </c>
      <c r="AK68" s="1" t="s">
        <v>70</v>
      </c>
      <c r="AL68" s="1" t="s">
        <v>69</v>
      </c>
      <c r="AM68" s="1">
        <f t="shared" si="20"/>
        <v>7.2381948439981585</v>
      </c>
      <c r="AN68" s="1">
        <f t="shared" si="21"/>
        <v>11.302561842025098</v>
      </c>
      <c r="AO68" s="1">
        <f t="shared" si="22"/>
        <v>9.2703783430116289</v>
      </c>
      <c r="AP68" s="1">
        <f t="shared" si="23"/>
        <v>31.950506225859133</v>
      </c>
      <c r="AQ68" s="1">
        <f t="shared" si="24"/>
        <v>33.259754031102879</v>
      </c>
      <c r="AR68" s="1">
        <f t="shared" si="25"/>
        <v>32.605130128481008</v>
      </c>
      <c r="AS68" s="1">
        <f t="shared" si="26"/>
        <v>5.0854262893437552</v>
      </c>
      <c r="AT68" s="1">
        <f t="shared" si="27"/>
        <v>4.2092408905599772</v>
      </c>
      <c r="AU68" s="1">
        <f t="shared" si="28"/>
        <v>3.1526440416696699</v>
      </c>
      <c r="AV68" s="1">
        <f t="shared" si="29"/>
        <v>2.0751009320354097</v>
      </c>
      <c r="AW68" s="1">
        <f t="shared" si="30"/>
        <v>1.3065575242633063</v>
      </c>
      <c r="AX68" s="1">
        <v>3.8170592788580602</v>
      </c>
      <c r="AZ68" s="1">
        <f t="shared" si="31"/>
        <v>12.005104339730714</v>
      </c>
      <c r="BA68" s="1">
        <v>21.377291189113201</v>
      </c>
      <c r="BB68" s="1">
        <f t="shared" si="32"/>
        <v>3.7614775128009472</v>
      </c>
      <c r="BC68" s="1">
        <f t="shared" si="33"/>
        <v>5.2361221538866394</v>
      </c>
      <c r="BD68" s="1">
        <f t="shared" si="34"/>
        <v>2.9793881622186156</v>
      </c>
      <c r="BE68" s="1">
        <f t="shared" si="35"/>
        <v>0.74571612863046122</v>
      </c>
      <c r="BF68" s="1">
        <f t="shared" si="36"/>
        <v>1.8625521454245384</v>
      </c>
      <c r="BG68" s="1">
        <f t="shared" si="37"/>
        <v>51.932850841323109</v>
      </c>
      <c r="BH68" s="1">
        <v>11.4841173879105</v>
      </c>
    </row>
    <row r="69" spans="1:60">
      <c r="A69" s="21"/>
      <c r="B69" s="1">
        <v>98.07261636026</v>
      </c>
      <c r="C69" s="1" t="s">
        <v>68</v>
      </c>
      <c r="D69" s="1" t="s">
        <v>67</v>
      </c>
      <c r="E69" s="1" t="s">
        <v>66</v>
      </c>
      <c r="F69" s="1">
        <v>0.16015769983443712</v>
      </c>
      <c r="G69" s="1">
        <v>3.5123484059210512</v>
      </c>
      <c r="H69" s="1">
        <v>5.4831208157894693</v>
      </c>
      <c r="I69" s="1">
        <v>4.4977346108552601</v>
      </c>
      <c r="J69" s="1">
        <v>16.182028835526317</v>
      </c>
      <c r="K69" s="1">
        <v>17.320986618421053</v>
      </c>
      <c r="L69" s="1">
        <v>16.751507726973685</v>
      </c>
      <c r="M69" s="1">
        <v>1.8239447611842103</v>
      </c>
      <c r="N69" s="1">
        <v>1.4293748421052632</v>
      </c>
      <c r="O69" s="1">
        <v>1.6266598016447369</v>
      </c>
      <c r="P69" s="1">
        <v>1.8500614026315789</v>
      </c>
      <c r="Q69" s="1">
        <v>1.2743383296052635</v>
      </c>
      <c r="R69" s="1">
        <v>1.5621998661184211</v>
      </c>
      <c r="S69" s="1">
        <v>0.89985598980000026</v>
      </c>
      <c r="T69" s="1">
        <v>0</v>
      </c>
      <c r="U69" s="1">
        <v>4.5252579894039728</v>
      </c>
      <c r="V69" s="1">
        <v>0</v>
      </c>
      <c r="X69" s="1">
        <v>4.3525996530612217</v>
      </c>
      <c r="Y69" s="1">
        <v>6.3764137072992675</v>
      </c>
      <c r="Z69" s="1">
        <v>5.364506680180245</v>
      </c>
      <c r="AA69" s="1">
        <v>1.8025689318181815</v>
      </c>
      <c r="AB69" s="1">
        <v>0.95192598974603193</v>
      </c>
      <c r="AC69" s="1">
        <v>1.3772474607821068</v>
      </c>
      <c r="AD69" s="1">
        <v>2.7456773113636368</v>
      </c>
      <c r="AE69" s="1">
        <v>0</v>
      </c>
      <c r="AF69" s="1">
        <v>0.71396894171052616</v>
      </c>
      <c r="AI69" s="1">
        <v>98.07261636026</v>
      </c>
      <c r="AJ69" s="1" t="s">
        <v>68</v>
      </c>
      <c r="AK69" s="1" t="s">
        <v>67</v>
      </c>
      <c r="AL69" s="1" t="s">
        <v>66</v>
      </c>
      <c r="AM69" s="1">
        <f t="shared" si="20"/>
        <v>1.6035313796316024</v>
      </c>
      <c r="AN69" s="1">
        <f t="shared" si="21"/>
        <v>2.7328261881995868</v>
      </c>
      <c r="AO69" s="1">
        <f t="shared" si="22"/>
        <v>2.1681787839155948</v>
      </c>
      <c r="AP69" s="1">
        <f t="shared" si="23"/>
        <v>8.8635296745762204</v>
      </c>
      <c r="AQ69" s="1">
        <f t="shared" si="24"/>
        <v>9.516176882828443</v>
      </c>
      <c r="AR69" s="1">
        <f t="shared" si="25"/>
        <v>9.1898532787023317</v>
      </c>
      <c r="AS69" s="1">
        <f t="shared" si="26"/>
        <v>0.63603992236288553</v>
      </c>
      <c r="AT69" s="1">
        <f t="shared" si="27"/>
        <v>0.40994290628851554</v>
      </c>
      <c r="AU69" s="1">
        <f t="shared" si="28"/>
        <v>0.65100531738062573</v>
      </c>
      <c r="AV69" s="1">
        <f t="shared" si="29"/>
        <v>0.32110366344746888</v>
      </c>
      <c r="AW69" s="1">
        <f t="shared" si="30"/>
        <v>0.10651726061127781</v>
      </c>
      <c r="AX69" s="1">
        <v>2.8880889451597498</v>
      </c>
      <c r="AZ69" s="1">
        <f t="shared" si="31"/>
        <v>2.1839502694274038</v>
      </c>
      <c r="BA69" s="1">
        <v>0.65417953236816495</v>
      </c>
      <c r="BB69" s="1">
        <f t="shared" si="32"/>
        <v>1.4101539524849362</v>
      </c>
      <c r="BC69" s="1">
        <f t="shared" si="33"/>
        <v>2.1944845466218035</v>
      </c>
      <c r="BD69" s="1">
        <f t="shared" si="34"/>
        <v>0.62379111422501254</v>
      </c>
      <c r="BE69" s="1">
        <f t="shared" si="35"/>
        <v>0.1363544860193171</v>
      </c>
      <c r="BF69" s="1">
        <f t="shared" si="36"/>
        <v>0.38007280012216482</v>
      </c>
      <c r="BG69" s="1">
        <f t="shared" si="37"/>
        <v>1.1642124188893888</v>
      </c>
      <c r="BH69" s="1">
        <v>9.5033963860887702</v>
      </c>
    </row>
    <row r="70" spans="1:60">
      <c r="A70" s="21"/>
      <c r="B70" s="1">
        <v>100.0882664244</v>
      </c>
      <c r="C70" s="1" t="s">
        <v>65</v>
      </c>
      <c r="D70" s="1" t="s">
        <v>64</v>
      </c>
      <c r="E70" s="1" t="s">
        <v>63</v>
      </c>
      <c r="F70" s="1">
        <v>0.35245373953947384</v>
      </c>
      <c r="G70" s="1">
        <v>27.727963381578956</v>
      </c>
      <c r="H70" s="1">
        <v>45.854187802631571</v>
      </c>
      <c r="I70" s="1">
        <v>36.791075592105265</v>
      </c>
      <c r="J70" s="1">
        <v>107.79857994078947</v>
      </c>
      <c r="K70" s="1">
        <v>117.07090927631577</v>
      </c>
      <c r="L70" s="1">
        <v>112.43474460855262</v>
      </c>
      <c r="M70" s="1">
        <v>15.661420384868419</v>
      </c>
      <c r="N70" s="1">
        <v>13.715561371710526</v>
      </c>
      <c r="O70" s="1">
        <v>14.688490878289473</v>
      </c>
      <c r="P70" s="1">
        <v>15.116176733552621</v>
      </c>
      <c r="Q70" s="1">
        <v>10.115358447368422</v>
      </c>
      <c r="R70" s="1">
        <v>12.615767590460521</v>
      </c>
      <c r="S70" s="1">
        <v>9.6588464566666694</v>
      </c>
      <c r="T70" s="1">
        <v>33.031562037931238</v>
      </c>
      <c r="U70" s="1">
        <v>27.136593205298016</v>
      </c>
      <c r="V70" s="1">
        <v>10.779072854594862</v>
      </c>
      <c r="X70" s="1">
        <v>20.776727469387744</v>
      </c>
      <c r="Y70" s="1">
        <v>31.51833613138685</v>
      </c>
      <c r="Z70" s="1">
        <v>26.147531800387299</v>
      </c>
      <c r="AA70" s="1">
        <v>9.1219174734848512</v>
      </c>
      <c r="AB70" s="1">
        <v>1.4949645894709007</v>
      </c>
      <c r="AC70" s="1">
        <v>5.3084410314778756</v>
      </c>
      <c r="AD70" s="1">
        <v>3.9560473545454546</v>
      </c>
      <c r="AE70" s="1">
        <v>11.473845077506633</v>
      </c>
      <c r="AF70" s="1">
        <v>1.4174934638157899</v>
      </c>
      <c r="AI70" s="1">
        <v>100.0882664244</v>
      </c>
      <c r="AJ70" s="1" t="s">
        <v>65</v>
      </c>
      <c r="AK70" s="1" t="s">
        <v>64</v>
      </c>
      <c r="AL70" s="1" t="s">
        <v>63</v>
      </c>
      <c r="AM70" s="1">
        <f t="shared" si="20"/>
        <v>15.386323826352568</v>
      </c>
      <c r="AN70" s="1">
        <f t="shared" si="21"/>
        <v>25.986513011995452</v>
      </c>
      <c r="AO70" s="1">
        <f t="shared" si="22"/>
        <v>20.686418419174011</v>
      </c>
      <c r="AP70" s="1">
        <f t="shared" si="23"/>
        <v>62.211501757665665</v>
      </c>
      <c r="AQ70" s="1">
        <f t="shared" si="24"/>
        <v>67.63394621521131</v>
      </c>
      <c r="AR70" s="1">
        <f t="shared" si="25"/>
        <v>64.922723986438484</v>
      </c>
      <c r="AS70" s="1">
        <f t="shared" si="26"/>
        <v>8.3298273596494266</v>
      </c>
      <c r="AT70" s="1">
        <f t="shared" si="27"/>
        <v>7.1918918917366756</v>
      </c>
      <c r="AU70" s="1">
        <f t="shared" si="28"/>
        <v>8.0109696801921775</v>
      </c>
      <c r="AV70" s="1">
        <f t="shared" si="29"/>
        <v>5.086498555637017</v>
      </c>
      <c r="AW70" s="1">
        <f t="shared" si="30"/>
        <v>4.8195310198421577</v>
      </c>
      <c r="AX70" s="1">
        <v>6.5365081685928903</v>
      </c>
      <c r="AZ70" s="1">
        <f t="shared" si="31"/>
        <v>15.040491423436693</v>
      </c>
      <c r="BA70" s="1">
        <v>10.3823766695894</v>
      </c>
      <c r="BB70" s="1">
        <f t="shared" si="32"/>
        <v>7.6568849803779386</v>
      </c>
      <c r="BC70" s="1">
        <f t="shared" si="33"/>
        <v>11.905362064000474</v>
      </c>
      <c r="BD70" s="1">
        <f t="shared" si="34"/>
        <v>4.5055357459906595</v>
      </c>
      <c r="BE70" s="1">
        <f t="shared" si="35"/>
        <v>4.5304999501997685E-2</v>
      </c>
      <c r="BF70" s="1">
        <f t="shared" si="36"/>
        <v>2.2754203727463285</v>
      </c>
      <c r="BG70" s="1">
        <f t="shared" si="37"/>
        <v>1.484542554180823</v>
      </c>
      <c r="BH70" s="1">
        <v>9.6862533339928696</v>
      </c>
    </row>
    <row r="71" spans="1:60">
      <c r="A71" s="21"/>
      <c r="B71" s="1">
        <v>104.06205167656</v>
      </c>
      <c r="C71" s="1" t="s">
        <v>62</v>
      </c>
      <c r="D71" s="1" t="s">
        <v>61</v>
      </c>
      <c r="E71" s="1" t="s">
        <v>60</v>
      </c>
      <c r="F71" s="1">
        <v>0.14752357985245892</v>
      </c>
      <c r="G71" s="1">
        <v>3.4798382289473699</v>
      </c>
      <c r="H71" s="1">
        <v>3.8374370473684207</v>
      </c>
      <c r="I71" s="1">
        <v>3.6586376381578951</v>
      </c>
      <c r="J71" s="1">
        <v>8.197942028947363</v>
      </c>
      <c r="K71" s="1">
        <v>5.8491078763157907</v>
      </c>
      <c r="L71" s="1">
        <v>7.0235249526315773</v>
      </c>
      <c r="M71" s="1">
        <v>4.9493274552631581</v>
      </c>
      <c r="N71" s="1">
        <v>3.7228350559210526</v>
      </c>
      <c r="O71" s="1">
        <v>4.3360812555921058</v>
      </c>
      <c r="P71" s="1">
        <v>2.7399072842105254</v>
      </c>
      <c r="Q71" s="1">
        <v>3.1308623710526335</v>
      </c>
      <c r="R71" s="1">
        <v>2.9353848276315793</v>
      </c>
      <c r="S71" s="1">
        <v>1.9555919686666676</v>
      </c>
      <c r="T71" s="1">
        <v>4.8840634529449511</v>
      </c>
      <c r="U71" s="1">
        <v>2.9672234662251662</v>
      </c>
      <c r="V71" s="1">
        <v>0.67677028949388285</v>
      </c>
      <c r="X71" s="1">
        <v>5.3979442479591828</v>
      </c>
      <c r="Y71" s="1">
        <v>6.7478603999999986</v>
      </c>
      <c r="Z71" s="1">
        <v>6.0729023239795907</v>
      </c>
      <c r="AA71" s="1">
        <v>3.7681239727272735</v>
      </c>
      <c r="AB71" s="1">
        <v>37.220664386243385</v>
      </c>
      <c r="AC71" s="1">
        <v>20.494394179485329</v>
      </c>
      <c r="AD71" s="1">
        <v>3.5307738125000014</v>
      </c>
      <c r="AE71" s="1">
        <v>10.701552203030829</v>
      </c>
      <c r="AF71" s="1">
        <v>0.99742676868421065</v>
      </c>
      <c r="AI71" s="1">
        <v>104.06205167656</v>
      </c>
      <c r="AJ71" s="1" t="s">
        <v>62</v>
      </c>
      <c r="AK71" s="1" t="s">
        <v>61</v>
      </c>
      <c r="AL71" s="1" t="s">
        <v>60</v>
      </c>
      <c r="AM71" s="1">
        <f t="shared" si="20"/>
        <v>1.5093475294209153</v>
      </c>
      <c r="AN71" s="1">
        <f t="shared" si="21"/>
        <v>1.7267735692807358</v>
      </c>
      <c r="AO71" s="1">
        <f t="shared" si="22"/>
        <v>1.6180605493508255</v>
      </c>
      <c r="AP71" s="1">
        <f t="shared" si="23"/>
        <v>4.3780332521844185</v>
      </c>
      <c r="AQ71" s="1">
        <f t="shared" si="24"/>
        <v>2.9499029514492983</v>
      </c>
      <c r="AR71" s="1">
        <f t="shared" si="25"/>
        <v>3.6639681018168586</v>
      </c>
      <c r="AS71" s="1">
        <f t="shared" si="26"/>
        <v>2.4028214634379865</v>
      </c>
      <c r="AT71" s="1">
        <f t="shared" si="27"/>
        <v>1.6570936489989203</v>
      </c>
      <c r="AU71" s="1">
        <f t="shared" si="28"/>
        <v>1.059457186398471</v>
      </c>
      <c r="AV71" s="1">
        <f t="shared" si="29"/>
        <v>1.2971643932356165</v>
      </c>
      <c r="AW71" s="1">
        <f t="shared" si="30"/>
        <v>0.58258040639939179</v>
      </c>
      <c r="AX71" s="1">
        <v>3.2566170290146501</v>
      </c>
      <c r="AZ71" s="1">
        <f t="shared" si="31"/>
        <v>1.1976692125727384</v>
      </c>
      <c r="BA71" s="1">
        <v>0.67774430254755602</v>
      </c>
      <c r="BB71" s="1">
        <f t="shared" si="32"/>
        <v>1.8095763900770292</v>
      </c>
      <c r="BC71" s="1">
        <f t="shared" si="33"/>
        <v>2.3646875579843005</v>
      </c>
      <c r="BD71" s="1">
        <f t="shared" si="34"/>
        <v>1.6846300650144874</v>
      </c>
      <c r="BE71" s="1">
        <f t="shared" si="35"/>
        <v>22.024332017825035</v>
      </c>
      <c r="BF71" s="1">
        <f t="shared" si="36"/>
        <v>11.854481041419762</v>
      </c>
      <c r="BG71" s="1">
        <f t="shared" si="37"/>
        <v>1.540317212902246</v>
      </c>
      <c r="BH71" s="1">
        <v>9.7180916869943292</v>
      </c>
    </row>
    <row r="72" spans="1:60">
      <c r="A72" s="21"/>
      <c r="B72" s="1">
        <v>106.041316231979</v>
      </c>
      <c r="C72" s="1" t="s">
        <v>59</v>
      </c>
      <c r="D72" s="1" t="s">
        <v>58</v>
      </c>
      <c r="E72" s="1" t="s">
        <v>57</v>
      </c>
      <c r="F72" s="1">
        <v>0.19183641819672131</v>
      </c>
      <c r="G72" s="1">
        <v>34.090587605263174</v>
      </c>
      <c r="H72" s="1">
        <v>54.597372243421063</v>
      </c>
      <c r="I72" s="1">
        <v>44.343979924342122</v>
      </c>
      <c r="J72" s="1">
        <v>49.959912407894727</v>
      </c>
      <c r="K72" s="1">
        <v>51.802802901315779</v>
      </c>
      <c r="L72" s="1">
        <v>50.881357654605253</v>
      </c>
      <c r="M72" s="1">
        <v>7.5132321164473677</v>
      </c>
      <c r="N72" s="1">
        <v>4.8920726552631608</v>
      </c>
      <c r="O72" s="1">
        <v>6.2026523858552647</v>
      </c>
      <c r="P72" s="1">
        <v>4.9163979756578966</v>
      </c>
      <c r="Q72" s="1">
        <v>3.9589018710526287</v>
      </c>
      <c r="R72" s="1">
        <v>4.4376499233552629</v>
      </c>
      <c r="S72" s="1">
        <v>5.996196524666666</v>
      </c>
      <c r="T72" s="1">
        <v>42.981496194094049</v>
      </c>
      <c r="U72" s="1">
        <v>39.838087781456949</v>
      </c>
      <c r="V72" s="1">
        <v>12.018780504109131</v>
      </c>
      <c r="X72" s="1">
        <v>12.36303868622449</v>
      </c>
      <c r="Y72" s="1">
        <v>15.944873744525546</v>
      </c>
      <c r="Z72" s="1">
        <v>14.153956215375018</v>
      </c>
      <c r="AA72" s="4">
        <v>114.46426385909</v>
      </c>
      <c r="AB72" s="1">
        <v>294.33301306878303</v>
      </c>
      <c r="AC72" s="1">
        <v>149.39863846393698</v>
      </c>
      <c r="AD72" s="1">
        <v>17.86349280397728</v>
      </c>
      <c r="AE72" s="1">
        <v>6.8253691828080214</v>
      </c>
      <c r="AF72" s="1">
        <v>2.7120342131578936</v>
      </c>
      <c r="AI72" s="1">
        <v>106.041316231979</v>
      </c>
      <c r="AJ72" s="1" t="s">
        <v>59</v>
      </c>
      <c r="AK72" s="1" t="s">
        <v>58</v>
      </c>
      <c r="AL72" s="1" t="s">
        <v>57</v>
      </c>
      <c r="AM72" s="1">
        <f t="shared" si="20"/>
        <v>19.441560637769641</v>
      </c>
      <c r="AN72" s="1">
        <f t="shared" si="21"/>
        <v>32.14717813537986</v>
      </c>
      <c r="AO72" s="1">
        <f t="shared" si="22"/>
        <v>25.794369386574751</v>
      </c>
      <c r="AP72" s="1">
        <f t="shared" si="23"/>
        <v>29.273895372118691</v>
      </c>
      <c r="AQ72" s="1">
        <f t="shared" si="24"/>
        <v>30.415715609301103</v>
      </c>
      <c r="AR72" s="1">
        <f t="shared" si="25"/>
        <v>29.844805490709895</v>
      </c>
      <c r="AS72" s="1">
        <f t="shared" si="26"/>
        <v>2.9747317858897673</v>
      </c>
      <c r="AT72" s="1">
        <f t="shared" si="27"/>
        <v>1.3507107556947444</v>
      </c>
      <c r="AU72" s="1">
        <f t="shared" si="28"/>
        <v>1.3657822660214891</v>
      </c>
      <c r="AV72" s="1">
        <f t="shared" si="29"/>
        <v>0.77253571492984285</v>
      </c>
      <c r="AW72" s="1">
        <f t="shared" si="30"/>
        <v>2.0348051079862626</v>
      </c>
      <c r="AX72" s="1">
        <v>4.3808073646366399</v>
      </c>
      <c r="AZ72" s="1">
        <f t="shared" si="31"/>
        <v>23.002603487475273</v>
      </c>
      <c r="BA72" s="1">
        <v>12.265004731471</v>
      </c>
      <c r="BB72" s="1">
        <f t="shared" si="32"/>
        <v>4.0441607827655721</v>
      </c>
      <c r="BC72" s="1">
        <f t="shared" si="33"/>
        <v>5.5450943812880089</v>
      </c>
      <c r="BD72" s="1">
        <f t="shared" si="34"/>
        <v>69.239576532357731</v>
      </c>
      <c r="BE72" s="1">
        <f t="shared" si="35"/>
        <v>180.68286554898395</v>
      </c>
      <c r="BF72" s="1">
        <f t="shared" si="36"/>
        <v>124.96122104067084</v>
      </c>
      <c r="BG72" s="1">
        <f t="shared" si="37"/>
        <v>9.3875583511820828</v>
      </c>
      <c r="BH72" s="1">
        <v>4.1976033132176296</v>
      </c>
    </row>
    <row r="73" spans="1:60">
      <c r="A73" s="21"/>
      <c r="B73" s="1">
        <v>107.07295071343</v>
      </c>
      <c r="C73" s="1" t="s">
        <v>56</v>
      </c>
      <c r="D73" s="1" t="s">
        <v>55</v>
      </c>
      <c r="E73" s="1" t="s">
        <v>54</v>
      </c>
      <c r="F73" s="1">
        <v>0.17099585729508196</v>
      </c>
      <c r="G73" s="1">
        <v>5.4631598861842106</v>
      </c>
      <c r="H73" s="1">
        <v>8.656783055921057</v>
      </c>
      <c r="I73" s="1">
        <v>7.0599714710526342</v>
      </c>
      <c r="J73" s="1">
        <v>8.5100528401315838</v>
      </c>
      <c r="K73" s="1">
        <v>8.2113963690789493</v>
      </c>
      <c r="L73" s="1">
        <v>8.3607246046052666</v>
      </c>
      <c r="M73" s="1">
        <v>1.4714556960526317</v>
      </c>
      <c r="N73" s="1">
        <v>1.0980855710526314</v>
      </c>
      <c r="O73" s="1">
        <v>1.2847706335526317</v>
      </c>
      <c r="P73" s="1">
        <v>1.1052620775000002</v>
      </c>
      <c r="Q73" s="1">
        <v>0.83800120374999998</v>
      </c>
      <c r="R73" s="1">
        <v>0.97163164062500007</v>
      </c>
      <c r="S73" s="1">
        <v>1.209222951599999</v>
      </c>
      <c r="T73" s="1">
        <v>7.2184151378915136</v>
      </c>
      <c r="U73" s="1">
        <v>5.5346578298013274</v>
      </c>
      <c r="V73" s="1">
        <v>3.4372106877193569</v>
      </c>
      <c r="X73" s="1">
        <v>1.6744075897959183</v>
      </c>
      <c r="Y73" s="1">
        <v>1.7639561233576646</v>
      </c>
      <c r="Z73" s="1">
        <v>1.7191818565767916</v>
      </c>
      <c r="AA73" s="4">
        <v>61.100215777348403</v>
      </c>
      <c r="AB73" s="1">
        <v>82.123723068783079</v>
      </c>
      <c r="AC73" s="1">
        <v>41.61196942306578</v>
      </c>
      <c r="AD73" s="1">
        <v>3.1098152579545473</v>
      </c>
      <c r="AE73" s="1">
        <v>6.1728365954362543</v>
      </c>
      <c r="AF73" s="1">
        <v>0.61069855894736824</v>
      </c>
      <c r="AI73" s="1">
        <v>107.07295071343</v>
      </c>
      <c r="AJ73" s="1" t="s">
        <v>56</v>
      </c>
      <c r="AK73" s="1" t="s">
        <v>55</v>
      </c>
      <c r="AL73" s="1" t="s">
        <v>54</v>
      </c>
      <c r="AM73" s="1">
        <f t="shared" si="20"/>
        <v>3.0357426382124193</v>
      </c>
      <c r="AN73" s="1">
        <f t="shared" si="21"/>
        <v>5.0337014827961273</v>
      </c>
      <c r="AO73" s="1">
        <f t="shared" si="22"/>
        <v>4.0347220605042731</v>
      </c>
      <c r="AP73" s="1">
        <f t="shared" si="23"/>
        <v>4.9419057646342965</v>
      </c>
      <c r="AQ73" s="1">
        <f t="shared" si="24"/>
        <v>4.7550636401512953</v>
      </c>
      <c r="AR73" s="1">
        <f t="shared" si="25"/>
        <v>4.8484847023927955</v>
      </c>
      <c r="AS73" s="1">
        <f t="shared" si="26"/>
        <v>0.53849726273739396</v>
      </c>
      <c r="AT73" s="1">
        <f t="shared" si="27"/>
        <v>0.30491361685955454</v>
      </c>
      <c r="AU73" s="1">
        <f t="shared" si="28"/>
        <v>0.30940330263889271</v>
      </c>
      <c r="AV73" s="1">
        <f t="shared" si="29"/>
        <v>0.14220254095229026</v>
      </c>
      <c r="AW73" s="1">
        <f t="shared" si="30"/>
        <v>0.37444214312171065</v>
      </c>
      <c r="AX73" s="1">
        <v>3.0954938754038399</v>
      </c>
      <c r="AZ73" s="1">
        <f t="shared" si="31"/>
        <v>3.0804723828400977</v>
      </c>
      <c r="BA73" s="1">
        <v>3.5417518639032801</v>
      </c>
      <c r="BB73" s="1">
        <f t="shared" si="32"/>
        <v>0.45007346011668187</v>
      </c>
      <c r="BC73" s="1">
        <f t="shared" si="33"/>
        <v>0.48796297424100848</v>
      </c>
      <c r="BD73" s="1">
        <f t="shared" si="34"/>
        <v>37.842775903038444</v>
      </c>
      <c r="BE73" s="1">
        <f t="shared" si="35"/>
        <v>50.995267635666096</v>
      </c>
      <c r="BF73" s="1">
        <f t="shared" si="36"/>
        <v>44.41902176935227</v>
      </c>
      <c r="BG73" s="1">
        <f t="shared" si="37"/>
        <v>1.563469466198689</v>
      </c>
      <c r="BH73" s="1">
        <v>5.7313078969543501</v>
      </c>
    </row>
    <row r="74" spans="1:60">
      <c r="A74" s="21"/>
      <c r="B74" s="1">
        <v>108.07770174069999</v>
      </c>
      <c r="C74" s="1" t="s">
        <v>53</v>
      </c>
      <c r="D74" s="1" t="s">
        <v>52</v>
      </c>
      <c r="E74" s="1" t="s">
        <v>51</v>
      </c>
      <c r="F74" s="1">
        <v>0.82065984172131157</v>
      </c>
      <c r="G74" s="1">
        <v>27.721920157894726</v>
      </c>
      <c r="H74" s="1">
        <v>47.934698111842089</v>
      </c>
      <c r="I74" s="1">
        <v>37.828309134868405</v>
      </c>
      <c r="J74" s="1">
        <v>70.82541628289475</v>
      </c>
      <c r="K74" s="1">
        <v>69.795215921052645</v>
      </c>
      <c r="L74" s="1">
        <v>70.310316101973697</v>
      </c>
      <c r="M74" s="1">
        <v>7.6210397401315788</v>
      </c>
      <c r="N74" s="1">
        <v>6.1139843138157888</v>
      </c>
      <c r="O74" s="1">
        <v>6.8675120269736833</v>
      </c>
      <c r="P74" s="1">
        <v>5.3727932519736861</v>
      </c>
      <c r="Q74" s="1">
        <v>4.0719429828947389</v>
      </c>
      <c r="R74" s="1">
        <v>4.7223681174342129</v>
      </c>
      <c r="S74" s="1">
        <v>4.1348917913333336</v>
      </c>
      <c r="T74" s="1">
        <v>33.770435279287007</v>
      </c>
      <c r="U74" s="1">
        <v>31.318763317880794</v>
      </c>
      <c r="V74" s="1">
        <v>23.812500503583365</v>
      </c>
      <c r="X74" s="1">
        <v>10.722047364795921</v>
      </c>
      <c r="Y74" s="1">
        <v>14.168262733576643</v>
      </c>
      <c r="Z74" s="1">
        <v>12.445155049186283</v>
      </c>
      <c r="AA74" s="4">
        <v>95.172181793181807</v>
      </c>
      <c r="AB74" s="1">
        <v>197.45864703703711</v>
      </c>
      <c r="AC74" s="1">
        <v>101.31541441510946</v>
      </c>
      <c r="AD74" s="1">
        <v>11.477136737499997</v>
      </c>
      <c r="AE74" s="1">
        <v>11.916718588899316</v>
      </c>
      <c r="AF74" s="1">
        <v>2.0870298059210524</v>
      </c>
      <c r="AI74" s="1">
        <v>108.07770174069999</v>
      </c>
      <c r="AJ74" s="1" t="s">
        <v>53</v>
      </c>
      <c r="AK74" s="1" t="s">
        <v>52</v>
      </c>
      <c r="AL74" s="1" t="s">
        <v>51</v>
      </c>
      <c r="AM74" s="1">
        <f t="shared" si="20"/>
        <v>16.187905542600987</v>
      </c>
      <c r="AN74" s="1">
        <f t="shared" si="21"/>
        <v>28.95185872435804</v>
      </c>
      <c r="AO74" s="1">
        <f t="shared" si="22"/>
        <v>22.569882133479513</v>
      </c>
      <c r="AP74" s="1">
        <f t="shared" si="23"/>
        <v>43.406876025681157</v>
      </c>
      <c r="AQ74" s="1">
        <f t="shared" si="24"/>
        <v>42.756325704674246</v>
      </c>
      <c r="AR74" s="1">
        <f t="shared" si="25"/>
        <v>43.081600865177705</v>
      </c>
      <c r="AS74" s="1">
        <f t="shared" si="26"/>
        <v>3.4946133514442077</v>
      </c>
      <c r="AT74" s="1">
        <f t="shared" si="27"/>
        <v>2.5429388736641227</v>
      </c>
      <c r="AU74" s="1">
        <f t="shared" si="28"/>
        <v>2.0748919761201936</v>
      </c>
      <c r="AV74" s="1">
        <f t="shared" si="29"/>
        <v>1.2534318102374957</v>
      </c>
      <c r="AW74" s="1">
        <f t="shared" si="30"/>
        <v>1.2931826869150236</v>
      </c>
      <c r="AX74" s="1">
        <v>3.8067056039238598</v>
      </c>
      <c r="AZ74" s="1">
        <f t="shared" si="31"/>
        <v>18.459237954246042</v>
      </c>
      <c r="BA74" s="1">
        <v>24.766994607256599</v>
      </c>
      <c r="BB74" s="1">
        <f t="shared" si="32"/>
        <v>3.6879082906208489</v>
      </c>
      <c r="BC74" s="1">
        <f t="shared" si="33"/>
        <v>5.1597438883063536</v>
      </c>
      <c r="BD74" s="1">
        <f t="shared" si="34"/>
        <v>58.781357247834627</v>
      </c>
      <c r="BE74" s="1">
        <f t="shared" si="35"/>
        <v>123.37315440083414</v>
      </c>
      <c r="BF74" s="1">
        <f t="shared" si="36"/>
        <v>91.077255824334387</v>
      </c>
      <c r="BG74" s="1">
        <f t="shared" si="37"/>
        <v>5.9296592244491322</v>
      </c>
      <c r="BH74" s="1">
        <v>10.223699482647699</v>
      </c>
    </row>
    <row r="75" spans="1:60">
      <c r="A75" s="21"/>
      <c r="B75" s="1">
        <v>109.08860077756999</v>
      </c>
      <c r="C75" s="1" t="s">
        <v>50</v>
      </c>
      <c r="D75" s="1" t="s">
        <v>49</v>
      </c>
      <c r="E75" s="1" t="s">
        <v>48</v>
      </c>
      <c r="F75" s="1">
        <v>4.2665529582786875E-2</v>
      </c>
      <c r="G75" s="1">
        <v>1.1415054280263164</v>
      </c>
      <c r="H75" s="1">
        <v>1.9049492019736842</v>
      </c>
      <c r="I75" s="1">
        <v>1.5232273150000002</v>
      </c>
      <c r="J75" s="1">
        <v>2.8056560592105262</v>
      </c>
      <c r="K75" s="1">
        <v>2.7819526236842118</v>
      </c>
      <c r="L75" s="1">
        <v>2.7938043414473688</v>
      </c>
      <c r="M75" s="1">
        <v>0.32118755171052643</v>
      </c>
      <c r="N75" s="1">
        <v>0.26161448710526319</v>
      </c>
      <c r="O75" s="1">
        <v>0.29140101940789481</v>
      </c>
      <c r="P75" s="1">
        <v>0.23686065335526316</v>
      </c>
      <c r="Q75" s="1">
        <v>0.17443153790131577</v>
      </c>
      <c r="R75" s="1">
        <v>0.20564609562828945</v>
      </c>
      <c r="S75" s="1">
        <v>0.18086757716666663</v>
      </c>
      <c r="T75" s="1">
        <v>2.6464568545805829</v>
      </c>
      <c r="U75" s="1">
        <v>1.262182513178808</v>
      </c>
      <c r="V75" s="1">
        <v>1.1722372487390658</v>
      </c>
      <c r="X75" s="1">
        <v>0.93766417066326546</v>
      </c>
      <c r="Y75" s="1">
        <v>1.2414286497810225</v>
      </c>
      <c r="Z75" s="1">
        <v>1.0895464102221439</v>
      </c>
      <c r="AA75" s="1">
        <v>0.46813856689393929</v>
      </c>
      <c r="AB75" s="1">
        <v>15.443102547619031</v>
      </c>
      <c r="AC75" s="1">
        <v>7.9556205572564851</v>
      </c>
      <c r="AD75" s="1">
        <v>1.1383368189772727</v>
      </c>
      <c r="AE75" s="1">
        <v>1.253465865338848</v>
      </c>
      <c r="AF75" s="1">
        <v>9.1705914973684216E-2</v>
      </c>
      <c r="AI75" s="1">
        <v>109.08860077756999</v>
      </c>
      <c r="AJ75" s="1" t="s">
        <v>50</v>
      </c>
      <c r="AK75" s="1" t="s">
        <v>49</v>
      </c>
      <c r="AL75" s="1" t="s">
        <v>48</v>
      </c>
      <c r="AM75" s="1">
        <f t="shared" si="20"/>
        <v>0.66912743193623125</v>
      </c>
      <c r="AN75" s="1">
        <f t="shared" si="21"/>
        <v>1.1557357467026104</v>
      </c>
      <c r="AO75" s="1">
        <f t="shared" si="22"/>
        <v>0.91243158931942081</v>
      </c>
      <c r="AP75" s="1">
        <f t="shared" si="23"/>
        <v>1.7298336185502856</v>
      </c>
      <c r="AQ75" s="1">
        <f t="shared" si="24"/>
        <v>1.7147253824113025</v>
      </c>
      <c r="AR75" s="1">
        <f t="shared" si="25"/>
        <v>1.722279500480794</v>
      </c>
      <c r="AS75" s="1">
        <f t="shared" si="26"/>
        <v>0.14626836491830977</v>
      </c>
      <c r="AT75" s="1">
        <f t="shared" si="27"/>
        <v>0.10829733212941149</v>
      </c>
      <c r="AU75" s="1">
        <f t="shared" si="28"/>
        <v>9.2519586948762403E-2</v>
      </c>
      <c r="AV75" s="1">
        <f t="shared" si="29"/>
        <v>5.272814755260409E-2</v>
      </c>
      <c r="AW75" s="1">
        <f t="shared" si="30"/>
        <v>5.6830388382324362E-2</v>
      </c>
      <c r="AX75" s="1">
        <v>2.8496255432103501</v>
      </c>
      <c r="AZ75" s="1">
        <f t="shared" si="31"/>
        <v>0.74604530728067175</v>
      </c>
      <c r="BA75" s="1">
        <v>1.2306288583596099</v>
      </c>
      <c r="BB75" s="1">
        <f t="shared" si="32"/>
        <v>0.36467760263738569</v>
      </c>
      <c r="BC75" s="1">
        <f t="shared" si="33"/>
        <v>0.49562508292500213</v>
      </c>
      <c r="BD75" s="1">
        <f t="shared" si="34"/>
        <v>0.23993287341496158</v>
      </c>
      <c r="BE75" s="1">
        <f t="shared" si="35"/>
        <v>9.7847641170714628</v>
      </c>
      <c r="BF75" s="1">
        <f t="shared" si="36"/>
        <v>5.012348495243212</v>
      </c>
      <c r="BG75" s="1">
        <f t="shared" si="37"/>
        <v>0.66710780513184131</v>
      </c>
      <c r="BH75" s="1">
        <v>1.2196296636569699</v>
      </c>
    </row>
    <row r="76" spans="1:60">
      <c r="A76" s="21"/>
      <c r="B76" s="1">
        <v>109.99984534282</v>
      </c>
      <c r="C76" s="1" t="s">
        <v>47</v>
      </c>
      <c r="D76" s="1" t="s">
        <v>46</v>
      </c>
      <c r="E76" s="1" t="s">
        <v>45</v>
      </c>
      <c r="F76" s="1">
        <v>0.47161722105263165</v>
      </c>
      <c r="G76" s="1">
        <v>5.6530732756578956</v>
      </c>
      <c r="H76" s="1">
        <v>8.5803123138157904</v>
      </c>
      <c r="I76" s="1">
        <v>7.116692794736843</v>
      </c>
      <c r="J76" s="1">
        <v>23.106367434210508</v>
      </c>
      <c r="K76" s="1">
        <v>23.104922039473685</v>
      </c>
      <c r="L76" s="1">
        <v>23.105644736842095</v>
      </c>
      <c r="M76" s="1">
        <v>2.8364352131578956</v>
      </c>
      <c r="N76" s="1">
        <v>2.4305499763157887</v>
      </c>
      <c r="O76" s="1">
        <v>2.6334925947368424</v>
      </c>
      <c r="P76" s="1">
        <v>2.5236060072368418</v>
      </c>
      <c r="Q76" s="1">
        <v>1.7525407322368414</v>
      </c>
      <c r="R76" s="1">
        <v>2.1380733697368415</v>
      </c>
      <c r="S76" s="1">
        <v>1.4225394706666667</v>
      </c>
      <c r="T76" s="1">
        <v>13.729896945929029</v>
      </c>
      <c r="U76" s="1">
        <v>12.103850771523179</v>
      </c>
      <c r="V76" s="1">
        <v>5.3316059900299999</v>
      </c>
      <c r="X76" s="1">
        <v>4.5533591938775535</v>
      </c>
      <c r="Y76" s="1">
        <v>6.8115241160583926</v>
      </c>
      <c r="Z76" s="1">
        <v>5.682441654967973</v>
      </c>
      <c r="AA76" s="1">
        <v>2.3282898954545455</v>
      </c>
      <c r="AB76" s="1">
        <v>3.4539569910052914</v>
      </c>
      <c r="AC76" s="1">
        <v>2.8911234432299184</v>
      </c>
      <c r="AD76" s="1">
        <v>3.760485227840908</v>
      </c>
      <c r="AE76" s="1">
        <v>10.217489802148181</v>
      </c>
      <c r="AF76" s="1">
        <v>0.86391050828947347</v>
      </c>
      <c r="AI76" s="1">
        <v>109.99984534282</v>
      </c>
      <c r="AJ76" s="1" t="s">
        <v>47</v>
      </c>
      <c r="AK76" s="1" t="s">
        <v>46</v>
      </c>
      <c r="AL76" s="1" t="s">
        <v>45</v>
      </c>
      <c r="AM76" s="1">
        <f t="shared" si="20"/>
        <v>3.0780436093024734</v>
      </c>
      <c r="AN76" s="1">
        <f t="shared" si="21"/>
        <v>4.9594099048258951</v>
      </c>
      <c r="AO76" s="1">
        <f t="shared" si="22"/>
        <v>4.0187267570641847</v>
      </c>
      <c r="AP76" s="1">
        <f t="shared" si="23"/>
        <v>14.295453239238384</v>
      </c>
      <c r="AQ76" s="1">
        <f t="shared" si="24"/>
        <v>14.2945242693435</v>
      </c>
      <c r="AR76" s="1">
        <f t="shared" si="25"/>
        <v>14.294988754290941</v>
      </c>
      <c r="AS76" s="1">
        <f t="shared" si="26"/>
        <v>1.2677616854830156</v>
      </c>
      <c r="AT76" s="1">
        <f t="shared" si="27"/>
        <v>1.0068951165109699</v>
      </c>
      <c r="AU76" s="1">
        <f t="shared" si="28"/>
        <v>1.0667031738263804</v>
      </c>
      <c r="AV76" s="1">
        <f t="shared" si="29"/>
        <v>0.57113168098840761</v>
      </c>
      <c r="AW76" s="1">
        <f t="shared" si="30"/>
        <v>0.35903651455162883</v>
      </c>
      <c r="AX76" s="1">
        <v>3.0835681327223301</v>
      </c>
      <c r="AZ76" s="1">
        <f t="shared" si="31"/>
        <v>7.2240239007785165</v>
      </c>
      <c r="BA76" s="1">
        <v>5.6439392212886101</v>
      </c>
      <c r="BB76" s="1">
        <f t="shared" si="32"/>
        <v>1.6037413821560689</v>
      </c>
      <c r="BC76" s="1">
        <f t="shared" si="33"/>
        <v>2.5853277496752036</v>
      </c>
      <c r="BD76" s="1">
        <f t="shared" si="34"/>
        <v>0.94117152270739968</v>
      </c>
      <c r="BE76" s="1">
        <f t="shared" si="35"/>
        <v>1.6646492113903297</v>
      </c>
      <c r="BF76" s="1">
        <f t="shared" si="36"/>
        <v>1.3029103670488646</v>
      </c>
      <c r="BG76" s="1">
        <f t="shared" si="37"/>
        <v>1.8616580261442011</v>
      </c>
      <c r="BH76" s="1">
        <v>9.9015255693613504</v>
      </c>
    </row>
    <row r="77" spans="1:60">
      <c r="A77" s="21"/>
      <c r="B77" s="1">
        <v>111.10425084171</v>
      </c>
      <c r="C77" s="1" t="s">
        <v>44</v>
      </c>
      <c r="D77" s="1" t="s">
        <v>43</v>
      </c>
      <c r="E77" s="1" t="s">
        <v>42</v>
      </c>
      <c r="F77" s="1">
        <v>3.2231105920743797E-2</v>
      </c>
      <c r="G77" s="1">
        <v>0.27168533368421055</v>
      </c>
      <c r="H77" s="1">
        <v>0.40426721730263165</v>
      </c>
      <c r="I77" s="1">
        <v>0.33797627549342113</v>
      </c>
      <c r="J77" s="1">
        <v>1.0492071371710536</v>
      </c>
      <c r="K77" s="1">
        <v>1.0544663933552627</v>
      </c>
      <c r="L77" s="1">
        <v>1.0518367652631582</v>
      </c>
      <c r="M77" s="1">
        <v>0.13879333551973685</v>
      </c>
      <c r="N77" s="1">
        <v>0.11781910119078952</v>
      </c>
      <c r="O77" s="1">
        <v>0.12830621835526318</v>
      </c>
      <c r="P77" s="1">
        <v>0.11876373275657896</v>
      </c>
      <c r="Q77" s="1">
        <v>8.4180786276315839E-2</v>
      </c>
      <c r="R77" s="1">
        <v>0.10147225951644739</v>
      </c>
      <c r="S77" s="1">
        <v>7.1959081216216164E-2</v>
      </c>
      <c r="T77" s="1">
        <v>1.8820955443280525</v>
      </c>
      <c r="U77" s="1">
        <v>0.55512258688741722</v>
      </c>
      <c r="V77" s="1">
        <v>0.76730018704219871</v>
      </c>
      <c r="X77" s="1">
        <v>0.49642106168367328</v>
      </c>
      <c r="Y77" s="1">
        <v>0.71228760014598536</v>
      </c>
      <c r="Z77" s="1">
        <v>0.60435433091482937</v>
      </c>
      <c r="AA77" s="1">
        <v>0.2260331529090909</v>
      </c>
      <c r="AB77" s="1">
        <v>0.46840873633587776</v>
      </c>
      <c r="AC77" s="1">
        <v>0.34722094462248432</v>
      </c>
      <c r="AD77" s="1">
        <v>0.38512349278409064</v>
      </c>
      <c r="AE77" s="1">
        <v>0.94686672174774056</v>
      </c>
      <c r="AF77" s="1">
        <v>4.4180411539473684E-2</v>
      </c>
      <c r="AI77" s="1">
        <v>111.10425084171</v>
      </c>
      <c r="AJ77" s="1" t="s">
        <v>44</v>
      </c>
      <c r="AK77" s="1" t="s">
        <v>43</v>
      </c>
      <c r="AL77" s="1" t="s">
        <v>42</v>
      </c>
      <c r="AM77" s="1">
        <f t="shared" si="20"/>
        <v>0.14768778228274934</v>
      </c>
      <c r="AN77" s="1">
        <f t="shared" si="21"/>
        <v>0.23375503822553323</v>
      </c>
      <c r="AO77" s="1">
        <f t="shared" si="22"/>
        <v>0.1907214102541413</v>
      </c>
      <c r="AP77" s="1">
        <f t="shared" si="23"/>
        <v>0.65242618420796683</v>
      </c>
      <c r="AQ77" s="1">
        <f t="shared" si="24"/>
        <v>0.65584029883450012</v>
      </c>
      <c r="AR77" s="1">
        <f t="shared" si="25"/>
        <v>0.65413324152123353</v>
      </c>
      <c r="AS77" s="1">
        <f t="shared" si="26"/>
        <v>6.141921144476073E-2</v>
      </c>
      <c r="AT77" s="1">
        <f t="shared" si="27"/>
        <v>4.7803514149428163E-2</v>
      </c>
      <c r="AU77" s="1">
        <f t="shared" si="28"/>
        <v>4.841673402929067E-2</v>
      </c>
      <c r="AV77" s="1">
        <f t="shared" si="29"/>
        <v>2.5966764057987209E-2</v>
      </c>
      <c r="AW77" s="1">
        <f t="shared" si="30"/>
        <v>1.8032885093858017E-2</v>
      </c>
      <c r="AX77" s="1">
        <v>2.8195917764945002</v>
      </c>
      <c r="AZ77" s="1">
        <f t="shared" si="31"/>
        <v>0.33168476550082909</v>
      </c>
      <c r="BA77" s="1">
        <v>0.82040478722028098</v>
      </c>
      <c r="BB77" s="1">
        <f t="shared" si="32"/>
        <v>0.19855510559631376</v>
      </c>
      <c r="BC77" s="1">
        <f t="shared" si="33"/>
        <v>0.29333075949966919</v>
      </c>
      <c r="BD77" s="1">
        <f t="shared" si="34"/>
        <v>0.11805207474953294</v>
      </c>
      <c r="BE77" s="1">
        <f t="shared" si="35"/>
        <v>0.27539334041681629</v>
      </c>
      <c r="BF77" s="1">
        <f t="shared" si="36"/>
        <v>0.19672270758317462</v>
      </c>
      <c r="BG77" s="1">
        <f t="shared" si="37"/>
        <v>0.22132764020652901</v>
      </c>
      <c r="BH77" s="1">
        <v>0.96516094060634605</v>
      </c>
    </row>
    <row r="78" spans="1:60">
      <c r="A78" s="21"/>
      <c r="B78" s="1">
        <v>112.0882664244</v>
      </c>
      <c r="C78" s="1" t="s">
        <v>41</v>
      </c>
      <c r="D78" s="1" t="s">
        <v>40</v>
      </c>
      <c r="E78" s="1" t="s">
        <v>39</v>
      </c>
      <c r="F78" s="1">
        <v>0.14733259670833335</v>
      </c>
      <c r="G78" s="1">
        <v>7.3776855401315782</v>
      </c>
      <c r="H78" s="1">
        <v>13.236008263157897</v>
      </c>
      <c r="I78" s="1">
        <v>10.306846901644738</v>
      </c>
      <c r="J78" s="1">
        <v>30.802098157894733</v>
      </c>
      <c r="K78" s="1">
        <v>32.491926532894738</v>
      </c>
      <c r="L78" s="1">
        <v>31.647012345394735</v>
      </c>
      <c r="M78" s="1">
        <v>2.2991558098684211</v>
      </c>
      <c r="N78" s="1">
        <v>1.878884542105264</v>
      </c>
      <c r="O78" s="1">
        <v>2.0890201759868425</v>
      </c>
      <c r="P78" s="1">
        <v>2.0855367559210514</v>
      </c>
      <c r="Q78" s="1">
        <v>1.8603037894736851</v>
      </c>
      <c r="R78" s="1">
        <v>1.9729202726973682</v>
      </c>
      <c r="S78" s="1">
        <v>1.3118580341333337</v>
      </c>
      <c r="T78" s="1">
        <v>12.603602769303301</v>
      </c>
      <c r="U78" s="1">
        <v>11.058645745033109</v>
      </c>
      <c r="V78" s="1">
        <v>6.5875970062119915</v>
      </c>
      <c r="X78" s="1">
        <v>4.5448941596938779</v>
      </c>
      <c r="Y78" s="1">
        <v>6.564487994160582</v>
      </c>
      <c r="Z78" s="1">
        <v>5.55469107692723</v>
      </c>
      <c r="AA78" s="1">
        <v>1.3930820424242432</v>
      </c>
      <c r="AB78" s="1">
        <v>0.78375089624338601</v>
      </c>
      <c r="AC78" s="1">
        <v>1.0884164693338145</v>
      </c>
      <c r="AD78" s="1">
        <v>1.0915160972727274</v>
      </c>
      <c r="AE78" s="1">
        <v>3.5706518561883591</v>
      </c>
      <c r="AF78" s="1">
        <v>0.85794767447368403</v>
      </c>
      <c r="AI78" s="1">
        <v>112.0882664244</v>
      </c>
      <c r="AJ78" s="1" t="s">
        <v>41</v>
      </c>
      <c r="AK78" s="1" t="s">
        <v>40</v>
      </c>
      <c r="AL78" s="1" t="s">
        <v>39</v>
      </c>
      <c r="AM78" s="1">
        <f t="shared" si="20"/>
        <v>4.2698575220748527</v>
      </c>
      <c r="AN78" s="1">
        <f t="shared" si="21"/>
        <v>8.1065460302763768</v>
      </c>
      <c r="AO78" s="1">
        <f t="shared" si="22"/>
        <v>6.1882017761756147</v>
      </c>
      <c r="AP78" s="1">
        <f t="shared" si="23"/>
        <v>19.610797062448292</v>
      </c>
      <c r="AQ78" s="1">
        <f t="shared" si="24"/>
        <v>20.717486709591213</v>
      </c>
      <c r="AR78" s="1">
        <f t="shared" si="25"/>
        <v>20.164141886019753</v>
      </c>
      <c r="AS78" s="1">
        <f t="shared" si="26"/>
        <v>0.94386515602184096</v>
      </c>
      <c r="AT78" s="1">
        <f t="shared" si="27"/>
        <v>0.66862426889617854</v>
      </c>
      <c r="AU78" s="1">
        <f t="shared" si="28"/>
        <v>0.80396337727699085</v>
      </c>
      <c r="AV78" s="1">
        <f t="shared" si="29"/>
        <v>0.65645550260149965</v>
      </c>
      <c r="AW78" s="1">
        <f t="shared" si="30"/>
        <v>0.29727154733465405</v>
      </c>
      <c r="AX78" s="1">
        <v>3.0357548845314901</v>
      </c>
      <c r="AZ78" s="1">
        <f t="shared" si="31"/>
        <v>6.6805642012721478</v>
      </c>
      <c r="BA78" s="1">
        <v>7.1059047595704996</v>
      </c>
      <c r="BB78" s="1">
        <f t="shared" si="32"/>
        <v>1.6330811769177609</v>
      </c>
      <c r="BC78" s="1">
        <f t="shared" si="33"/>
        <v>2.5276319086162071</v>
      </c>
      <c r="BD78" s="1">
        <f t="shared" si="34"/>
        <v>0.3504661618912952</v>
      </c>
      <c r="BE78" s="1">
        <f t="shared" si="35"/>
        <v>-4.8592394076013824E-2</v>
      </c>
      <c r="BF78" s="1">
        <f t="shared" si="36"/>
        <v>0.15093688390764068</v>
      </c>
      <c r="BG78" s="1">
        <f t="shared" si="37"/>
        <v>0.15296686884619384</v>
      </c>
      <c r="BH78" s="1">
        <v>2.9261379434679999</v>
      </c>
    </row>
    <row r="79" spans="1:60">
      <c r="A79" s="21"/>
      <c r="B79" s="1">
        <v>114.10391648853999</v>
      </c>
      <c r="C79" s="1" t="s">
        <v>38</v>
      </c>
      <c r="D79" s="1" t="s">
        <v>37</v>
      </c>
      <c r="E79" s="1" t="s">
        <v>36</v>
      </c>
      <c r="F79" s="1">
        <v>0.13212840939863021</v>
      </c>
      <c r="G79" s="1">
        <v>11.465962861842103</v>
      </c>
      <c r="H79" s="1">
        <v>20.240453453947367</v>
      </c>
      <c r="I79" s="1">
        <v>15.853208157894734</v>
      </c>
      <c r="J79" s="1">
        <v>98.757765855263202</v>
      </c>
      <c r="K79" s="1">
        <v>111.60812681578945</v>
      </c>
      <c r="L79" s="1">
        <v>105.18294633552632</v>
      </c>
      <c r="M79" s="1">
        <v>4.5147989407894746</v>
      </c>
      <c r="N79" s="1">
        <v>3.6595065881578952</v>
      </c>
      <c r="O79" s="1">
        <v>4.0871527644736849</v>
      </c>
      <c r="P79" s="1">
        <v>4.1113772171052645</v>
      </c>
      <c r="Q79" s="1">
        <v>2.748948445394737</v>
      </c>
      <c r="R79" s="1">
        <v>3.4301628312500005</v>
      </c>
      <c r="S79" s="1">
        <v>2.2704491546666667</v>
      </c>
      <c r="T79" s="1">
        <v>30.058919108279778</v>
      </c>
      <c r="U79" s="1">
        <v>27.859784602649007</v>
      </c>
      <c r="V79" s="1">
        <v>14.125905035561409</v>
      </c>
      <c r="X79" s="1">
        <v>11.568496096938768</v>
      </c>
      <c r="Y79" s="1">
        <v>17.720635390510957</v>
      </c>
      <c r="Z79" s="1">
        <v>14.644565743724861</v>
      </c>
      <c r="AA79" s="1">
        <v>2.4034301287878796</v>
      </c>
      <c r="AB79" s="1">
        <v>1.8070646086243392</v>
      </c>
      <c r="AC79" s="1">
        <v>2.1052473687061095</v>
      </c>
      <c r="AD79" s="1">
        <v>2.8778448244318189</v>
      </c>
      <c r="AE79" s="1">
        <v>3.03739729541123</v>
      </c>
      <c r="AF79" s="1">
        <v>0.55922850473684194</v>
      </c>
      <c r="AI79" s="1">
        <v>114.10391648853999</v>
      </c>
      <c r="AJ79" s="1" t="s">
        <v>38</v>
      </c>
      <c r="AK79" s="1" t="s">
        <v>37</v>
      </c>
      <c r="AL79" s="1" t="s">
        <v>36</v>
      </c>
      <c r="AM79" s="1">
        <f t="shared" si="20"/>
        <v>7.2714058208929524</v>
      </c>
      <c r="AN79" s="1">
        <f t="shared" si="21"/>
        <v>13.121267005532502</v>
      </c>
      <c r="AO79" s="1">
        <f t="shared" si="22"/>
        <v>10.196336413212727</v>
      </c>
      <c r="AP79" s="1">
        <f t="shared" si="23"/>
        <v>65.467938680346109</v>
      </c>
      <c r="AQ79" s="1">
        <f t="shared" si="24"/>
        <v>74.035140046910414</v>
      </c>
      <c r="AR79" s="1">
        <f t="shared" si="25"/>
        <v>69.751539363628268</v>
      </c>
      <c r="AS79" s="1">
        <f t="shared" si="26"/>
        <v>2.6371374741448284</v>
      </c>
      <c r="AT79" s="1">
        <f t="shared" si="27"/>
        <v>2.0669230004202555</v>
      </c>
      <c r="AU79" s="1">
        <f t="shared" si="28"/>
        <v>2.3681804267073412</v>
      </c>
      <c r="AV79" s="1">
        <f t="shared" si="29"/>
        <v>1.4598634019405154</v>
      </c>
      <c r="AW79" s="1">
        <f t="shared" si="30"/>
        <v>1.1408529251128126</v>
      </c>
      <c r="AX79" s="1">
        <v>3.6887847022671498</v>
      </c>
      <c r="AZ79" s="1">
        <f t="shared" si="31"/>
        <v>18.200995460630271</v>
      </c>
      <c r="BA79" s="1">
        <v>15.5113300950583</v>
      </c>
      <c r="BB79" s="1">
        <f t="shared" si="32"/>
        <v>4.9640913624002385</v>
      </c>
      <c r="BC79" s="1">
        <f t="shared" si="33"/>
        <v>7.7380980137724613</v>
      </c>
      <c r="BD79" s="1">
        <f t="shared" si="34"/>
        <v>1.2295099509129388</v>
      </c>
      <c r="BE79" s="1">
        <f t="shared" si="35"/>
        <v>0.83191929061854575</v>
      </c>
      <c r="BF79" s="1">
        <f t="shared" si="36"/>
        <v>1.0307146207657423</v>
      </c>
      <c r="BG79" s="1">
        <f t="shared" si="37"/>
        <v>1.5457972708819259</v>
      </c>
      <c r="BH79" s="1">
        <v>2.72121991806199</v>
      </c>
    </row>
    <row r="80" spans="1:60">
      <c r="A80" s="21"/>
      <c r="B80" s="1">
        <v>116.08318104396</v>
      </c>
      <c r="C80" s="1" t="s">
        <v>35</v>
      </c>
      <c r="D80" s="1" t="s">
        <v>34</v>
      </c>
      <c r="E80" s="1" t="s">
        <v>33</v>
      </c>
      <c r="F80" s="1">
        <v>9.788883791451608E-2</v>
      </c>
      <c r="G80" s="1">
        <v>8.8924025394736859</v>
      </c>
      <c r="H80" s="1">
        <v>10.4162321</v>
      </c>
      <c r="I80" s="1">
        <v>9.6543173197368439</v>
      </c>
      <c r="J80" s="1">
        <v>32.913918032894721</v>
      </c>
      <c r="K80" s="1">
        <v>35.91480970394737</v>
      </c>
      <c r="L80" s="1">
        <v>34.414363868421049</v>
      </c>
      <c r="M80" s="1">
        <v>7.2483118519736776</v>
      </c>
      <c r="N80" s="1">
        <v>3.4126983802631559</v>
      </c>
      <c r="O80" s="1">
        <v>5.3305051161184167</v>
      </c>
      <c r="P80" s="1">
        <v>2.5934482282894735</v>
      </c>
      <c r="Q80" s="1">
        <v>2.1965344697368434</v>
      </c>
      <c r="R80" s="1">
        <v>2.3949913490131585</v>
      </c>
      <c r="S80" s="1">
        <v>1.8339984273333343</v>
      </c>
      <c r="T80" s="1">
        <v>11.379885709907089</v>
      </c>
      <c r="U80" s="1">
        <v>10.55269390066225</v>
      </c>
      <c r="V80" s="1">
        <v>4.3076513531822815</v>
      </c>
      <c r="X80" s="1">
        <v>3.8149391943877546</v>
      </c>
      <c r="Y80" s="1">
        <v>6.0585901014598553</v>
      </c>
      <c r="Z80" s="1">
        <v>4.9367646479238054</v>
      </c>
      <c r="AA80" s="1">
        <v>2.000760606818182</v>
      </c>
      <c r="AB80" s="1">
        <v>5.6569532772486797</v>
      </c>
      <c r="AC80" s="1">
        <v>3.8288569420334309</v>
      </c>
      <c r="AD80" s="1">
        <v>3.2331029698863603</v>
      </c>
      <c r="AE80" s="1">
        <v>3.5897070313967121</v>
      </c>
      <c r="AF80" s="1">
        <v>2.6297093750000009</v>
      </c>
      <c r="AI80" s="1">
        <v>116.08318104396</v>
      </c>
      <c r="AJ80" s="1" t="s">
        <v>35</v>
      </c>
      <c r="AK80" s="1" t="s">
        <v>34</v>
      </c>
      <c r="AL80" s="1" t="s">
        <v>33</v>
      </c>
      <c r="AM80" s="1">
        <f t="shared" si="20"/>
        <v>4.2476970168528752</v>
      </c>
      <c r="AN80" s="1">
        <f t="shared" si="21"/>
        <v>5.2812405912304046</v>
      </c>
      <c r="AO80" s="1">
        <f t="shared" si="22"/>
        <v>4.7644688040416394</v>
      </c>
      <c r="AP80" s="1">
        <f t="shared" si="23"/>
        <v>20.540387241644485</v>
      </c>
      <c r="AQ80" s="1">
        <f t="shared" si="24"/>
        <v>22.57575417792328</v>
      </c>
      <c r="AR80" s="1">
        <f t="shared" si="25"/>
        <v>21.558070709783884</v>
      </c>
      <c r="AS80" s="1">
        <f t="shared" si="26"/>
        <v>3.1325858457763216</v>
      </c>
      <c r="AT80" s="1">
        <f t="shared" si="27"/>
        <v>0.53106546569321045</v>
      </c>
      <c r="AU80" s="1">
        <f t="shared" si="28"/>
        <v>-2.4594269695937743E-2</v>
      </c>
      <c r="AV80" s="1">
        <f t="shared" si="29"/>
        <v>-0.29380263483122016</v>
      </c>
      <c r="AW80" s="1">
        <f t="shared" si="30"/>
        <v>-0.53969417468098535</v>
      </c>
      <c r="AX80" s="1">
        <v>2.3878463517655399</v>
      </c>
      <c r="AZ80" s="1">
        <f t="shared" si="31"/>
        <v>5.3737963605080017</v>
      </c>
      <c r="BA80" s="1">
        <v>4.8121820946057303</v>
      </c>
      <c r="BB80" s="1">
        <f t="shared" si="32"/>
        <v>0.54369164202874309</v>
      </c>
      <c r="BC80" s="1">
        <f t="shared" si="33"/>
        <v>1.5729049016440311</v>
      </c>
      <c r="BD80" s="1">
        <f t="shared" si="34"/>
        <v>-0.4265870506820082</v>
      </c>
      <c r="BE80" s="1">
        <f t="shared" si="35"/>
        <v>2.0532404438735457</v>
      </c>
      <c r="BF80" s="1">
        <f t="shared" si="36"/>
        <v>0.81332669659576873</v>
      </c>
      <c r="BG80" s="1">
        <f t="shared" si="37"/>
        <v>0.40925415083820688</v>
      </c>
      <c r="BH80" s="1">
        <v>1.07243673041527</v>
      </c>
    </row>
    <row r="81" spans="1:60">
      <c r="A81" s="21"/>
      <c r="B81" s="1">
        <v>118.08107286898</v>
      </c>
      <c r="C81" s="1" t="s">
        <v>32</v>
      </c>
      <c r="D81" s="1" t="s">
        <v>31</v>
      </c>
      <c r="E81" s="1" t="s">
        <v>30</v>
      </c>
      <c r="F81" s="1">
        <v>0.12835417292682935</v>
      </c>
      <c r="G81" s="1">
        <v>3.6787736677631564</v>
      </c>
      <c r="H81" s="1">
        <v>4.2356415776315792</v>
      </c>
      <c r="I81" s="1">
        <v>3.9572076226973678</v>
      </c>
      <c r="J81" s="1">
        <v>5.6032507151315825</v>
      </c>
      <c r="K81" s="1">
        <v>5.7444921572368433</v>
      </c>
      <c r="L81" s="1">
        <v>5.6738714361842124</v>
      </c>
      <c r="M81" s="1">
        <v>2.1016153328947369</v>
      </c>
      <c r="N81" s="1">
        <v>2.2965131296052617</v>
      </c>
      <c r="O81" s="1">
        <v>2.1990642312499995</v>
      </c>
      <c r="P81" s="1">
        <v>1.1972586748026313</v>
      </c>
      <c r="Q81" s="1">
        <v>1.2653367960526314</v>
      </c>
      <c r="R81" s="1">
        <v>1.2312977354276313</v>
      </c>
      <c r="S81" s="1">
        <v>1.0459746921999999</v>
      </c>
      <c r="T81" s="1">
        <v>5.0951048604582416</v>
      </c>
      <c r="U81" s="1">
        <v>5.7802886927152315</v>
      </c>
      <c r="V81" s="1">
        <v>1.1362135342579851</v>
      </c>
      <c r="X81" s="1">
        <v>0.87416987663265344</v>
      </c>
      <c r="Y81" s="1">
        <v>1.3609912956934309</v>
      </c>
      <c r="Z81" s="1">
        <v>1.1175805861630421</v>
      </c>
      <c r="AA81" s="1">
        <v>1.9221063053030298</v>
      </c>
      <c r="AB81" s="1">
        <v>31.687142216931207</v>
      </c>
      <c r="AC81" s="1">
        <v>16.804624261117119</v>
      </c>
      <c r="AD81" s="1">
        <v>2.7705236874999999</v>
      </c>
      <c r="AE81" s="1">
        <v>4.7108782329661576</v>
      </c>
      <c r="AF81" s="1">
        <v>4.6103627342105282</v>
      </c>
      <c r="AI81" s="1">
        <v>118.08107286898</v>
      </c>
      <c r="AJ81" s="1" t="s">
        <v>32</v>
      </c>
      <c r="AK81" s="1" t="s">
        <v>31</v>
      </c>
      <c r="AL81" s="1" t="s">
        <v>30</v>
      </c>
      <c r="AM81" s="1">
        <f t="shared" si="20"/>
        <v>-0.6427288135502025</v>
      </c>
      <c r="AN81" s="1">
        <f t="shared" si="21"/>
        <v>-0.25853038969060671</v>
      </c>
      <c r="AO81" s="1">
        <f t="shared" si="22"/>
        <v>-0.45062960162040461</v>
      </c>
      <c r="AP81" s="1">
        <f t="shared" si="23"/>
        <v>0.6850206136481064</v>
      </c>
      <c r="AQ81" s="1">
        <f t="shared" si="24"/>
        <v>0.78246695321778881</v>
      </c>
      <c r="AR81" s="1">
        <f t="shared" si="25"/>
        <v>0.73374378343294766</v>
      </c>
      <c r="AS81" s="1">
        <f t="shared" si="26"/>
        <v>-1.7308535477921951</v>
      </c>
      <c r="AT81" s="1">
        <f t="shared" si="27"/>
        <v>-1.5963882195106929</v>
      </c>
      <c r="AU81" s="1">
        <f t="shared" si="28"/>
        <v>-2.3547939769112203</v>
      </c>
      <c r="AV81" s="1">
        <f t="shared" si="29"/>
        <v>-2.3078250163730694</v>
      </c>
      <c r="AW81" s="1">
        <f t="shared" si="30"/>
        <v>-2.4591689402393584</v>
      </c>
      <c r="AX81" s="1">
        <v>0.90195027982055198</v>
      </c>
      <c r="AZ81" s="1">
        <f t="shared" si="31"/>
        <v>0.8071639635261767</v>
      </c>
      <c r="BA81" s="1">
        <v>1.29113738129136</v>
      </c>
      <c r="BB81" s="1">
        <f t="shared" si="32"/>
        <v>-1.7433731901572396</v>
      </c>
      <c r="BC81" s="1">
        <f t="shared" si="33"/>
        <v>-1.5162137680563499</v>
      </c>
      <c r="BD81" s="1">
        <f t="shared" si="34"/>
        <v>-1.8547017427539021</v>
      </c>
      <c r="BE81" s="1">
        <f t="shared" si="35"/>
        <v>18.681011809269318</v>
      </c>
      <c r="BF81" s="1">
        <f t="shared" si="36"/>
        <v>8.4131550332577074</v>
      </c>
      <c r="BG81" s="1">
        <f t="shared" si="37"/>
        <v>-1.2693553522747334</v>
      </c>
      <c r="BH81" s="1">
        <v>0.11422088712162</v>
      </c>
    </row>
    <row r="82" spans="1:60">
      <c r="A82" s="21"/>
      <c r="B82" s="1">
        <v>120.09335180484</v>
      </c>
      <c r="C82" s="1" t="s">
        <v>29</v>
      </c>
      <c r="D82" s="1" t="s">
        <v>28</v>
      </c>
      <c r="E82" s="1" t="s">
        <v>27</v>
      </c>
      <c r="F82" s="1">
        <v>0.16823514093442615</v>
      </c>
      <c r="G82" s="1">
        <v>9.5912743684210451</v>
      </c>
      <c r="H82" s="1">
        <v>15.650886700657885</v>
      </c>
      <c r="I82" s="1">
        <v>12.621080534539466</v>
      </c>
      <c r="J82" s="1">
        <v>19.60108927631579</v>
      </c>
      <c r="K82" s="1">
        <v>16.95007278289474</v>
      </c>
      <c r="L82" s="1">
        <v>18.275581029605263</v>
      </c>
      <c r="M82" s="1">
        <v>4.7523813052631576</v>
      </c>
      <c r="N82" s="1">
        <v>4.3365373598684229</v>
      </c>
      <c r="O82" s="1">
        <v>4.5444593325657898</v>
      </c>
      <c r="P82" s="1">
        <v>2.0518880085526319</v>
      </c>
      <c r="Q82" s="1">
        <v>1.4377599578947378</v>
      </c>
      <c r="R82" s="1">
        <v>1.7448239832236849</v>
      </c>
      <c r="S82" s="1">
        <v>1.7569576326666672</v>
      </c>
      <c r="T82" s="1">
        <v>6.9355882829597952</v>
      </c>
      <c r="U82" s="1">
        <v>5.6962690231788073</v>
      </c>
      <c r="V82" s="1">
        <v>2.8220593691093274</v>
      </c>
      <c r="X82" s="1">
        <v>5.189159353061223</v>
      </c>
      <c r="Y82" s="1">
        <v>4.0137619605839419</v>
      </c>
      <c r="Z82" s="1">
        <v>4.6014606568225824</v>
      </c>
      <c r="AA82" s="4">
        <v>512.72211770984802</v>
      </c>
      <c r="AB82" s="1">
        <v>757.05304666666655</v>
      </c>
      <c r="AC82" s="1">
        <v>379.88758218825751</v>
      </c>
      <c r="AD82" s="1">
        <v>15.808213317045459</v>
      </c>
      <c r="AE82" s="1">
        <v>14.243815695939073</v>
      </c>
      <c r="AF82" s="1">
        <v>1.7095870131578941</v>
      </c>
      <c r="AI82" s="1">
        <v>120.09335180484</v>
      </c>
      <c r="AJ82" s="1" t="s">
        <v>29</v>
      </c>
      <c r="AK82" s="1" t="s">
        <v>28</v>
      </c>
      <c r="AL82" s="1" t="s">
        <v>27</v>
      </c>
      <c r="AM82" s="1">
        <f t="shared" si="20"/>
        <v>5.5304601365549315</v>
      </c>
      <c r="AN82" s="1">
        <f t="shared" si="21"/>
        <v>9.7823979432523682</v>
      </c>
      <c r="AO82" s="1">
        <f t="shared" si="22"/>
        <v>7.6564290399036494</v>
      </c>
      <c r="AP82" s="1">
        <f t="shared" si="23"/>
        <v>12.554195007925868</v>
      </c>
      <c r="AQ82" s="1">
        <f t="shared" si="24"/>
        <v>10.694017056509875</v>
      </c>
      <c r="AR82" s="1">
        <f t="shared" si="25"/>
        <v>11.62410603221787</v>
      </c>
      <c r="AS82" s="1">
        <f t="shared" si="26"/>
        <v>2.1350824738040108</v>
      </c>
      <c r="AT82" s="1">
        <f t="shared" si="27"/>
        <v>1.8432911023158278</v>
      </c>
      <c r="AU82" s="1">
        <f t="shared" si="28"/>
        <v>0.24018740206302752</v>
      </c>
      <c r="AV82" s="1">
        <f t="shared" si="29"/>
        <v>-0.19073691018283329</v>
      </c>
      <c r="AW82" s="1">
        <f t="shared" si="30"/>
        <v>3.3239243201170339E-2</v>
      </c>
      <c r="AX82" s="1">
        <v>2.8313632610864201</v>
      </c>
      <c r="AZ82" s="1">
        <f t="shared" si="31"/>
        <v>2.7973941289130484</v>
      </c>
      <c r="BA82" s="1">
        <v>3.2614995176575601</v>
      </c>
      <c r="BB82" s="1">
        <f t="shared" si="32"/>
        <v>1.6512986382399286</v>
      </c>
      <c r="BC82" s="1">
        <f t="shared" si="33"/>
        <v>1.0934909756918292</v>
      </c>
      <c r="BD82" s="1">
        <f t="shared" si="34"/>
        <v>358.56972027834775</v>
      </c>
      <c r="BE82" s="1">
        <f t="shared" si="35"/>
        <v>530.01301684869293</v>
      </c>
      <c r="BF82" s="1">
        <f t="shared" si="36"/>
        <v>444.29136856352034</v>
      </c>
      <c r="BG82" s="1">
        <f t="shared" si="37"/>
        <v>9.8927916370303262</v>
      </c>
      <c r="BH82" s="1">
        <v>14.486010198999701</v>
      </c>
    </row>
    <row r="83" spans="1:60">
      <c r="A83" s="21"/>
      <c r="B83" s="1">
        <v>121.08860077756999</v>
      </c>
      <c r="C83" s="1" t="s">
        <v>26</v>
      </c>
      <c r="D83" s="1" t="s">
        <v>25</v>
      </c>
      <c r="E83" s="1" t="s">
        <v>24</v>
      </c>
      <c r="F83" s="1">
        <v>5.5869850331092444E-2</v>
      </c>
      <c r="G83" s="1">
        <v>1.9559386736842104</v>
      </c>
      <c r="H83" s="1">
        <v>3.0947787828947368</v>
      </c>
      <c r="I83" s="1">
        <v>2.5253587282894738</v>
      </c>
      <c r="J83" s="1">
        <v>3.8083746374999983</v>
      </c>
      <c r="K83" s="1">
        <v>3.322630264473684</v>
      </c>
      <c r="L83" s="1">
        <v>3.5655024509868412</v>
      </c>
      <c r="M83" s="1">
        <v>0.84221461414473708</v>
      </c>
      <c r="N83" s="1">
        <v>0.76938571967105229</v>
      </c>
      <c r="O83" s="1">
        <v>0.80580016690789469</v>
      </c>
      <c r="P83" s="1">
        <v>0.41522579967105266</v>
      </c>
      <c r="Q83" s="1">
        <v>0.29267485651315811</v>
      </c>
      <c r="R83" s="1">
        <v>0.35395032809210536</v>
      </c>
      <c r="S83" s="1">
        <v>0.34530463340000001</v>
      </c>
      <c r="T83" s="1">
        <v>1.5152623633659561</v>
      </c>
      <c r="U83" s="1">
        <v>1.1480143190728478</v>
      </c>
      <c r="V83" s="1">
        <v>0.92880604639767295</v>
      </c>
      <c r="X83" s="1">
        <v>0.70553154357142822</v>
      </c>
      <c r="Y83" s="1">
        <v>0.54928135194736827</v>
      </c>
      <c r="Z83" s="1">
        <v>0.62740644775939824</v>
      </c>
      <c r="AA83" s="4">
        <v>50.3443481398484</v>
      </c>
      <c r="AB83" s="1">
        <v>79.024238719576758</v>
      </c>
      <c r="AC83" s="1">
        <v>39.684293429712618</v>
      </c>
      <c r="AD83" s="1">
        <v>2.0499790258522728</v>
      </c>
      <c r="AE83" s="1">
        <v>5.062386754804364</v>
      </c>
      <c r="AF83" s="1">
        <v>0.30525356861842123</v>
      </c>
      <c r="AI83" s="1">
        <v>121.08860077756999</v>
      </c>
      <c r="AJ83" s="1" t="s">
        <v>26</v>
      </c>
      <c r="AK83" s="1" t="s">
        <v>25</v>
      </c>
      <c r="AL83" s="1" t="s">
        <v>24</v>
      </c>
      <c r="AM83" s="1">
        <f t="shared" si="20"/>
        <v>1.1678594782167253</v>
      </c>
      <c r="AN83" s="1">
        <f t="shared" si="21"/>
        <v>1.9735886943059899</v>
      </c>
      <c r="AO83" s="1">
        <f t="shared" si="22"/>
        <v>1.5707240862613576</v>
      </c>
      <c r="AP83" s="1">
        <f t="shared" si="23"/>
        <v>2.4784576604457822</v>
      </c>
      <c r="AQ83" s="1">
        <f t="shared" si="24"/>
        <v>2.1347935852758466</v>
      </c>
      <c r="AR83" s="1">
        <f t="shared" si="25"/>
        <v>2.3066256228608144</v>
      </c>
      <c r="AS83" s="1">
        <f t="shared" si="26"/>
        <v>0.37989986371511925</v>
      </c>
      <c r="AT83" s="1">
        <f t="shared" si="27"/>
        <v>0.32837343118227785</v>
      </c>
      <c r="AU83" s="1">
        <f t="shared" si="28"/>
        <v>7.7805337905642855E-2</v>
      </c>
      <c r="AV83" s="1">
        <f t="shared" si="29"/>
        <v>-8.8994370342401017E-3</v>
      </c>
      <c r="AW83" s="1">
        <f t="shared" si="30"/>
        <v>2.8336122664640293E-2</v>
      </c>
      <c r="AX83" s="1">
        <v>0.82756767758560001</v>
      </c>
      <c r="AZ83" s="1">
        <f t="shared" si="31"/>
        <v>0.59625311167269279</v>
      </c>
      <c r="BA83" s="1">
        <v>1.08233200579373</v>
      </c>
      <c r="BB83" s="1">
        <f t="shared" si="32"/>
        <v>0.19153393955578804</v>
      </c>
      <c r="BC83" s="1">
        <f t="shared" si="33"/>
        <v>0.11676786040387746</v>
      </c>
      <c r="BD83" s="1">
        <f t="shared" si="34"/>
        <v>35.402652327237725</v>
      </c>
      <c r="BE83" s="1">
        <f t="shared" si="35"/>
        <v>55.693670853402601</v>
      </c>
      <c r="BF83" s="1">
        <f t="shared" si="36"/>
        <v>45.548161590320163</v>
      </c>
      <c r="BG83" s="1">
        <f t="shared" si="37"/>
        <v>1.2343930140663344</v>
      </c>
      <c r="BH83" s="1">
        <v>5.5434582098188301</v>
      </c>
    </row>
    <row r="84" spans="1:60">
      <c r="A84" s="21"/>
      <c r="B84" s="1">
        <v>122.10900186898</v>
      </c>
      <c r="C84" s="1" t="s">
        <v>23</v>
      </c>
      <c r="D84" s="1" t="s">
        <v>22</v>
      </c>
      <c r="E84" s="1" t="s">
        <v>21</v>
      </c>
      <c r="F84" s="1">
        <v>0.42809140770491799</v>
      </c>
      <c r="G84" s="1">
        <v>3.8179146046052646</v>
      </c>
      <c r="H84" s="1">
        <v>6.0334829828947383</v>
      </c>
      <c r="I84" s="1">
        <v>4.9256987937500014</v>
      </c>
      <c r="J84" s="1">
        <v>10.537956888157897</v>
      </c>
      <c r="K84" s="1">
        <v>9.5489696809210525</v>
      </c>
      <c r="L84" s="1">
        <v>10.043463284539474</v>
      </c>
      <c r="M84" s="1">
        <v>1.2870134491447374</v>
      </c>
      <c r="N84" s="1">
        <v>1.1196635813815787</v>
      </c>
      <c r="O84" s="1">
        <v>1.2033385152631579</v>
      </c>
      <c r="P84" s="1">
        <v>1.0826762128947376</v>
      </c>
      <c r="Q84" s="1">
        <v>0.8359497183552631</v>
      </c>
      <c r="R84" s="1">
        <v>0.95931296562500035</v>
      </c>
      <c r="S84" s="1">
        <v>0.84697659260000024</v>
      </c>
      <c r="T84" s="1">
        <v>4.5015551380066956</v>
      </c>
      <c r="U84" s="1">
        <v>3.5625969953642382</v>
      </c>
      <c r="V84" s="1">
        <v>2.241508305566092</v>
      </c>
      <c r="X84" s="1">
        <v>1.965418691326529</v>
      </c>
      <c r="Y84" s="1">
        <v>2.4300460737226275</v>
      </c>
      <c r="Z84" s="1">
        <v>2.1977323825245785</v>
      </c>
      <c r="AA84" s="1">
        <v>70.928214854015096</v>
      </c>
      <c r="AB84" s="1">
        <v>52.438174767195775</v>
      </c>
      <c r="AC84" s="1">
        <v>26.683194810605464</v>
      </c>
      <c r="AD84" s="1">
        <v>2.2017836482954554</v>
      </c>
      <c r="AE84" s="1">
        <v>5.2271968597531853</v>
      </c>
      <c r="AF84" s="1">
        <v>0.53006690565789472</v>
      </c>
      <c r="AI84" s="1">
        <v>122.10900186898</v>
      </c>
      <c r="AJ84" s="1" t="s">
        <v>23</v>
      </c>
      <c r="AK84" s="1" t="s">
        <v>22</v>
      </c>
      <c r="AL84" s="1" t="s">
        <v>21</v>
      </c>
      <c r="AM84" s="1">
        <f t="shared" si="20"/>
        <v>2.345754021710114</v>
      </c>
      <c r="AN84" s="1">
        <f t="shared" si="21"/>
        <v>3.9264776164831341</v>
      </c>
      <c r="AO84" s="1">
        <f t="shared" si="22"/>
        <v>3.1361158190966241</v>
      </c>
      <c r="AP84" s="1">
        <f t="shared" si="23"/>
        <v>7.1402480664775876</v>
      </c>
      <c r="AQ84" s="1">
        <f t="shared" si="24"/>
        <v>6.4346433879097749</v>
      </c>
      <c r="AR84" s="1">
        <f t="shared" si="25"/>
        <v>6.7874457271936812</v>
      </c>
      <c r="AS84" s="1">
        <f t="shared" si="26"/>
        <v>0.54005250887147427</v>
      </c>
      <c r="AT84" s="1">
        <f t="shared" si="27"/>
        <v>0.42065475651701861</v>
      </c>
      <c r="AU84" s="1">
        <f t="shared" si="28"/>
        <v>0.39426567882091379</v>
      </c>
      <c r="AV84" s="1">
        <f t="shared" si="29"/>
        <v>0.21823572858516985</v>
      </c>
      <c r="AW84" s="1">
        <f t="shared" si="30"/>
        <v>0.22610298308566423</v>
      </c>
      <c r="AX84" s="1">
        <v>1.9806621624901199</v>
      </c>
      <c r="AZ84" s="1">
        <f t="shared" si="31"/>
        <v>2.1635946385725386</v>
      </c>
      <c r="BA84" s="1">
        <v>2.6340271081314</v>
      </c>
      <c r="BB84" s="1">
        <f t="shared" si="32"/>
        <v>0.69260691296979948</v>
      </c>
      <c r="BC84" s="1">
        <f t="shared" si="33"/>
        <v>0.91680570536040062</v>
      </c>
      <c r="BD84" s="1">
        <f t="shared" si="34"/>
        <v>50.226395439080811</v>
      </c>
      <c r="BE84" s="1">
        <f t="shared" si="35"/>
        <v>37.034456557871728</v>
      </c>
      <c r="BF84" s="1">
        <f t="shared" si="36"/>
        <v>43.630425998476269</v>
      </c>
      <c r="BG84" s="1">
        <f t="shared" si="37"/>
        <v>1.1927061808421564</v>
      </c>
      <c r="BH84" s="1">
        <v>5.5196617379378203</v>
      </c>
    </row>
    <row r="85" spans="1:60">
      <c r="A85" s="21"/>
      <c r="B85" s="1">
        <v>132.09335180484001</v>
      </c>
      <c r="C85" s="1" t="s">
        <v>20</v>
      </c>
      <c r="D85" s="1" t="s">
        <v>19</v>
      </c>
      <c r="E85" s="1" t="s">
        <v>18</v>
      </c>
      <c r="F85" s="1">
        <v>6.1510952879021003E-2</v>
      </c>
      <c r="G85" s="1">
        <v>7.6633261026315793</v>
      </c>
      <c r="H85" s="1">
        <v>12.432411539473682</v>
      </c>
      <c r="I85" s="1">
        <v>10.047868821052631</v>
      </c>
      <c r="J85" s="1">
        <v>13.240287796052634</v>
      </c>
      <c r="K85" s="1">
        <v>14.055758440789472</v>
      </c>
      <c r="L85" s="1">
        <v>13.648023118421053</v>
      </c>
      <c r="M85" s="1">
        <v>1.3153410882894743</v>
      </c>
      <c r="N85" s="1">
        <v>0.85863988730263163</v>
      </c>
      <c r="O85" s="1">
        <v>1.086990487796053</v>
      </c>
      <c r="P85" s="1">
        <v>0.63464405223684195</v>
      </c>
      <c r="Q85" s="1">
        <v>0.48853509730263189</v>
      </c>
      <c r="R85" s="1">
        <v>0.56158957476973692</v>
      </c>
      <c r="S85" s="1">
        <v>0.44547191639999995</v>
      </c>
      <c r="T85" s="1">
        <v>4.0343332818629829</v>
      </c>
      <c r="U85" s="1">
        <v>3.0956828807947026</v>
      </c>
      <c r="V85" s="1">
        <v>1.7960281982070683</v>
      </c>
      <c r="X85" s="1">
        <v>0.58700678617346935</v>
      </c>
      <c r="Y85" s="1">
        <v>0.94859575642335758</v>
      </c>
      <c r="Z85" s="1">
        <v>0.76780127129841347</v>
      </c>
      <c r="AA85" s="1">
        <v>1.0406186740151511</v>
      </c>
      <c r="AB85" s="1">
        <v>32.390083259259278</v>
      </c>
      <c r="AC85" s="1">
        <v>16.715350966637214</v>
      </c>
      <c r="AD85" s="1">
        <v>2.7767995982954559</v>
      </c>
      <c r="AE85" s="1">
        <v>5.2600184797934944</v>
      </c>
      <c r="AF85" s="1">
        <v>0.75163090611842076</v>
      </c>
      <c r="AI85" s="1">
        <v>132.09335180484001</v>
      </c>
      <c r="AJ85" s="1" t="s">
        <v>20</v>
      </c>
      <c r="AK85" s="1" t="s">
        <v>19</v>
      </c>
      <c r="AL85" s="1" t="s">
        <v>18</v>
      </c>
      <c r="AM85" s="1">
        <f t="shared" si="20"/>
        <v>5.3344375411091765</v>
      </c>
      <c r="AN85" s="1">
        <f t="shared" si="21"/>
        <v>9.0152116012676498</v>
      </c>
      <c r="AO85" s="1">
        <f t="shared" si="22"/>
        <v>7.1748245711884131</v>
      </c>
      <c r="AP85" s="1">
        <f t="shared" si="23"/>
        <v>9.6387294661526095</v>
      </c>
      <c r="AQ85" s="1">
        <f t="shared" si="24"/>
        <v>10.268108670135916</v>
      </c>
      <c r="AR85" s="1">
        <f t="shared" si="25"/>
        <v>9.9534190681442638</v>
      </c>
      <c r="AS85" s="1">
        <f t="shared" si="26"/>
        <v>0.43507079993860021</v>
      </c>
      <c r="AT85" s="1">
        <f t="shared" si="27"/>
        <v>8.2589395254709153E-2</v>
      </c>
      <c r="AU85" s="1">
        <f t="shared" si="28"/>
        <v>-9.0290304681979586E-2</v>
      </c>
      <c r="AV85" s="1">
        <f t="shared" si="29"/>
        <v>-0.20305700982928968</v>
      </c>
      <c r="AW85" s="1">
        <f t="shared" si="30"/>
        <v>-0.23629311794969185</v>
      </c>
      <c r="AX85" s="1">
        <v>2.6227139556750201</v>
      </c>
      <c r="AZ85" s="1">
        <f t="shared" si="31"/>
        <v>1.8091363256777333</v>
      </c>
      <c r="BA85" s="1">
        <v>2.28310727426613</v>
      </c>
      <c r="BB85" s="1">
        <f t="shared" si="32"/>
        <v>-8.5932058095297123E-2</v>
      </c>
      <c r="BC85" s="1">
        <f t="shared" si="33"/>
        <v>0.10281357898705895</v>
      </c>
      <c r="BD85" s="1">
        <f t="shared" si="34"/>
        <v>0.22304039083890298</v>
      </c>
      <c r="BE85" s="1">
        <f t="shared" si="35"/>
        <v>24.418517191026023</v>
      </c>
      <c r="BF85" s="1">
        <f t="shared" si="36"/>
        <v>12.320778790932463</v>
      </c>
      <c r="BG85" s="1">
        <f t="shared" si="37"/>
        <v>1.5630226147817055</v>
      </c>
      <c r="BH85" s="1">
        <v>5.7310528169568702</v>
      </c>
    </row>
    <row r="86" spans="1:60">
      <c r="A86" s="21"/>
      <c r="B86" s="1">
        <v>134.10900186897999</v>
      </c>
      <c r="C86" s="1" t="s">
        <v>17</v>
      </c>
      <c r="D86" s="1" t="s">
        <v>16</v>
      </c>
      <c r="E86" s="1" t="s">
        <v>15</v>
      </c>
      <c r="F86" s="1">
        <v>0.17839298024590167</v>
      </c>
      <c r="G86" s="1">
        <v>16.989368460526311</v>
      </c>
      <c r="H86" s="1">
        <v>29.386469828947373</v>
      </c>
      <c r="I86" s="1">
        <v>23.187919144736842</v>
      </c>
      <c r="J86" s="1">
        <v>46.227199138157879</v>
      </c>
      <c r="K86" s="1">
        <v>43.844385190789446</v>
      </c>
      <c r="L86" s="1">
        <v>45.035792164473662</v>
      </c>
      <c r="M86" s="1">
        <v>2.8463444861842109</v>
      </c>
      <c r="N86" s="1">
        <v>2.549925223026317</v>
      </c>
      <c r="O86" s="1">
        <v>2.6981348546052639</v>
      </c>
      <c r="P86" s="1">
        <v>1.9628102098684219</v>
      </c>
      <c r="Q86" s="1">
        <v>1.3133799934210528</v>
      </c>
      <c r="R86" s="1">
        <v>1.6380951016447374</v>
      </c>
      <c r="S86" s="1">
        <v>1.537576206</v>
      </c>
      <c r="T86" s="1">
        <v>9.0789527269008641</v>
      </c>
      <c r="U86" s="1">
        <v>7.7153610860927166</v>
      </c>
      <c r="V86" s="1">
        <v>3.6285099906749214</v>
      </c>
      <c r="X86" s="1">
        <v>3.9656418244897989</v>
      </c>
      <c r="Y86" s="1">
        <v>4.6540143386861308</v>
      </c>
      <c r="Z86" s="1">
        <v>4.3098280815879644</v>
      </c>
      <c r="AA86" s="1">
        <v>402.97807935151502</v>
      </c>
      <c r="AB86" s="1">
        <v>661.94830566137603</v>
      </c>
      <c r="AC86" s="1">
        <v>332.46319250644558</v>
      </c>
      <c r="AD86" s="1">
        <v>11.493882205113643</v>
      </c>
      <c r="AE86" s="1">
        <v>6.0773929097536765</v>
      </c>
      <c r="AF86" s="1">
        <v>1.0239223485526316</v>
      </c>
      <c r="AI86" s="1">
        <v>134.10900186897999</v>
      </c>
      <c r="AJ86" s="1" t="s">
        <v>17</v>
      </c>
      <c r="AK86" s="1" t="s">
        <v>16</v>
      </c>
      <c r="AL86" s="1" t="s">
        <v>15</v>
      </c>
      <c r="AM86" s="1">
        <f t="shared" si="20"/>
        <v>12.510137554599927</v>
      </c>
      <c r="AN86" s="1">
        <f t="shared" si="21"/>
        <v>22.224206444973959</v>
      </c>
      <c r="AO86" s="1">
        <f t="shared" si="22"/>
        <v>17.367171999786944</v>
      </c>
      <c r="AP86" s="1">
        <f t="shared" si="23"/>
        <v>35.420194749992355</v>
      </c>
      <c r="AQ86" s="1">
        <f t="shared" si="24"/>
        <v>33.553079353433397</v>
      </c>
      <c r="AR86" s="1">
        <f t="shared" si="25"/>
        <v>34.486637051712876</v>
      </c>
      <c r="AS86" s="1">
        <f t="shared" si="26"/>
        <v>1.4280059238194798</v>
      </c>
      <c r="AT86" s="1">
        <f t="shared" si="27"/>
        <v>1.1957389561487604</v>
      </c>
      <c r="AU86" s="1">
        <f t="shared" si="28"/>
        <v>0.73568982733252675</v>
      </c>
      <c r="AV86" s="1">
        <f t="shared" si="29"/>
        <v>0.22681201189979344</v>
      </c>
      <c r="AW86" s="1">
        <f t="shared" si="30"/>
        <v>0.40248674337375345</v>
      </c>
      <c r="AX86" s="1">
        <v>3.1172036481703902</v>
      </c>
      <c r="AZ86" s="1">
        <f t="shared" si="31"/>
        <v>5.2432496065377068</v>
      </c>
      <c r="BA86" s="1">
        <v>4.6829385600484601</v>
      </c>
      <c r="BB86" s="1">
        <f t="shared" si="32"/>
        <v>1.558977950451863</v>
      </c>
      <c r="BC86" s="1">
        <f t="shared" si="33"/>
        <v>1.9237841735154371</v>
      </c>
      <c r="BD86" s="1">
        <f t="shared" si="34"/>
        <v>314.96155882415752</v>
      </c>
      <c r="BE86" s="1">
        <f t="shared" si="35"/>
        <v>517.88436667808287</v>
      </c>
      <c r="BF86" s="1">
        <f t="shared" si="36"/>
        <v>416.42296275112017</v>
      </c>
      <c r="BG86" s="1">
        <f t="shared" si="37"/>
        <v>8.204007396854724</v>
      </c>
      <c r="BH86" s="1">
        <v>6.5219862185679904</v>
      </c>
    </row>
    <row r="87" spans="1:60">
      <c r="A87" s="21"/>
      <c r="B87" s="1">
        <v>135.10425084171001</v>
      </c>
      <c r="C87" s="1" t="s">
        <v>14</v>
      </c>
      <c r="D87" s="1" t="s">
        <v>13</v>
      </c>
      <c r="E87" s="1" t="s">
        <v>12</v>
      </c>
      <c r="F87" s="1">
        <v>0.12703199634768217</v>
      </c>
      <c r="G87" s="1">
        <v>8.0620243269736847</v>
      </c>
      <c r="H87" s="1">
        <v>13.673587611842107</v>
      </c>
      <c r="I87" s="1">
        <v>10.867805969407897</v>
      </c>
      <c r="J87" s="1">
        <v>19.36462104605263</v>
      </c>
      <c r="K87" s="1">
        <v>17.871292848684213</v>
      </c>
      <c r="L87" s="1">
        <v>18.61795694736842</v>
      </c>
      <c r="M87" s="1">
        <v>1.2532389254605261</v>
      </c>
      <c r="N87" s="1">
        <v>1.0926654317105271</v>
      </c>
      <c r="O87" s="1">
        <v>1.1729521785855266</v>
      </c>
      <c r="P87" s="1">
        <v>1.0859615698026317</v>
      </c>
      <c r="Q87" s="1">
        <v>0.71676675723684191</v>
      </c>
      <c r="R87" s="1">
        <v>0.90136416351973681</v>
      </c>
      <c r="S87" s="1">
        <v>0.83717443846666661</v>
      </c>
      <c r="T87" s="1">
        <v>4.4837039516495079</v>
      </c>
      <c r="U87" s="1">
        <v>3.3255669953642362</v>
      </c>
      <c r="V87" s="1">
        <v>1.9625457797221659</v>
      </c>
      <c r="X87" s="1">
        <v>1.7578644867346949</v>
      </c>
      <c r="Y87" s="1">
        <v>1.6600346153284669</v>
      </c>
      <c r="Z87" s="1">
        <v>1.7089495510315809</v>
      </c>
      <c r="AA87" s="4">
        <v>300.938252366212</v>
      </c>
      <c r="AB87" s="1">
        <v>446.73654761904788</v>
      </c>
      <c r="AC87" s="1">
        <v>223.83739999263</v>
      </c>
      <c r="AD87" s="1">
        <v>5.703627470454542</v>
      </c>
      <c r="AE87" s="1">
        <v>5.3802590288549093</v>
      </c>
      <c r="AF87" s="1">
        <v>0.69013454526315743</v>
      </c>
      <c r="AI87" s="1">
        <v>135.10425084171001</v>
      </c>
      <c r="AJ87" s="1" t="s">
        <v>14</v>
      </c>
      <c r="AK87" s="1" t="s">
        <v>13</v>
      </c>
      <c r="AL87" s="1" t="s">
        <v>12</v>
      </c>
      <c r="AM87" s="1">
        <f t="shared" si="20"/>
        <v>5.8193026365507334</v>
      </c>
      <c r="AN87" s="1">
        <f t="shared" si="21"/>
        <v>10.249019572881402</v>
      </c>
      <c r="AO87" s="1">
        <f t="shared" si="22"/>
        <v>8.0341611047160679</v>
      </c>
      <c r="AP87" s="1">
        <f t="shared" si="23"/>
        <v>14.741469521138118</v>
      </c>
      <c r="AQ87" s="1">
        <f t="shared" si="24"/>
        <v>13.56264984619648</v>
      </c>
      <c r="AR87" s="1">
        <f t="shared" si="25"/>
        <v>14.1520596836673</v>
      </c>
      <c r="AS87" s="1">
        <f t="shared" si="26"/>
        <v>0.44450946790681234</v>
      </c>
      <c r="AT87" s="1">
        <f t="shared" si="27"/>
        <v>0.31775421474800652</v>
      </c>
      <c r="AU87" s="1">
        <f t="shared" si="28"/>
        <v>0.31246224722938265</v>
      </c>
      <c r="AV87" s="1">
        <f t="shared" si="29"/>
        <v>2.1023225515409066E-2</v>
      </c>
      <c r="AW87" s="1">
        <f t="shared" si="30"/>
        <v>0.11607195217706782</v>
      </c>
      <c r="AX87" s="1">
        <v>2.89548538406294</v>
      </c>
      <c r="AZ87" s="1">
        <f t="shared" si="31"/>
        <v>2.080386367600576</v>
      </c>
      <c r="BA87" s="1">
        <v>2.5516494869425999</v>
      </c>
      <c r="BB87" s="1">
        <f t="shared" si="32"/>
        <v>0.57004773161741884</v>
      </c>
      <c r="BC87" s="1">
        <f t="shared" si="33"/>
        <v>0.51781758042142878</v>
      </c>
      <c r="BD87" s="1">
        <f t="shared" si="34"/>
        <v>237.01312897944945</v>
      </c>
      <c r="BE87" s="1">
        <f t="shared" si="35"/>
        <v>352.10497504508106</v>
      </c>
      <c r="BF87" s="1">
        <f t="shared" si="36"/>
        <v>294.55905201226528</v>
      </c>
      <c r="BG87" s="1">
        <f t="shared" si="37"/>
        <v>3.9576056427589559</v>
      </c>
      <c r="BH87" s="1">
        <v>6.0979743025143804</v>
      </c>
    </row>
    <row r="88" spans="1:60">
      <c r="A88" s="21"/>
      <c r="B88" s="1">
        <v>136.12465193311999</v>
      </c>
      <c r="C88" s="1" t="s">
        <v>11</v>
      </c>
      <c r="D88" s="1" t="s">
        <v>10</v>
      </c>
      <c r="E88" s="1" t="s">
        <v>9</v>
      </c>
      <c r="F88" s="1">
        <v>0.25135985098684216</v>
      </c>
      <c r="G88" s="1">
        <v>2105.714219736843</v>
      </c>
      <c r="H88" s="1">
        <v>3249.6918282894731</v>
      </c>
      <c r="I88" s="1">
        <v>2677.703024013158</v>
      </c>
      <c r="J88" s="1">
        <v>3353.5532256578945</v>
      </c>
      <c r="K88" s="1">
        <v>3242.189464473684</v>
      </c>
      <c r="L88" s="1">
        <v>3297.8713450657892</v>
      </c>
      <c r="M88" s="1">
        <v>241.96750453947368</v>
      </c>
      <c r="N88" s="1">
        <v>213.09899736842124</v>
      </c>
      <c r="O88" s="1">
        <v>227.53325095394746</v>
      </c>
      <c r="P88" s="1">
        <v>262.50215440789469</v>
      </c>
      <c r="Q88" s="1">
        <v>120.24947470394748</v>
      </c>
      <c r="R88" s="1">
        <v>191.3758145559211</v>
      </c>
      <c r="S88" s="1">
        <v>189.27421493333335</v>
      </c>
      <c r="T88" s="1">
        <v>1086.9549504365032</v>
      </c>
      <c r="U88" s="1">
        <v>962.19450688741722</v>
      </c>
      <c r="V88" s="1">
        <v>783.03086149583407</v>
      </c>
      <c r="X88" s="1">
        <v>645.06441760204075</v>
      </c>
      <c r="Y88" s="1">
        <v>318.35991306569355</v>
      </c>
      <c r="Z88" s="1">
        <v>481.71216533386712</v>
      </c>
      <c r="AA88" s="4">
        <v>4218.4731720454502</v>
      </c>
      <c r="AB88" s="1">
        <v>6598.262352380948</v>
      </c>
      <c r="AC88" s="1">
        <v>3408.3677622132013</v>
      </c>
      <c r="AD88" s="1">
        <v>2060.5279884659085</v>
      </c>
      <c r="AE88" s="1">
        <v>1606.5328789273799</v>
      </c>
      <c r="AF88" s="1">
        <v>41.111326789473686</v>
      </c>
      <c r="AI88" s="1">
        <v>136.12465193311999</v>
      </c>
      <c r="AJ88" s="1" t="s">
        <v>11</v>
      </c>
      <c r="AK88" s="1" t="s">
        <v>10</v>
      </c>
      <c r="AL88" s="1" t="s">
        <v>9</v>
      </c>
      <c r="AM88" s="1">
        <f t="shared" si="20"/>
        <v>1642.0879356270714</v>
      </c>
      <c r="AN88" s="1">
        <f t="shared" si="21"/>
        <v>2551.9538648325038</v>
      </c>
      <c r="AO88" s="1">
        <f t="shared" si="22"/>
        <v>2097.0209002297875</v>
      </c>
      <c r="AP88" s="1">
        <f t="shared" si="23"/>
        <v>2634.5603303076064</v>
      </c>
      <c r="AQ88" s="1">
        <f t="shared" si="24"/>
        <v>2545.9868378789547</v>
      </c>
      <c r="AR88" s="1">
        <f t="shared" si="25"/>
        <v>2590.2735840932805</v>
      </c>
      <c r="AS88" s="1">
        <f t="shared" si="26"/>
        <v>159.75154709223273</v>
      </c>
      <c r="AT88" s="1">
        <f t="shared" si="27"/>
        <v>136.79089567249395</v>
      </c>
      <c r="AU88" s="1">
        <f t="shared" si="28"/>
        <v>176.08384078727977</v>
      </c>
      <c r="AV88" s="1">
        <f t="shared" si="29"/>
        <v>62.942756876947186</v>
      </c>
      <c r="AW88" s="1">
        <f t="shared" si="30"/>
        <v>117.84178543960671</v>
      </c>
      <c r="AX88" s="1">
        <v>209.02884038771899</v>
      </c>
      <c r="AZ88" s="1">
        <f t="shared" si="31"/>
        <v>732.58619510536869</v>
      </c>
      <c r="BA88" s="1">
        <v>1025.76497990147</v>
      </c>
      <c r="BB88" s="1">
        <f t="shared" si="32"/>
        <v>324.87835480391897</v>
      </c>
      <c r="BC88" s="1">
        <f t="shared" si="33"/>
        <v>149.13751738557451</v>
      </c>
      <c r="BD88" s="1">
        <f t="shared" si="34"/>
        <v>3322.4769335913861</v>
      </c>
      <c r="BE88" s="1">
        <f t="shared" si="35"/>
        <v>5215.2492026382724</v>
      </c>
      <c r="BF88" s="1">
        <f t="shared" si="36"/>
        <v>4268.8630681148297</v>
      </c>
      <c r="BG88" s="1">
        <f t="shared" si="37"/>
        <v>1606.1489347277118</v>
      </c>
      <c r="BH88" s="1">
        <v>2050.6913404390898</v>
      </c>
    </row>
    <row r="89" spans="1:60">
      <c r="A89" s="21"/>
      <c r="B89" s="1">
        <v>137.08351539712999</v>
      </c>
      <c r="C89" s="1" t="s">
        <v>8</v>
      </c>
      <c r="D89" s="1" t="s">
        <v>7</v>
      </c>
      <c r="E89" s="1" t="s">
        <v>6</v>
      </c>
      <c r="F89" s="1">
        <v>4.7034740714166662E-2</v>
      </c>
      <c r="G89" s="1">
        <v>191.85203236842111</v>
      </c>
      <c r="H89" s="1">
        <v>363.33054164473697</v>
      </c>
      <c r="I89" s="1">
        <v>277.59128700657902</v>
      </c>
      <c r="J89" s="1">
        <v>498.30042013157885</v>
      </c>
      <c r="K89" s="1">
        <v>414.13628144736862</v>
      </c>
      <c r="L89" s="1">
        <v>456.21835078947373</v>
      </c>
      <c r="M89" s="1">
        <v>27.261723223684211</v>
      </c>
      <c r="N89" s="1">
        <v>24.470453013157897</v>
      </c>
      <c r="O89" s="1">
        <v>25.866088118421054</v>
      </c>
      <c r="P89" s="1">
        <v>29.022449618421046</v>
      </c>
      <c r="Q89" s="1">
        <v>14.652485032894736</v>
      </c>
      <c r="R89" s="1">
        <v>21.83746732565789</v>
      </c>
      <c r="S89" s="1">
        <v>21.571884773333331</v>
      </c>
      <c r="T89" s="1">
        <v>96.728803299936757</v>
      </c>
      <c r="U89" s="1">
        <v>89.654670576158921</v>
      </c>
      <c r="V89" s="1">
        <v>39.595394825674937</v>
      </c>
      <c r="X89" s="1">
        <v>40.001017948979587</v>
      </c>
      <c r="Y89" s="1">
        <v>23.309788897810222</v>
      </c>
      <c r="Z89" s="1">
        <v>31.655403423394905</v>
      </c>
      <c r="AA89" s="4">
        <v>15018.422617825699</v>
      </c>
      <c r="AB89" s="1">
        <v>16484.0234021164</v>
      </c>
      <c r="AC89" s="1">
        <v>8251.2230099710778</v>
      </c>
      <c r="AD89" s="1">
        <v>143.60254098295457</v>
      </c>
      <c r="AE89" s="1">
        <v>173.75752000501015</v>
      </c>
      <c r="AF89" s="1">
        <v>5.485151024999996</v>
      </c>
      <c r="AI89" s="1">
        <v>137.08351539712999</v>
      </c>
      <c r="AJ89" s="1" t="s">
        <v>8</v>
      </c>
      <c r="AK89" s="1" t="s">
        <v>7</v>
      </c>
      <c r="AL89" s="1" t="s">
        <v>6</v>
      </c>
      <c r="AM89" s="1">
        <f t="shared" si="20"/>
        <v>149.27155856357564</v>
      </c>
      <c r="AN89" s="1">
        <f t="shared" si="21"/>
        <v>286.61819523700092</v>
      </c>
      <c r="AO89" s="1">
        <f t="shared" si="22"/>
        <v>217.94487690028828</v>
      </c>
      <c r="AP89" s="1">
        <f t="shared" si="23"/>
        <v>394.72304721304391</v>
      </c>
      <c r="AQ89" s="1">
        <f t="shared" si="24"/>
        <v>327.31132649318931</v>
      </c>
      <c r="AR89" s="1">
        <f t="shared" si="25"/>
        <v>361.01718685311664</v>
      </c>
      <c r="AS89" s="1">
        <f t="shared" si="26"/>
        <v>17.442062928980661</v>
      </c>
      <c r="AT89" s="1">
        <f t="shared" si="27"/>
        <v>15.206380002411956</v>
      </c>
      <c r="AU89" s="1">
        <f t="shared" si="28"/>
        <v>18.852326229261354</v>
      </c>
      <c r="AV89" s="1">
        <f t="shared" si="29"/>
        <v>7.3426256069054761</v>
      </c>
      <c r="AW89" s="1">
        <f t="shared" si="30"/>
        <v>12.884756140690524</v>
      </c>
      <c r="AX89" s="1">
        <v>5.7799277454895002</v>
      </c>
      <c r="AZ89" s="1">
        <f t="shared" si="31"/>
        <v>67.416030554252586</v>
      </c>
      <c r="BA89" s="1">
        <v>52.235062348041403</v>
      </c>
      <c r="BB89" s="1">
        <f t="shared" si="32"/>
        <v>18.697554409249467</v>
      </c>
      <c r="BC89" s="1">
        <f t="shared" si="33"/>
        <v>9.6557660622018595</v>
      </c>
      <c r="BD89" s="1">
        <f t="shared" si="34"/>
        <v>12024.693218733997</v>
      </c>
      <c r="BE89" s="1">
        <f t="shared" si="35"/>
        <v>13198.574069913431</v>
      </c>
      <c r="BG89" s="1">
        <f t="shared" si="37"/>
        <v>110.62586826124847</v>
      </c>
      <c r="BH89" s="1">
        <v>221.98838334158799</v>
      </c>
    </row>
    <row r="90" spans="1:60">
      <c r="A90" s="21"/>
      <c r="T90" s="1">
        <v>0</v>
      </c>
      <c r="V90" s="1">
        <v>0</v>
      </c>
      <c r="AE90" s="1">
        <v>0</v>
      </c>
      <c r="AM90" s="1">
        <f t="shared" si="20"/>
        <v>0</v>
      </c>
      <c r="AN90" s="1">
        <f t="shared" si="21"/>
        <v>0</v>
      </c>
      <c r="AO90" s="1">
        <f t="shared" si="22"/>
        <v>0</v>
      </c>
      <c r="AP90" s="1">
        <f t="shared" si="23"/>
        <v>0</v>
      </c>
      <c r="AQ90" s="1">
        <f t="shared" si="24"/>
        <v>0</v>
      </c>
      <c r="AR90" s="1">
        <f t="shared" si="25"/>
        <v>0</v>
      </c>
      <c r="AS90" s="1">
        <f t="shared" si="26"/>
        <v>0</v>
      </c>
      <c r="AT90" s="1">
        <f t="shared" si="27"/>
        <v>0</v>
      </c>
      <c r="AU90" s="1">
        <f t="shared" si="28"/>
        <v>0</v>
      </c>
      <c r="AV90" s="1">
        <f t="shared" si="29"/>
        <v>0</v>
      </c>
      <c r="AW90" s="1">
        <f t="shared" si="30"/>
        <v>0</v>
      </c>
      <c r="AX90" s="1">
        <v>0</v>
      </c>
      <c r="AZ90" s="1">
        <f t="shared" si="31"/>
        <v>0</v>
      </c>
      <c r="BA90" s="1">
        <v>0</v>
      </c>
      <c r="BB90" s="1">
        <f t="shared" si="32"/>
        <v>0</v>
      </c>
      <c r="BC90" s="1">
        <f t="shared" si="33"/>
        <v>0</v>
      </c>
      <c r="BD90" s="1">
        <f t="shared" si="34"/>
        <v>0</v>
      </c>
      <c r="BE90" s="1">
        <f t="shared" si="35"/>
        <v>0</v>
      </c>
      <c r="BF90" s="1">
        <f>AVERAGE(BD90:BE90)</f>
        <v>0</v>
      </c>
      <c r="BG90" s="1">
        <f t="shared" si="37"/>
        <v>0</v>
      </c>
    </row>
    <row r="91" spans="1:60">
      <c r="A91" s="21"/>
      <c r="B91" s="1">
        <v>138.11514987858001</v>
      </c>
      <c r="C91" s="1" t="s">
        <v>5</v>
      </c>
      <c r="D91" s="1" t="s">
        <v>4</v>
      </c>
      <c r="E91" s="1" t="s">
        <v>3</v>
      </c>
      <c r="F91" s="1">
        <v>0.25955682618421039</v>
      </c>
      <c r="G91" s="1">
        <v>21.246354296052626</v>
      </c>
      <c r="H91" s="1">
        <v>39.916527901315796</v>
      </c>
      <c r="I91" s="1">
        <v>30.581441098684209</v>
      </c>
      <c r="J91" s="1">
        <v>52.946415499999993</v>
      </c>
      <c r="K91" s="1">
        <v>48.23038724342107</v>
      </c>
      <c r="L91" s="1">
        <v>50.588401371710532</v>
      </c>
      <c r="M91" s="1">
        <v>4.8642367269736848</v>
      </c>
      <c r="N91" s="1">
        <v>4.2614313493421063</v>
      </c>
      <c r="O91" s="1">
        <v>4.5628340381578951</v>
      </c>
      <c r="P91" s="1">
        <v>5.4418433289473667</v>
      </c>
      <c r="Q91" s="1">
        <v>3.1527248269736852</v>
      </c>
      <c r="R91" s="1">
        <v>4.2972840779605264</v>
      </c>
      <c r="S91" s="1">
        <v>3.2386030813333324</v>
      </c>
      <c r="T91" s="1">
        <v>17.841373356160823</v>
      </c>
      <c r="U91" s="1">
        <v>15.381739844370861</v>
      </c>
      <c r="V91" s="1">
        <v>6.2269522697718775</v>
      </c>
      <c r="X91" s="1">
        <v>15.66502375510203</v>
      </c>
      <c r="Y91" s="1">
        <v>21.184700532846716</v>
      </c>
      <c r="Z91" s="1">
        <v>18.424862143974373</v>
      </c>
      <c r="AA91" s="4">
        <v>974.540885212121</v>
      </c>
      <c r="AB91" s="1">
        <v>899.10428671957629</v>
      </c>
      <c r="AC91" s="1">
        <v>451.82258596584876</v>
      </c>
      <c r="AD91" s="1">
        <v>11.77931449488637</v>
      </c>
      <c r="AE91" s="1">
        <v>8.8879002347300968</v>
      </c>
      <c r="AF91" s="1">
        <v>0.63131620539473665</v>
      </c>
      <c r="AI91" s="1">
        <v>138.11514987858001</v>
      </c>
      <c r="AJ91" s="1" t="s">
        <v>5</v>
      </c>
      <c r="AK91" s="1" t="s">
        <v>4</v>
      </c>
      <c r="AL91" s="1" t="s">
        <v>3</v>
      </c>
      <c r="AM91" s="1">
        <f t="shared" si="20"/>
        <v>16.635986419186974</v>
      </c>
      <c r="AN91" s="1">
        <f t="shared" si="21"/>
        <v>31.702500154214913</v>
      </c>
      <c r="AO91" s="1">
        <f t="shared" si="22"/>
        <v>24.169243286700944</v>
      </c>
      <c r="AP91" s="1">
        <f t="shared" si="23"/>
        <v>42.217398656074792</v>
      </c>
      <c r="AQ91" s="1">
        <f t="shared" si="24"/>
        <v>38.411643765691998</v>
      </c>
      <c r="AR91" s="1">
        <f t="shared" si="25"/>
        <v>40.314521210883399</v>
      </c>
      <c r="AS91" s="1">
        <f t="shared" si="26"/>
        <v>3.4158951344551185</v>
      </c>
      <c r="AT91" s="1">
        <f t="shared" si="27"/>
        <v>2.9294414091895651</v>
      </c>
      <c r="AU91" s="1">
        <f t="shared" si="28"/>
        <v>3.8820138747557458</v>
      </c>
      <c r="AV91" s="1">
        <f t="shared" si="29"/>
        <v>2.0347340325709626</v>
      </c>
      <c r="AW91" s="1">
        <f t="shared" si="30"/>
        <v>2.1040363286398702</v>
      </c>
      <c r="AX91" s="1">
        <v>4.4344003585199703</v>
      </c>
      <c r="AZ91" s="1">
        <f t="shared" si="31"/>
        <v>11.903341932046375</v>
      </c>
      <c r="BA91" s="1">
        <v>8.2765446508004992</v>
      </c>
      <c r="BB91" s="1">
        <f t="shared" si="32"/>
        <v>8.205181713478412</v>
      </c>
      <c r="BC91" s="1">
        <f t="shared" si="33"/>
        <v>11.217742042413629</v>
      </c>
      <c r="BD91" s="1">
        <f t="shared" si="34"/>
        <v>785.92851937801504</v>
      </c>
      <c r="BE91" s="1">
        <f t="shared" si="35"/>
        <v>725.05246266093616</v>
      </c>
      <c r="BF91" s="1">
        <f>AVERAGE(BD91:BE91)</f>
        <v>755.4904910194756</v>
      </c>
      <c r="BG91" s="1">
        <f t="shared" si="37"/>
        <v>8.9962457177872679</v>
      </c>
      <c r="BH91" s="1">
        <v>10.9742267840418</v>
      </c>
    </row>
    <row r="92" spans="1:60">
      <c r="A92" s="21"/>
      <c r="B92" s="1">
        <v>139.11039885131001</v>
      </c>
      <c r="C92" s="1" t="s">
        <v>2</v>
      </c>
      <c r="D92" s="1" t="s">
        <v>1</v>
      </c>
      <c r="E92" s="1" t="s">
        <v>0</v>
      </c>
      <c r="F92" s="1">
        <v>1.950205587249999E-2</v>
      </c>
      <c r="G92" s="1">
        <v>0.68275671085526302</v>
      </c>
      <c r="H92" s="1">
        <v>1.2118199677631578</v>
      </c>
      <c r="I92" s="1">
        <v>0.94728833930921041</v>
      </c>
      <c r="J92" s="1">
        <v>1.5432332960526323</v>
      </c>
      <c r="K92" s="1">
        <v>1.4853546710526317</v>
      </c>
      <c r="L92" s="1">
        <v>1.5142939835526321</v>
      </c>
      <c r="M92" s="1">
        <v>0.19598979857894738</v>
      </c>
      <c r="N92" s="1">
        <v>0.17006898480263158</v>
      </c>
      <c r="O92" s="1">
        <v>0.18302939169078947</v>
      </c>
      <c r="P92" s="1">
        <v>0.21631815407894744</v>
      </c>
      <c r="Q92" s="1">
        <v>0.13361298996710524</v>
      </c>
      <c r="R92" s="1">
        <v>0.17496557202302634</v>
      </c>
      <c r="S92" s="1">
        <v>0.12018733831999988</v>
      </c>
      <c r="T92" s="1">
        <v>1.6628826047668603</v>
      </c>
      <c r="U92" s="1">
        <v>0.56608205072847662</v>
      </c>
      <c r="V92" s="1">
        <v>0.69016170687027267</v>
      </c>
      <c r="X92" s="1">
        <v>1.2736776903061229</v>
      </c>
      <c r="Y92" s="1">
        <v>1.812658911627907</v>
      </c>
      <c r="Z92" s="1">
        <v>1.543168300967015</v>
      </c>
      <c r="AA92" s="1">
        <v>0.40958203287878775</v>
      </c>
      <c r="AB92" s="1">
        <v>19.326326973544965</v>
      </c>
      <c r="AC92" s="1">
        <v>9.8679545032118767</v>
      </c>
      <c r="AD92" s="1">
        <v>0.53123853636363638</v>
      </c>
      <c r="AE92" s="1">
        <v>6.8056983289212791</v>
      </c>
      <c r="AF92" s="1">
        <v>2.9341652421052623E-2</v>
      </c>
      <c r="AI92" s="1">
        <v>139.11039885131001</v>
      </c>
      <c r="AJ92" s="1" t="s">
        <v>2</v>
      </c>
      <c r="AK92" s="1" t="s">
        <v>1</v>
      </c>
      <c r="AL92" s="1" t="s">
        <v>0</v>
      </c>
      <c r="AM92" s="1">
        <f t="shared" si="20"/>
        <v>0.53109453341650636</v>
      </c>
      <c r="AN92" s="1">
        <f t="shared" si="21"/>
        <v>0.96111615588819976</v>
      </c>
      <c r="AO92" s="1">
        <f t="shared" si="22"/>
        <v>0.74610534465235312</v>
      </c>
      <c r="AP92" s="1">
        <f t="shared" si="23"/>
        <v>1.2304882872524354</v>
      </c>
      <c r="AQ92" s="1">
        <f t="shared" si="24"/>
        <v>1.1834446494568442</v>
      </c>
      <c r="AR92" s="1">
        <f t="shared" si="25"/>
        <v>1.2069664683546399</v>
      </c>
      <c r="AS92" s="1">
        <f t="shared" si="26"/>
        <v>0.13545130049579987</v>
      </c>
      <c r="AT92" s="1">
        <f t="shared" si="27"/>
        <v>0.11438291169665396</v>
      </c>
      <c r="AU92" s="1">
        <f t="shared" si="28"/>
        <v>0.15197414970173753</v>
      </c>
      <c r="AV92" s="1">
        <f t="shared" si="29"/>
        <v>8.4751547500969665E-2</v>
      </c>
      <c r="AW92" s="1">
        <f t="shared" si="30"/>
        <v>7.3839203034317166E-2</v>
      </c>
      <c r="AX92" s="1">
        <v>2.86279233855341</v>
      </c>
      <c r="AZ92" s="1">
        <f t="shared" si="31"/>
        <v>0.43626158859571584</v>
      </c>
      <c r="BA92" s="1">
        <v>0.92393764286899605</v>
      </c>
      <c r="BB92" s="1">
        <f t="shared" si="32"/>
        <v>0.68403458714027821</v>
      </c>
      <c r="BC92" s="1">
        <f t="shared" si="33"/>
        <v>0.98032255596728235</v>
      </c>
      <c r="BD92" s="1">
        <f t="shared" si="34"/>
        <v>0.30905866774670993</v>
      </c>
      <c r="BE92" s="1">
        <f t="shared" si="35"/>
        <v>15.684553459827182</v>
      </c>
      <c r="BF92" s="1">
        <f>AVERAGE(BD92:BE92)</f>
        <v>7.9968060637869458</v>
      </c>
      <c r="BG92" s="1">
        <f t="shared" si="37"/>
        <v>0.40794084550092019</v>
      </c>
      <c r="BH92" s="1">
        <v>9.0716870446451008</v>
      </c>
    </row>
    <row r="93" spans="1:60">
      <c r="F93" s="1">
        <f t="shared" ref="F93:AF93" si="38">SUM(F47:F92)</f>
        <v>16.82514691546584</v>
      </c>
      <c r="G93" s="1">
        <f t="shared" si="38"/>
        <v>7423.105699570001</v>
      </c>
      <c r="H93" s="1">
        <f t="shared" si="38"/>
        <v>12315.379156178491</v>
      </c>
      <c r="I93" s="1">
        <f t="shared" si="38"/>
        <v>9869.2424278742455</v>
      </c>
      <c r="J93" s="1">
        <f t="shared" si="38"/>
        <v>17935.446347293091</v>
      </c>
      <c r="K93" s="1">
        <f t="shared" si="38"/>
        <v>16438.611028968353</v>
      </c>
      <c r="L93" s="1">
        <f t="shared" si="38"/>
        <v>17187.028688130729</v>
      </c>
      <c r="M93" s="1">
        <f t="shared" si="38"/>
        <v>1865.1522440337703</v>
      </c>
      <c r="N93" s="1">
        <f t="shared" si="38"/>
        <v>1615.2392838551377</v>
      </c>
      <c r="O93" s="1">
        <f t="shared" si="38"/>
        <v>1740.1957639444545</v>
      </c>
      <c r="P93" s="1">
        <f t="shared" si="38"/>
        <v>1681.6297310951577</v>
      </c>
      <c r="Q93" s="1">
        <f t="shared" si="38"/>
        <v>1046.3802650688224</v>
      </c>
      <c r="R93" s="1">
        <f t="shared" si="38"/>
        <v>1364.0049980819902</v>
      </c>
      <c r="S93" s="1">
        <f t="shared" si="38"/>
        <v>1399.3468547117961</v>
      </c>
      <c r="T93" s="1">
        <f t="shared" si="38"/>
        <v>5221.3445139797404</v>
      </c>
      <c r="U93" s="1">
        <f t="shared" si="38"/>
        <v>4387.595501465431</v>
      </c>
      <c r="V93" s="1">
        <f t="shared" si="38"/>
        <v>2849.4075112461687</v>
      </c>
      <c r="W93" s="1">
        <f t="shared" si="38"/>
        <v>0</v>
      </c>
      <c r="X93" s="1">
        <f t="shared" si="38"/>
        <v>4111.5306226662751</v>
      </c>
      <c r="Y93" s="1">
        <f t="shared" si="38"/>
        <v>4363.1262237786113</v>
      </c>
      <c r="Z93" s="1">
        <f t="shared" si="38"/>
        <v>4237.3284232224432</v>
      </c>
      <c r="AA93" s="1">
        <f t="shared" si="38"/>
        <v>54145.296282730327</v>
      </c>
      <c r="AB93" s="1">
        <f t="shared" si="38"/>
        <v>62001.013124200246</v>
      </c>
      <c r="AC93" s="1">
        <f t="shared" si="38"/>
        <v>31783.15470346537</v>
      </c>
      <c r="AD93" s="1">
        <f t="shared" si="38"/>
        <v>14224.621141420175</v>
      </c>
      <c r="AE93" s="1">
        <f t="shared" si="38"/>
        <v>7237.1867273280559</v>
      </c>
      <c r="AF93" s="1">
        <f t="shared" si="38"/>
        <v>244.27565217408551</v>
      </c>
      <c r="AH93" s="1">
        <f t="shared" ref="AH93:AN93" si="39">SUM(AH47:AH92)</f>
        <v>0</v>
      </c>
      <c r="AI93" s="1">
        <f t="shared" si="39"/>
        <v>4492.2513519257691</v>
      </c>
      <c r="AJ93" s="1">
        <f t="shared" si="39"/>
        <v>0</v>
      </c>
      <c r="AK93" s="1">
        <f t="shared" si="39"/>
        <v>95.085526787469902</v>
      </c>
      <c r="AL93" s="1">
        <f t="shared" si="39"/>
        <v>0</v>
      </c>
      <c r="AM93" s="3">
        <f t="shared" si="39"/>
        <v>4133.1092268156772</v>
      </c>
      <c r="AN93" s="3">
        <f t="shared" si="39"/>
        <v>6906.6847393610969</v>
      </c>
      <c r="AO93" s="3"/>
      <c r="AP93" s="3">
        <f>SUM(AP47:AP92)</f>
        <v>9648.6753897087146</v>
      </c>
      <c r="AQ93" s="3">
        <f>SUM(AQ47:AQ92)</f>
        <v>8915.2320682650661</v>
      </c>
      <c r="AR93" s="3"/>
      <c r="AS93" s="3">
        <f t="shared" ref="AS93:AX93" si="40">SUM(AS47:AS92)</f>
        <v>806.84201765758633</v>
      </c>
      <c r="AT93" s="3">
        <f t="shared" si="40"/>
        <v>682.58683059970122</v>
      </c>
      <c r="AU93" s="3">
        <f t="shared" si="40"/>
        <v>735.76460826243124</v>
      </c>
      <c r="AV93" s="3">
        <f t="shared" si="40"/>
        <v>383.64505521587637</v>
      </c>
      <c r="AW93" s="3">
        <f t="shared" si="40"/>
        <v>571.35107514224444</v>
      </c>
      <c r="AX93" s="3">
        <f t="shared" si="40"/>
        <v>884.73981059858136</v>
      </c>
      <c r="AY93" s="3"/>
      <c r="AZ93" s="3">
        <f t="shared" ref="AZ93:BH93" si="41">SUM(AZ47:AZ92)</f>
        <v>2267.2476657207994</v>
      </c>
      <c r="BA93" s="3">
        <f t="shared" si="41"/>
        <v>2627.2636033548779</v>
      </c>
      <c r="BB93" s="3">
        <f t="shared" si="41"/>
        <v>1288.2484964091341</v>
      </c>
      <c r="BC93" s="3">
        <f t="shared" si="41"/>
        <v>1269.7927911265597</v>
      </c>
      <c r="BD93" s="3">
        <f t="shared" si="41"/>
        <v>33142.270424498121</v>
      </c>
      <c r="BE93" s="3">
        <f t="shared" si="41"/>
        <v>38650.897824441738</v>
      </c>
      <c r="BF93" s="3">
        <f t="shared" si="41"/>
        <v>23284.950480146221</v>
      </c>
      <c r="BG93" s="3">
        <f t="shared" si="41"/>
        <v>6306.6912529108358</v>
      </c>
      <c r="BH93" s="3">
        <f t="shared" si="41"/>
        <v>5830.0136170014621</v>
      </c>
    </row>
    <row r="94" spans="1:60">
      <c r="AM94" s="1">
        <f>_xlfn.STDEV.S(AM93:AN93)</f>
        <v>1961.2140530538209</v>
      </c>
      <c r="AP94" s="1">
        <f>_xlfn.STDEV.S(AP93:AQ93)</f>
        <v>518.62274620878861</v>
      </c>
      <c r="AS94" s="1">
        <f>_xlfn.STDEV.S(AS93:AT93)</f>
        <v>87.861685366233502</v>
      </c>
      <c r="AU94" s="1">
        <f>_xlfn.STDEV.S(AU93:AV93)</f>
        <v>248.98612374759483</v>
      </c>
      <c r="AW94" s="1">
        <f>_xlfn.STDEV.S(AW93:AX93)</f>
        <v>221.59929998865294</v>
      </c>
      <c r="AZ94" s="1">
        <f>_xlfn.STDEV.S(AZ93:BA93)</f>
        <v>254.56971083629006</v>
      </c>
      <c r="BB94" s="1">
        <f>_xlfn.STDEV.S(BB93:BC93)</f>
        <v>13.050154356888745</v>
      </c>
      <c r="BD94" s="1">
        <f>_xlfn.STDEV.S(BD93:BE93)</f>
        <v>3895.1877895301509</v>
      </c>
      <c r="BG94" s="1">
        <f>_xlfn.STDEV.S(BG93:BH93)</f>
        <v>337.06198879149031</v>
      </c>
    </row>
    <row r="96" spans="1:60">
      <c r="BA96" s="1">
        <f>AVERAGE(AZ93:BA93)</f>
        <v>2447.2556345378389</v>
      </c>
    </row>
  </sheetData>
  <autoFilter ref="AJ1:BG96" xr:uid="{4B61E13C-B3A3-47FE-B250-856534DBD17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</autoFilter>
  <mergeCells count="4">
    <mergeCell ref="F1:AF1"/>
    <mergeCell ref="AI1:BG1"/>
    <mergeCell ref="A6:A37"/>
    <mergeCell ref="A47:A92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4FD-99A2-4D83-9A9F-DF51E70A07AD}">
  <dimension ref="A2:H31"/>
  <sheetViews>
    <sheetView workbookViewId="0">
      <selection sqref="A1:XFD1048576"/>
    </sheetView>
  </sheetViews>
  <sheetFormatPr defaultRowHeight="13.2"/>
  <cols>
    <col min="1" max="3" width="8.88671875" style="25" customWidth="1"/>
    <col min="4" max="4" width="32.88671875" style="25" customWidth="1"/>
    <col min="5" max="5" width="8.88671875" style="25" customWidth="1"/>
    <col min="6" max="16384" width="8.88671875" style="25"/>
  </cols>
  <sheetData>
    <row r="2" spans="1:8">
      <c r="E2" s="25" t="s">
        <v>308</v>
      </c>
      <c r="F2" s="25" t="s">
        <v>307</v>
      </c>
      <c r="G2" s="25" t="s">
        <v>306</v>
      </c>
      <c r="H2" s="25" t="s">
        <v>305</v>
      </c>
    </row>
    <row r="3" spans="1:8">
      <c r="A3" s="25">
        <v>72.056966296119995</v>
      </c>
      <c r="B3" s="25" t="s">
        <v>126</v>
      </c>
      <c r="C3" s="25" t="s">
        <v>125</v>
      </c>
      <c r="D3" s="26" t="s">
        <v>304</v>
      </c>
      <c r="E3" s="25">
        <v>18.319235218812331</v>
      </c>
      <c r="F3" s="25">
        <v>554.04608308037496</v>
      </c>
      <c r="G3" s="25">
        <v>44.354148205280147</v>
      </c>
      <c r="H3" s="25">
        <v>5.9820754249416899</v>
      </c>
    </row>
    <row r="4" spans="1:8" ht="14.4">
      <c r="A4" s="25">
        <v>60.028399999999998</v>
      </c>
      <c r="B4" s="25" t="s">
        <v>123</v>
      </c>
      <c r="C4" s="25" t="s">
        <v>122</v>
      </c>
      <c r="D4" s="27" t="s">
        <v>303</v>
      </c>
      <c r="E4" s="25">
        <v>133.86854108377551</v>
      </c>
      <c r="F4" s="25">
        <v>157.726090815269</v>
      </c>
      <c r="G4" s="25">
        <v>165.58866174034921</v>
      </c>
      <c r="H4" s="25">
        <v>79.127560900111831</v>
      </c>
    </row>
    <row r="5" spans="1:8">
      <c r="A5" s="25">
        <v>78.046401612419999</v>
      </c>
      <c r="B5" s="25" t="s">
        <v>117</v>
      </c>
      <c r="C5" s="25" t="s">
        <v>116</v>
      </c>
      <c r="D5" s="25" t="s">
        <v>302</v>
      </c>
      <c r="E5" s="25">
        <v>14.004256856044652</v>
      </c>
      <c r="F5" s="25">
        <v>22.161720882963053</v>
      </c>
      <c r="G5" s="25">
        <v>7.3734362649014278</v>
      </c>
      <c r="H5" s="25">
        <v>351.79864847031047</v>
      </c>
    </row>
    <row r="7" spans="1:8" ht="14.4">
      <c r="A7" s="25">
        <v>80.070599999999999</v>
      </c>
      <c r="B7" s="25" t="s">
        <v>111</v>
      </c>
      <c r="C7" s="25" t="s">
        <v>110</v>
      </c>
      <c r="D7" s="27" t="s">
        <v>301</v>
      </c>
      <c r="E7" s="25">
        <v>1911.720196085389</v>
      </c>
      <c r="F7" s="25">
        <v>2834.2230562671903</v>
      </c>
      <c r="G7" s="25">
        <v>647.30725060037628</v>
      </c>
      <c r="H7" s="25">
        <v>5971.5947309184357</v>
      </c>
    </row>
    <row r="8" spans="1:8" ht="14.4">
      <c r="A8" s="25">
        <v>81.069876708630005</v>
      </c>
      <c r="B8" s="25" t="s">
        <v>108</v>
      </c>
      <c r="C8" s="25" t="s">
        <v>107</v>
      </c>
      <c r="D8" s="27" t="s">
        <v>300</v>
      </c>
      <c r="E8" s="25">
        <v>95.361067478365811</v>
      </c>
      <c r="F8" s="25">
        <v>154.17942849941284</v>
      </c>
      <c r="G8" s="25">
        <v>32.871449943369228</v>
      </c>
      <c r="H8" s="25">
        <v>3165.0648707911701</v>
      </c>
    </row>
    <row r="9" spans="1:8" ht="14.4">
      <c r="A9" s="25">
        <v>82.077701740699993</v>
      </c>
      <c r="B9" s="25" t="s">
        <v>105</v>
      </c>
      <c r="C9" s="25" t="s">
        <v>104</v>
      </c>
      <c r="D9" s="27" t="s">
        <v>299</v>
      </c>
      <c r="E9" s="25">
        <v>490.82395515943386</v>
      </c>
      <c r="F9" s="25">
        <v>1337.0948209195333</v>
      </c>
      <c r="G9" s="25">
        <v>275.56142109337105</v>
      </c>
      <c r="H9" s="25">
        <v>203.94062349222776</v>
      </c>
    </row>
    <row r="10" spans="1:8">
      <c r="A10" s="25">
        <v>83.072950713430004</v>
      </c>
      <c r="B10" s="25" t="s">
        <v>102</v>
      </c>
      <c r="C10" s="25" t="s">
        <v>101</v>
      </c>
      <c r="D10" s="25" t="s">
        <v>298</v>
      </c>
      <c r="E10" s="25">
        <v>26.410885650841699</v>
      </c>
      <c r="F10" s="25">
        <v>68.879093144156201</v>
      </c>
      <c r="G10" s="25">
        <v>15.641665713824528</v>
      </c>
      <c r="H10" s="25">
        <v>6.8216394550353874</v>
      </c>
    </row>
    <row r="12" spans="1:8">
      <c r="A12" s="25">
        <v>86.07261636026</v>
      </c>
      <c r="B12" s="25" t="s">
        <v>96</v>
      </c>
      <c r="C12" s="25" t="s">
        <v>95</v>
      </c>
      <c r="D12" s="25" t="s">
        <v>297</v>
      </c>
      <c r="E12" s="25">
        <v>18.85740168092784</v>
      </c>
      <c r="F12" s="25">
        <v>79.030863898233321</v>
      </c>
      <c r="G12" s="25">
        <v>11.061554077206306</v>
      </c>
      <c r="H12" s="25">
        <v>2.2251914570045357</v>
      </c>
    </row>
    <row r="14" spans="1:8">
      <c r="A14" s="25">
        <v>91.054226644490001</v>
      </c>
      <c r="B14" s="25" t="s">
        <v>84</v>
      </c>
      <c r="C14" s="25" t="s">
        <v>83</v>
      </c>
      <c r="D14" s="25" t="s">
        <v>296</v>
      </c>
      <c r="E14" s="25">
        <v>14.505147331787953</v>
      </c>
      <c r="F14" s="25">
        <v>24.138396769856541</v>
      </c>
      <c r="G14" s="25">
        <v>6.2414276254422107</v>
      </c>
      <c r="H14" s="25">
        <v>251.32669185232743</v>
      </c>
    </row>
    <row r="15" spans="1:8" ht="14.4">
      <c r="A15" s="25">
        <v>92.062051676560003</v>
      </c>
      <c r="B15" s="25" t="s">
        <v>81</v>
      </c>
      <c r="C15" s="25" t="s">
        <v>80</v>
      </c>
      <c r="D15" s="27" t="s">
        <v>295</v>
      </c>
      <c r="E15" s="25">
        <v>155.0401178109619</v>
      </c>
      <c r="F15" s="25">
        <v>370.21930699338679</v>
      </c>
      <c r="G15" s="25">
        <v>40.839842332942411</v>
      </c>
      <c r="H15" s="25">
        <v>2597.5258507735498</v>
      </c>
    </row>
    <row r="16" spans="1:8">
      <c r="A16" s="25">
        <v>93.057300649289999</v>
      </c>
      <c r="B16" s="25" t="s">
        <v>78</v>
      </c>
      <c r="C16" s="25" t="s">
        <v>77</v>
      </c>
      <c r="D16" s="25" t="s">
        <v>294</v>
      </c>
      <c r="E16" s="25">
        <v>10.660220014252303</v>
      </c>
      <c r="F16" s="25">
        <v>24.649176735426742</v>
      </c>
      <c r="G16" s="25">
        <v>2.0492362558041308</v>
      </c>
      <c r="H16" s="25">
        <v>262.9613247300577</v>
      </c>
    </row>
    <row r="17" spans="1:8" ht="14.4">
      <c r="A17" s="25">
        <v>94.077701740699993</v>
      </c>
      <c r="B17" s="25">
        <v>95.085526787469902</v>
      </c>
      <c r="C17" s="25" t="s">
        <v>75</v>
      </c>
      <c r="D17" s="27" t="s">
        <v>293</v>
      </c>
      <c r="E17" s="25">
        <v>100.81892711658824</v>
      </c>
      <c r="F17" s="25">
        <v>174.9925000540544</v>
      </c>
      <c r="G17" s="25">
        <v>39.683404958001326</v>
      </c>
      <c r="H17" s="25">
        <v>3502.5059172724964</v>
      </c>
    </row>
    <row r="18" spans="1:8" ht="13.8">
      <c r="A18" s="25">
        <v>95.072950713430004</v>
      </c>
      <c r="B18" s="25" t="s">
        <v>73</v>
      </c>
      <c r="C18" s="25" t="s">
        <v>72</v>
      </c>
      <c r="D18" s="28" t="s">
        <v>292</v>
      </c>
      <c r="E18" s="25">
        <v>3.1932261481074065</v>
      </c>
      <c r="F18" s="25">
        <v>5.2608462085160195</v>
      </c>
      <c r="G18" s="25">
        <v>1.3545164930785034</v>
      </c>
      <c r="H18" s="25">
        <v>218.29917054816224</v>
      </c>
    </row>
    <row r="19" spans="1:8">
      <c r="A19" s="25">
        <v>96.093351804839997</v>
      </c>
      <c r="B19" s="25" t="s">
        <v>70</v>
      </c>
      <c r="C19" s="25" t="s">
        <v>69</v>
      </c>
      <c r="D19" s="25" t="s">
        <v>291</v>
      </c>
      <c r="E19" s="25">
        <v>9.2703783430116289</v>
      </c>
      <c r="F19" s="25">
        <v>32.605130128481008</v>
      </c>
      <c r="G19" s="25">
        <v>12.005104339730714</v>
      </c>
      <c r="H19" s="25">
        <v>1.8625521454245384</v>
      </c>
    </row>
    <row r="21" spans="1:8">
      <c r="A21" s="25">
        <v>104.06205167656</v>
      </c>
      <c r="B21" s="25" t="s">
        <v>61</v>
      </c>
      <c r="C21" s="25" t="s">
        <v>60</v>
      </c>
      <c r="D21" s="25" t="s">
        <v>290</v>
      </c>
      <c r="E21" s="25">
        <v>1.6180605493508255</v>
      </c>
      <c r="F21" s="25">
        <v>3.6639681018168586</v>
      </c>
      <c r="G21" s="25">
        <v>1.1976692125727384</v>
      </c>
      <c r="H21" s="25">
        <v>11.854481041419762</v>
      </c>
    </row>
    <row r="22" spans="1:8">
      <c r="A22" s="25">
        <v>106.041316231979</v>
      </c>
      <c r="B22" s="25" t="s">
        <v>58</v>
      </c>
      <c r="C22" s="25" t="s">
        <v>57</v>
      </c>
      <c r="D22" s="25" t="s">
        <v>59</v>
      </c>
      <c r="E22" s="25">
        <v>25.794369386574751</v>
      </c>
      <c r="F22" s="25">
        <v>29.844805490709895</v>
      </c>
      <c r="G22" s="25">
        <v>23.002603487475273</v>
      </c>
      <c r="H22" s="25">
        <v>124.96122104067084</v>
      </c>
    </row>
    <row r="23" spans="1:8">
      <c r="A23" s="25">
        <v>108.07770174069999</v>
      </c>
      <c r="B23" s="25" t="s">
        <v>52</v>
      </c>
      <c r="C23" s="25" t="s">
        <v>51</v>
      </c>
      <c r="D23" s="25" t="s">
        <v>289</v>
      </c>
      <c r="E23" s="25">
        <v>22.569882133479513</v>
      </c>
      <c r="F23" s="25">
        <v>43.081600865177705</v>
      </c>
      <c r="G23" s="25">
        <v>18.459237954246042</v>
      </c>
      <c r="H23" s="25">
        <v>91.077255824334387</v>
      </c>
    </row>
    <row r="24" spans="1:8">
      <c r="A24" s="25">
        <v>114.10391648853999</v>
      </c>
      <c r="B24" s="25" t="s">
        <v>37</v>
      </c>
      <c r="C24" s="25" t="s">
        <v>36</v>
      </c>
      <c r="D24" s="25" t="s">
        <v>288</v>
      </c>
      <c r="E24" s="25">
        <v>10.196336413212727</v>
      </c>
      <c r="F24" s="25">
        <v>69.751539363628268</v>
      </c>
      <c r="G24" s="25">
        <v>18.200995460630271</v>
      </c>
      <c r="H24" s="25">
        <v>1.0307146207657423</v>
      </c>
    </row>
    <row r="25" spans="1:8" ht="14.4">
      <c r="A25" s="25">
        <v>120.09335180484</v>
      </c>
      <c r="B25" s="25" t="s">
        <v>28</v>
      </c>
      <c r="C25" s="25" t="s">
        <v>27</v>
      </c>
      <c r="D25" s="27" t="s">
        <v>287</v>
      </c>
      <c r="E25" s="25">
        <v>7.6564290399036494</v>
      </c>
      <c r="F25" s="25">
        <v>11.62410603221787</v>
      </c>
      <c r="G25" s="25">
        <v>2.7973941289130484</v>
      </c>
      <c r="H25" s="25">
        <v>444.29136856352034</v>
      </c>
    </row>
    <row r="28" spans="1:8">
      <c r="A28" s="25">
        <v>134.10900186897999</v>
      </c>
      <c r="B28" s="25" t="s">
        <v>16</v>
      </c>
      <c r="C28" s="25" t="s">
        <v>15</v>
      </c>
      <c r="D28" s="29" t="s">
        <v>286</v>
      </c>
      <c r="E28" s="25">
        <v>17.367171999786944</v>
      </c>
      <c r="F28" s="25">
        <v>34.486637051712876</v>
      </c>
      <c r="G28" s="25">
        <v>5.2432496065377068</v>
      </c>
      <c r="H28" s="25">
        <v>416.42296275112017</v>
      </c>
    </row>
    <row r="29" spans="1:8">
      <c r="A29" s="25">
        <v>135.10425084171001</v>
      </c>
      <c r="B29" s="25" t="s">
        <v>13</v>
      </c>
      <c r="C29" s="25" t="s">
        <v>12</v>
      </c>
      <c r="D29" s="25" t="s">
        <v>285</v>
      </c>
      <c r="E29" s="25">
        <v>8.0341611047160679</v>
      </c>
      <c r="F29" s="25">
        <v>14.1520596836673</v>
      </c>
      <c r="G29" s="25">
        <v>2.080386367600576</v>
      </c>
      <c r="H29" s="25">
        <v>294.55905201226528</v>
      </c>
    </row>
    <row r="30" spans="1:8" ht="14.4">
      <c r="A30" s="25">
        <v>136.12465193311999</v>
      </c>
      <c r="B30" s="25" t="s">
        <v>10</v>
      </c>
      <c r="C30" s="25" t="s">
        <v>9</v>
      </c>
      <c r="D30" s="27" t="s">
        <v>284</v>
      </c>
      <c r="E30" s="25">
        <v>2097.0209002297875</v>
      </c>
      <c r="F30" s="25">
        <v>2590.2735840932805</v>
      </c>
      <c r="G30" s="25">
        <v>732.58619510536869</v>
      </c>
      <c r="H30" s="25">
        <v>4268.8630681148297</v>
      </c>
    </row>
    <row r="31" spans="1:8" ht="13.8">
      <c r="A31" s="25">
        <v>138.11514987858001</v>
      </c>
      <c r="B31" s="25" t="s">
        <v>4</v>
      </c>
      <c r="C31" s="25" t="s">
        <v>3</v>
      </c>
      <c r="D31" s="30" t="s">
        <v>283</v>
      </c>
      <c r="E31" s="25">
        <v>24.169243286700944</v>
      </c>
      <c r="F31" s="25">
        <v>40.314521210883399</v>
      </c>
      <c r="G31" s="25">
        <v>11.903341932046375</v>
      </c>
      <c r="H31" s="25">
        <v>755.4904910194756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B56C-6386-4858-AB6D-0E53AF2481EA}">
  <dimension ref="A1:S33"/>
  <sheetViews>
    <sheetView workbookViewId="0"/>
  </sheetViews>
  <sheetFormatPr defaultRowHeight="13.2"/>
  <cols>
    <col min="1" max="2" width="8.88671875" style="16" customWidth="1"/>
    <col min="3" max="3" width="22.88671875" style="16" customWidth="1"/>
    <col min="4" max="4" width="19.6640625" style="16" customWidth="1"/>
    <col min="5" max="5" width="18.88671875" style="16" customWidth="1"/>
    <col min="6" max="6" width="15.6640625" style="16" customWidth="1"/>
    <col min="7" max="7" width="8.88671875" style="16" customWidth="1"/>
    <col min="8" max="16384" width="8.88671875" style="16"/>
  </cols>
  <sheetData>
    <row r="1" spans="1:19">
      <c r="B1" s="16" t="s">
        <v>247</v>
      </c>
      <c r="C1" s="16" t="s">
        <v>246</v>
      </c>
      <c r="D1" s="16" t="s">
        <v>245</v>
      </c>
      <c r="E1" s="16" t="s">
        <v>244</v>
      </c>
      <c r="F1" s="16" t="s">
        <v>243</v>
      </c>
      <c r="G1" s="16" t="s">
        <v>242</v>
      </c>
      <c r="H1" s="16" t="s">
        <v>241</v>
      </c>
      <c r="I1" s="16" t="s">
        <v>240</v>
      </c>
      <c r="J1" s="16" t="s">
        <v>239</v>
      </c>
      <c r="K1" s="16" t="s">
        <v>238</v>
      </c>
      <c r="L1" s="16" t="s">
        <v>237</v>
      </c>
      <c r="M1" s="16" t="s">
        <v>236</v>
      </c>
      <c r="N1" s="16" t="s">
        <v>235</v>
      </c>
      <c r="O1" s="16" t="s">
        <v>234</v>
      </c>
      <c r="P1" s="16" t="s">
        <v>233</v>
      </c>
      <c r="Q1" s="16" t="s">
        <v>232</v>
      </c>
      <c r="R1" s="16" t="s">
        <v>231</v>
      </c>
      <c r="S1" s="16" t="s">
        <v>230</v>
      </c>
    </row>
    <row r="2" spans="1:19">
      <c r="A2" s="16" t="s">
        <v>137</v>
      </c>
      <c r="B2" s="16">
        <v>1357.7948804865623</v>
      </c>
      <c r="C2" s="16">
        <v>1954.3322887467509</v>
      </c>
      <c r="D2" s="16">
        <v>5385.3898715778068</v>
      </c>
      <c r="E2" s="16">
        <v>5747.8416782649665</v>
      </c>
      <c r="F2" s="16">
        <v>4222.4359896111509</v>
      </c>
      <c r="G2" s="16">
        <v>3796.2850881524496</v>
      </c>
      <c r="H2" s="16">
        <v>1369.702033409859</v>
      </c>
      <c r="I2" s="16">
        <v>746.82946707242104</v>
      </c>
      <c r="J2" s="16">
        <v>619.98542653724223</v>
      </c>
      <c r="K2" s="16">
        <v>662.55600000000027</v>
      </c>
      <c r="L2" s="16">
        <v>1157.9321054416744</v>
      </c>
      <c r="M2" s="16">
        <v>1073.3349742810205</v>
      </c>
      <c r="N2" s="16">
        <v>1261.1786137269605</v>
      </c>
      <c r="O2" s="16">
        <v>1757.8365540473978</v>
      </c>
      <c r="P2" s="16">
        <v>1576.8411283941891</v>
      </c>
      <c r="Q2" s="16">
        <v>2480.6909442864012</v>
      </c>
      <c r="R2" s="16">
        <v>2645.8536096397797</v>
      </c>
      <c r="S2" s="16">
        <v>3201.1284500207053</v>
      </c>
    </row>
    <row r="3" spans="1:19">
      <c r="A3" s="16" t="s">
        <v>131</v>
      </c>
      <c r="B3" s="16">
        <v>4133.1092268156772</v>
      </c>
      <c r="C3" s="16">
        <v>6906.6847393610969</v>
      </c>
      <c r="D3" s="16">
        <v>9648.6753897087146</v>
      </c>
      <c r="E3" s="16">
        <v>8915.2320682650661</v>
      </c>
      <c r="F3" s="16">
        <v>806.84201765758633</v>
      </c>
      <c r="G3" s="16">
        <v>682.58683059970122</v>
      </c>
      <c r="H3" s="16">
        <v>735.76460826243124</v>
      </c>
      <c r="I3" s="16">
        <v>383.64505521587637</v>
      </c>
      <c r="J3" s="16">
        <v>571.35107514224444</v>
      </c>
      <c r="K3" s="16">
        <v>884.73981059858136</v>
      </c>
      <c r="L3" s="16">
        <v>2267.2476657207994</v>
      </c>
      <c r="M3" s="16">
        <v>2627.2636033548779</v>
      </c>
      <c r="N3" s="16">
        <v>1288.2484964091341</v>
      </c>
      <c r="O3" s="16">
        <v>1269.7927911265597</v>
      </c>
      <c r="P3" s="16">
        <v>33142.270420000001</v>
      </c>
      <c r="Q3" s="16">
        <v>38650.897824441738</v>
      </c>
      <c r="R3" s="16">
        <v>6306.6912529108358</v>
      </c>
      <c r="S3" s="16">
        <v>5830.0136170014621</v>
      </c>
    </row>
    <row r="4" spans="1:19">
      <c r="A4" s="16" t="s">
        <v>340</v>
      </c>
      <c r="B4" s="16">
        <f t="shared" ref="B4:S4" si="0">SUM(B2:B3)</f>
        <v>5490.9041073022399</v>
      </c>
      <c r="C4" s="16">
        <f t="shared" si="0"/>
        <v>8861.0170281078481</v>
      </c>
      <c r="D4" s="16">
        <f t="shared" si="0"/>
        <v>15034.065261286521</v>
      </c>
      <c r="E4" s="16">
        <f t="shared" si="0"/>
        <v>14663.073746530034</v>
      </c>
      <c r="F4" s="16">
        <f t="shared" si="0"/>
        <v>5029.2780072687374</v>
      </c>
      <c r="G4" s="16">
        <f t="shared" si="0"/>
        <v>4478.871918752151</v>
      </c>
      <c r="H4" s="16">
        <f t="shared" si="0"/>
        <v>2105.4666416722903</v>
      </c>
      <c r="I4" s="16">
        <f t="shared" si="0"/>
        <v>1130.4745222882975</v>
      </c>
      <c r="J4" s="16">
        <f t="shared" si="0"/>
        <v>1191.3365016794867</v>
      </c>
      <c r="K4" s="16">
        <f t="shared" si="0"/>
        <v>1547.2958105985817</v>
      </c>
      <c r="L4" s="16">
        <f t="shared" si="0"/>
        <v>3425.179771162474</v>
      </c>
      <c r="M4" s="16">
        <f t="shared" si="0"/>
        <v>3700.5985776358984</v>
      </c>
      <c r="N4" s="16">
        <f t="shared" si="0"/>
        <v>2549.4271101360946</v>
      </c>
      <c r="O4" s="16">
        <f t="shared" si="0"/>
        <v>3027.6293451739575</v>
      </c>
      <c r="P4" s="16">
        <f t="shared" si="0"/>
        <v>34719.11154839419</v>
      </c>
      <c r="Q4" s="16">
        <f t="shared" si="0"/>
        <v>41131.588768728136</v>
      </c>
      <c r="R4" s="16">
        <f t="shared" si="0"/>
        <v>8952.544862550616</v>
      </c>
      <c r="S4" s="16">
        <f t="shared" si="0"/>
        <v>9031.1420670221669</v>
      </c>
    </row>
    <row r="6" spans="1:19">
      <c r="B6" s="16" t="s">
        <v>247</v>
      </c>
      <c r="C6" s="16" t="s">
        <v>245</v>
      </c>
      <c r="D6" s="16" t="s">
        <v>243</v>
      </c>
      <c r="E6" s="16" t="s">
        <v>241</v>
      </c>
      <c r="F6" s="16" t="s">
        <v>239</v>
      </c>
      <c r="G6" s="16" t="s">
        <v>237</v>
      </c>
      <c r="H6" s="16" t="s">
        <v>235</v>
      </c>
      <c r="I6" s="16" t="s">
        <v>233</v>
      </c>
      <c r="J6" s="16" t="s">
        <v>231</v>
      </c>
    </row>
    <row r="7" spans="1:19">
      <c r="A7" s="16" t="s">
        <v>137</v>
      </c>
      <c r="B7" s="16">
        <f>AVERAGE(B2:C2)</f>
        <v>1656.0635846166565</v>
      </c>
      <c r="C7" s="16">
        <f>AVERAGE(D2:E2)</f>
        <v>5566.6157749213871</v>
      </c>
      <c r="D7" s="16">
        <f>AVERAGE(F2:G2)</f>
        <v>4009.3605388818005</v>
      </c>
      <c r="E7" s="16">
        <f>AVERAGE(H2:I2)</f>
        <v>1058.26575024114</v>
      </c>
      <c r="F7" s="16">
        <f>AVERAGE(J2:K2)</f>
        <v>641.27071326862119</v>
      </c>
      <c r="G7" s="16">
        <f>AVERAGE(L2:M2)</f>
        <v>1115.6335398613473</v>
      </c>
      <c r="H7" s="16">
        <f>AVERAGE(N2:O2)</f>
        <v>1509.5075838871792</v>
      </c>
      <c r="I7" s="16">
        <f>AVERAGE(P2:Q2)</f>
        <v>2028.7660363402952</v>
      </c>
      <c r="J7" s="16">
        <f>AVERAGE(R2:S2)</f>
        <v>2923.4910298302425</v>
      </c>
    </row>
    <row r="8" spans="1:19">
      <c r="A8" s="16" t="s">
        <v>131</v>
      </c>
      <c r="B8" s="16">
        <f>AVERAGE(B3:C3)</f>
        <v>5519.8969830883871</v>
      </c>
      <c r="C8" s="16">
        <f>AVERAGE(D3:E3)</f>
        <v>9281.9537289868895</v>
      </c>
      <c r="D8" s="16">
        <f>AVERAGE(F3:G3)</f>
        <v>744.71442412864371</v>
      </c>
      <c r="E8" s="16">
        <f>AVERAGE(H3:I3)</f>
        <v>559.70483173915386</v>
      </c>
      <c r="F8" s="16">
        <f>AVERAGE(J3:K3)</f>
        <v>728.0454428704129</v>
      </c>
      <c r="G8" s="16">
        <f>AVERAGE(L3:M3)</f>
        <v>2447.2556345378389</v>
      </c>
      <c r="H8" s="16">
        <f>AVERAGE(N3:O3)</f>
        <v>1279.0206437678469</v>
      </c>
      <c r="I8" s="16">
        <f>AVERAGE(P3:Q3)</f>
        <v>35896.584122220869</v>
      </c>
      <c r="J8" s="16">
        <f>AVERAGE(R3:S3)</f>
        <v>6068.3524349561485</v>
      </c>
    </row>
    <row r="9" spans="1:19">
      <c r="A9" s="16" t="s">
        <v>340</v>
      </c>
      <c r="B9" s="16">
        <f>AVERAGE(B4:C4)</f>
        <v>7175.960567705044</v>
      </c>
      <c r="C9" s="16">
        <f>AVERAGE(D4:E4)</f>
        <v>14848.569503908278</v>
      </c>
      <c r="D9" s="16">
        <f>AVERAGE(F4:G4)</f>
        <v>4754.0749630104438</v>
      </c>
      <c r="E9" s="16">
        <f>AVERAGE(H4:I4)</f>
        <v>1617.9705819802939</v>
      </c>
      <c r="F9" s="16">
        <f>AVERAGE(J4:K4)</f>
        <v>1369.3161561390343</v>
      </c>
      <c r="G9" s="16">
        <f>AVERAGE(L4:M4)</f>
        <v>3562.8891743991862</v>
      </c>
      <c r="H9" s="16">
        <f>AVERAGE(N4:O4)</f>
        <v>2788.5282276550261</v>
      </c>
      <c r="I9" s="16">
        <f>AVERAGE(P4:Q4)</f>
        <v>37925.350158561167</v>
      </c>
      <c r="J9" s="16">
        <f>AVERAGE(R4:S4)</f>
        <v>8991.8434647863905</v>
      </c>
    </row>
    <row r="12" spans="1:19" ht="15" customHeight="1">
      <c r="A12" s="22" t="s">
        <v>341</v>
      </c>
      <c r="C12" s="16" t="s">
        <v>247</v>
      </c>
      <c r="D12" s="16" t="s">
        <v>245</v>
      </c>
      <c r="E12" s="16" t="s">
        <v>243</v>
      </c>
      <c r="F12" s="16" t="s">
        <v>241</v>
      </c>
      <c r="G12" s="16" t="s">
        <v>239</v>
      </c>
      <c r="H12" s="16" t="s">
        <v>237</v>
      </c>
      <c r="I12" s="16" t="s">
        <v>233</v>
      </c>
    </row>
    <row r="13" spans="1:19" ht="15" customHeight="1">
      <c r="A13" s="22"/>
      <c r="B13" s="16" t="s">
        <v>137</v>
      </c>
      <c r="C13" s="16">
        <f>(($I7-B7)/$I7)*100</f>
        <v>18.370893688458978</v>
      </c>
      <c r="D13" s="16">
        <f>(($C7-I7)/$C7)*100</f>
        <v>63.554767952905003</v>
      </c>
      <c r="E13" s="16">
        <f t="shared" ref="E13:F15" si="1">((D7-$E7)/D7)*100</f>
        <v>73.605123810185262</v>
      </c>
      <c r="F13" s="16">
        <f t="shared" si="1"/>
        <v>0</v>
      </c>
      <c r="G13" s="16">
        <f>((E7-$F7)/E7)*100</f>
        <v>39.40362209374166</v>
      </c>
      <c r="H13" s="16">
        <f>(($I7-G7)/$I7)*100</f>
        <v>45.009255878817541</v>
      </c>
      <c r="I13" s="16">
        <f>(($I7-I7)/$I7)*100</f>
        <v>0</v>
      </c>
    </row>
    <row r="14" spans="1:19" ht="15" customHeight="1">
      <c r="A14" s="22"/>
      <c r="B14" s="16" t="s">
        <v>131</v>
      </c>
      <c r="C14" s="16">
        <f>((I8-B8)/I8)*100</f>
        <v>84.622779247478775</v>
      </c>
      <c r="D14" s="16">
        <f>(($I8-C8)/$I8)*100</f>
        <v>74.142515350809859</v>
      </c>
      <c r="E14" s="16">
        <f t="shared" si="1"/>
        <v>24.843025245007322</v>
      </c>
      <c r="F14" s="16">
        <f t="shared" si="1"/>
        <v>0</v>
      </c>
      <c r="G14" s="16">
        <f>((F8-$E8)/F8)*100</f>
        <v>23.122266993053962</v>
      </c>
      <c r="H14" s="16">
        <f>(($I8-G8)/$I8)*100</f>
        <v>93.18248325187318</v>
      </c>
      <c r="I14" s="16">
        <f>(($I8-I8)/$I8)*100</f>
        <v>0</v>
      </c>
    </row>
    <row r="15" spans="1:19" ht="15" customHeight="1">
      <c r="A15" s="22"/>
      <c r="B15" s="16" t="s">
        <v>340</v>
      </c>
      <c r="C15" s="16">
        <f>((I9-B9)/I9)*100</f>
        <v>81.078722971038516</v>
      </c>
      <c r="D15" s="16">
        <f>(($I9-C9)/$I9)*100</f>
        <v>60.847903996065277</v>
      </c>
      <c r="E15" s="16">
        <f t="shared" si="1"/>
        <v>65.966658191781235</v>
      </c>
      <c r="F15" s="16">
        <f t="shared" si="1"/>
        <v>0</v>
      </c>
      <c r="G15" s="16">
        <f>((E9-$F9)/E9)*100</f>
        <v>15.368290907794025</v>
      </c>
      <c r="H15" s="16">
        <f>(($I9-G9)/$I9)*100</f>
        <v>90.605520688660263</v>
      </c>
      <c r="I15" s="16">
        <f>(($I9-I9)/$I9)*100</f>
        <v>0</v>
      </c>
    </row>
    <row r="20" spans="1:6">
      <c r="C20" s="18" t="s">
        <v>339</v>
      </c>
      <c r="D20" s="18" t="s">
        <v>338</v>
      </c>
      <c r="E20" s="18" t="s">
        <v>337</v>
      </c>
    </row>
    <row r="21" spans="1:6">
      <c r="A21" s="17" t="s">
        <v>336</v>
      </c>
      <c r="B21" s="17" t="s">
        <v>335</v>
      </c>
      <c r="C21" s="17" t="s">
        <v>334</v>
      </c>
      <c r="D21" s="17" t="s">
        <v>334</v>
      </c>
      <c r="E21" s="17" t="s">
        <v>334</v>
      </c>
    </row>
    <row r="22" spans="1:6">
      <c r="A22" s="18" t="s">
        <v>333</v>
      </c>
      <c r="B22" s="18" t="s">
        <v>321</v>
      </c>
      <c r="C22" s="18" t="s">
        <v>332</v>
      </c>
      <c r="D22" s="18" t="s">
        <v>331</v>
      </c>
      <c r="E22" s="18" t="s">
        <v>330</v>
      </c>
    </row>
    <row r="23" spans="1:6">
      <c r="B23" s="16" t="s">
        <v>317</v>
      </c>
      <c r="C23" s="16" t="s">
        <v>329</v>
      </c>
      <c r="D23" s="16" t="s">
        <v>328</v>
      </c>
      <c r="E23" s="16" t="s">
        <v>327</v>
      </c>
    </row>
    <row r="24" spans="1:6">
      <c r="A24" s="17"/>
      <c r="B24" s="17" t="s">
        <v>326</v>
      </c>
      <c r="C24" s="17" t="s">
        <v>325</v>
      </c>
      <c r="D24" s="17" t="s">
        <v>324</v>
      </c>
      <c r="E24" s="17" t="s">
        <v>323</v>
      </c>
    </row>
    <row r="25" spans="1:6">
      <c r="A25" s="18" t="s">
        <v>322</v>
      </c>
      <c r="B25" s="18" t="s">
        <v>321</v>
      </c>
      <c r="C25" s="18" t="s">
        <v>320</v>
      </c>
      <c r="D25" s="18" t="s">
        <v>319</v>
      </c>
      <c r="E25" s="18" t="s">
        <v>318</v>
      </c>
    </row>
    <row r="26" spans="1:6">
      <c r="A26" s="17"/>
      <c r="B26" s="17" t="s">
        <v>317</v>
      </c>
      <c r="C26" s="17" t="s">
        <v>316</v>
      </c>
      <c r="D26" s="17" t="s">
        <v>315</v>
      </c>
      <c r="E26" s="17" t="s">
        <v>314</v>
      </c>
    </row>
    <row r="30" spans="1:6">
      <c r="C30" s="16" t="s">
        <v>313</v>
      </c>
      <c r="D30" s="16" t="s">
        <v>312</v>
      </c>
      <c r="E30" s="16" t="s">
        <v>311</v>
      </c>
      <c r="F30" s="16" t="s">
        <v>310</v>
      </c>
    </row>
    <row r="31" spans="1:6">
      <c r="A31" s="16" t="s">
        <v>131</v>
      </c>
      <c r="B31" s="16" t="s">
        <v>309</v>
      </c>
      <c r="C31" s="16">
        <v>4134.5836244714556</v>
      </c>
      <c r="D31" s="16">
        <v>5645.5998834984557</v>
      </c>
      <c r="E31" s="16">
        <v>1424.820100270284</v>
      </c>
      <c r="F31" s="16">
        <v>14603.6780476204</v>
      </c>
    </row>
    <row r="32" spans="1:6">
      <c r="A32" s="16" t="s">
        <v>137</v>
      </c>
      <c r="B32" s="16" t="s">
        <v>309</v>
      </c>
      <c r="C32" s="16">
        <v>210.28775541234248</v>
      </c>
      <c r="D32" s="16">
        <v>782.90383159324369</v>
      </c>
      <c r="E32" s="16">
        <v>103.12172087851449</v>
      </c>
      <c r="F32" s="16">
        <v>443.75904425164509</v>
      </c>
    </row>
    <row r="33" spans="3:6">
      <c r="C33" s="16">
        <v>4344.871379883798</v>
      </c>
      <c r="D33" s="16">
        <v>6428.5037150916996</v>
      </c>
      <c r="E33" s="16">
        <v>1527.9418211487985</v>
      </c>
      <c r="F33" s="16">
        <v>15047.437091872045</v>
      </c>
    </row>
  </sheetData>
  <mergeCells count="1">
    <mergeCell ref="A12:A15"/>
  </mergeCells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DB40-6C4E-4D3E-8F9F-A40686030B4A}">
  <dimension ref="A4:CM80"/>
  <sheetViews>
    <sheetView workbookViewId="0">
      <selection sqref="A1:XFD1048576"/>
    </sheetView>
  </sheetViews>
  <sheetFormatPr defaultRowHeight="13.2"/>
  <cols>
    <col min="1" max="4" width="8.88671875" style="23" customWidth="1"/>
    <col min="5" max="6" width="15.21875" style="23" bestFit="1" customWidth="1"/>
    <col min="7" max="7" width="14.33203125" style="23" bestFit="1" customWidth="1"/>
    <col min="8" max="9" width="15.21875" style="23" bestFit="1" customWidth="1"/>
    <col min="10" max="12" width="14.33203125" style="23" bestFit="1" customWidth="1"/>
    <col min="13" max="13" width="15.21875" style="23" bestFit="1" customWidth="1"/>
    <col min="14" max="14" width="8.88671875" style="23" customWidth="1"/>
    <col min="15" max="16384" width="8.88671875" style="23"/>
  </cols>
  <sheetData>
    <row r="4" spans="1:91">
      <c r="E4" s="23" t="s">
        <v>348</v>
      </c>
      <c r="F4" s="23" t="s">
        <v>307</v>
      </c>
      <c r="G4" s="23" t="s">
        <v>347</v>
      </c>
      <c r="H4" s="23" t="s">
        <v>346</v>
      </c>
      <c r="I4" s="23" t="s">
        <v>345</v>
      </c>
      <c r="J4" s="23" t="s">
        <v>344</v>
      </c>
      <c r="K4" s="23" t="s">
        <v>343</v>
      </c>
      <c r="L4" s="23" t="s">
        <v>250</v>
      </c>
      <c r="M4" s="23" t="s">
        <v>342</v>
      </c>
      <c r="S4" s="23">
        <v>30.0100161037</v>
      </c>
      <c r="T4" s="23">
        <v>32.025666167840001</v>
      </c>
      <c r="U4" s="23">
        <v>34.021329736209999</v>
      </c>
      <c r="V4" s="23">
        <v>38.015101484139997</v>
      </c>
      <c r="W4" s="23">
        <v>39.01035045687</v>
      </c>
      <c r="X4" s="23">
        <v>40.030751548280001</v>
      </c>
      <c r="Y4" s="23">
        <v>41.026000521009998</v>
      </c>
      <c r="Z4" s="23">
        <v>42.010016103699897</v>
      </c>
      <c r="AA4" s="23">
        <v>43.016498466469997</v>
      </c>
      <c r="AB4" s="23">
        <v>44.025666167840001</v>
      </c>
      <c r="AC4" s="23">
        <v>45.020915140569997</v>
      </c>
      <c r="AD4" s="23">
        <v>46.004930723260003</v>
      </c>
      <c r="AE4" s="23">
        <v>52.030751548280001</v>
      </c>
      <c r="AF4" s="23">
        <v>53.038576580349996</v>
      </c>
      <c r="AG4" s="23">
        <v>54.046401612419999</v>
      </c>
      <c r="AH4" s="23">
        <v>55.054226644490001</v>
      </c>
      <c r="AI4" s="23">
        <v>56.062051676560003</v>
      </c>
      <c r="AJ4" s="23">
        <v>57.033491199909903</v>
      </c>
      <c r="AK4" s="23">
        <v>58.041316231979998</v>
      </c>
      <c r="AL4" s="23">
        <v>59.04914126405</v>
      </c>
      <c r="AM4" s="23">
        <v>61.015829760129897</v>
      </c>
      <c r="AN4" s="23">
        <v>64.030751548279994</v>
      </c>
      <c r="AO4" s="23">
        <v>65.038576580349996</v>
      </c>
      <c r="AP4" s="23">
        <v>66.046401612419999</v>
      </c>
      <c r="AQ4" s="23">
        <v>67.041650585149995</v>
      </c>
      <c r="AR4" s="23">
        <v>68.062051676560003</v>
      </c>
      <c r="AS4" s="23">
        <v>69.057300649289999</v>
      </c>
      <c r="AT4" s="23">
        <v>70.077701740699993</v>
      </c>
      <c r="AU4" s="23">
        <v>73.052215268849906</v>
      </c>
      <c r="AV4" s="23">
        <v>76.034122676560003</v>
      </c>
      <c r="AW4" s="23">
        <v>74.036230851539997</v>
      </c>
      <c r="AX4" s="23">
        <v>72.056966296119995</v>
      </c>
      <c r="AY4" s="23">
        <v>60.028399999999998</v>
      </c>
      <c r="AZ4" s="23">
        <v>77.038576580349996</v>
      </c>
      <c r="BA4" s="23">
        <v>78.046401612419999</v>
      </c>
      <c r="BB4" s="23">
        <v>79.041650585149995</v>
      </c>
      <c r="BC4" s="23">
        <v>80.070599999999999</v>
      </c>
      <c r="BD4" s="23">
        <v>81.069876708630005</v>
      </c>
      <c r="BE4" s="23">
        <v>82.077701740699993</v>
      </c>
      <c r="BF4" s="23">
        <v>83.072950713430004</v>
      </c>
      <c r="BG4" s="23">
        <v>84.056966296119995</v>
      </c>
      <c r="BH4" s="23">
        <v>86.07261636026</v>
      </c>
      <c r="BI4" s="23">
        <v>87.067865332989996</v>
      </c>
      <c r="BJ4" s="23">
        <v>88.051880915680002</v>
      </c>
      <c r="BK4" s="23">
        <v>90.049772740699893</v>
      </c>
      <c r="BL4" s="23">
        <v>91.054226644490001</v>
      </c>
      <c r="BM4" s="23">
        <v>92.062051676560003</v>
      </c>
      <c r="BN4" s="23">
        <v>93.057300649289999</v>
      </c>
      <c r="BO4" s="23">
        <v>94.077701740699993</v>
      </c>
      <c r="BP4" s="23">
        <v>95.072950713430004</v>
      </c>
      <c r="BQ4" s="23">
        <v>96.093351804839997</v>
      </c>
      <c r="BR4" s="23">
        <v>98.07261636026</v>
      </c>
      <c r="BS4" s="23">
        <v>100.0882664244</v>
      </c>
      <c r="BT4" s="23">
        <v>104.06205167656</v>
      </c>
      <c r="BU4" s="23">
        <v>106.041316231979</v>
      </c>
      <c r="BV4" s="23">
        <v>107.07295071343</v>
      </c>
      <c r="BW4" s="23">
        <v>108.07770174069999</v>
      </c>
      <c r="BX4" s="23">
        <v>109.08860077756999</v>
      </c>
      <c r="BY4" s="23">
        <v>109.99984534282</v>
      </c>
      <c r="BZ4" s="23">
        <v>111.10425084171</v>
      </c>
      <c r="CA4" s="23">
        <v>112.0882664244</v>
      </c>
      <c r="CB4" s="23">
        <v>114.10391648853999</v>
      </c>
      <c r="CC4" s="23">
        <v>116.08318104396</v>
      </c>
      <c r="CD4" s="23">
        <v>118.08107286898</v>
      </c>
      <c r="CE4" s="23">
        <v>120.09335180484</v>
      </c>
      <c r="CF4" s="23">
        <v>121.08860077756999</v>
      </c>
      <c r="CG4" s="23">
        <v>122.10900186898</v>
      </c>
      <c r="CH4" s="23">
        <v>132.09335180484001</v>
      </c>
      <c r="CI4" s="23">
        <v>134.10900186897999</v>
      </c>
      <c r="CJ4" s="23">
        <v>135.10425084171001</v>
      </c>
      <c r="CK4" s="23">
        <v>136.12465193311999</v>
      </c>
      <c r="CL4" s="23">
        <v>138.11514987858001</v>
      </c>
      <c r="CM4" s="23">
        <v>139.11039885131001</v>
      </c>
    </row>
    <row r="5" spans="1:91">
      <c r="A5" s="23">
        <v>30.0100161037</v>
      </c>
      <c r="B5" s="23" t="s">
        <v>227</v>
      </c>
      <c r="C5" s="23" t="s">
        <v>228</v>
      </c>
      <c r="D5" s="23" t="s">
        <v>229</v>
      </c>
      <c r="E5" s="24">
        <v>4.8574149437876297</v>
      </c>
      <c r="F5" s="24">
        <v>17.117985738346761</v>
      </c>
      <c r="G5" s="24">
        <v>2.5601105635495576</v>
      </c>
      <c r="H5" s="24">
        <v>23.391554039234197</v>
      </c>
      <c r="I5" s="24">
        <v>9.4264252884358264</v>
      </c>
      <c r="J5" s="24">
        <v>4.8287286050924925</v>
      </c>
      <c r="K5" s="24">
        <v>2.1652185902091756</v>
      </c>
      <c r="L5" s="24">
        <v>407.5292437993669</v>
      </c>
      <c r="M5" s="24">
        <v>673.85423169542059</v>
      </c>
      <c r="S5" s="23" t="s">
        <v>227</v>
      </c>
      <c r="T5" s="23" t="s">
        <v>224</v>
      </c>
      <c r="U5" s="23" t="s">
        <v>221</v>
      </c>
      <c r="V5" s="23" t="s">
        <v>218</v>
      </c>
      <c r="W5" s="23" t="s">
        <v>215</v>
      </c>
      <c r="X5" s="23" t="s">
        <v>212</v>
      </c>
      <c r="Y5" s="23" t="s">
        <v>209</v>
      </c>
      <c r="Z5" s="23" t="s">
        <v>206</v>
      </c>
      <c r="AA5" s="23" t="s">
        <v>203</v>
      </c>
      <c r="AB5" s="23" t="s">
        <v>200</v>
      </c>
      <c r="AC5" s="23" t="s">
        <v>197</v>
      </c>
      <c r="AD5" s="23" t="s">
        <v>194</v>
      </c>
      <c r="AE5" s="23" t="s">
        <v>190</v>
      </c>
      <c r="AF5" s="23" t="s">
        <v>187</v>
      </c>
      <c r="AG5" s="23" t="s">
        <v>184</v>
      </c>
      <c r="AH5" s="23" t="s">
        <v>181</v>
      </c>
      <c r="AI5" s="23" t="s">
        <v>178</v>
      </c>
      <c r="AJ5" s="23" t="s">
        <v>175</v>
      </c>
      <c r="AK5" s="23" t="s">
        <v>172</v>
      </c>
      <c r="AL5" s="23" t="s">
        <v>169</v>
      </c>
      <c r="AM5" s="23" t="s">
        <v>166</v>
      </c>
      <c r="AN5" s="23" t="s">
        <v>162</v>
      </c>
      <c r="AO5" s="23" t="s">
        <v>159</v>
      </c>
      <c r="AP5" s="23" t="s">
        <v>156</v>
      </c>
      <c r="AQ5" s="23" t="s">
        <v>153</v>
      </c>
      <c r="AR5" s="23" t="s">
        <v>150</v>
      </c>
      <c r="AS5" s="23" t="s">
        <v>147</v>
      </c>
      <c r="AT5" s="23" t="s">
        <v>144</v>
      </c>
      <c r="AU5" s="23" t="s">
        <v>141</v>
      </c>
      <c r="AV5" s="23" t="s">
        <v>138</v>
      </c>
      <c r="AW5" s="23" t="s">
        <v>128</v>
      </c>
      <c r="AX5" s="23" t="s">
        <v>125</v>
      </c>
      <c r="AY5" s="23" t="s">
        <v>122</v>
      </c>
      <c r="AZ5" s="23" t="s">
        <v>119</v>
      </c>
      <c r="BA5" s="23" t="s">
        <v>116</v>
      </c>
      <c r="BB5" s="23" t="s">
        <v>113</v>
      </c>
      <c r="BC5" s="23" t="s">
        <v>110</v>
      </c>
      <c r="BD5" s="23" t="s">
        <v>107</v>
      </c>
      <c r="BE5" s="23" t="s">
        <v>104</v>
      </c>
      <c r="BF5" s="23" t="s">
        <v>101</v>
      </c>
      <c r="BG5" s="23" t="s">
        <v>98</v>
      </c>
      <c r="BH5" s="23" t="s">
        <v>95</v>
      </c>
      <c r="BI5" s="23" t="s">
        <v>92</v>
      </c>
      <c r="BJ5" s="23" t="s">
        <v>89</v>
      </c>
      <c r="BK5" s="23" t="s">
        <v>86</v>
      </c>
      <c r="BL5" s="23" t="s">
        <v>83</v>
      </c>
      <c r="BM5" s="23" t="s">
        <v>80</v>
      </c>
      <c r="BN5" s="23" t="s">
        <v>77</v>
      </c>
      <c r="BO5" s="23" t="s">
        <v>75</v>
      </c>
      <c r="BP5" s="23" t="s">
        <v>72</v>
      </c>
      <c r="BQ5" s="23" t="s">
        <v>69</v>
      </c>
      <c r="BR5" s="23" t="s">
        <v>66</v>
      </c>
      <c r="BS5" s="23" t="s">
        <v>63</v>
      </c>
      <c r="BT5" s="23" t="s">
        <v>60</v>
      </c>
      <c r="BU5" s="23" t="s">
        <v>57</v>
      </c>
      <c r="BV5" s="23" t="s">
        <v>54</v>
      </c>
      <c r="BW5" s="23" t="s">
        <v>51</v>
      </c>
      <c r="BX5" s="23" t="s">
        <v>48</v>
      </c>
      <c r="BY5" s="23" t="s">
        <v>45</v>
      </c>
      <c r="BZ5" s="23" t="s">
        <v>42</v>
      </c>
      <c r="CA5" s="23" t="s">
        <v>39</v>
      </c>
      <c r="CB5" s="23" t="s">
        <v>36</v>
      </c>
      <c r="CC5" s="23" t="s">
        <v>33</v>
      </c>
      <c r="CD5" s="23" t="s">
        <v>30</v>
      </c>
      <c r="CE5" s="23" t="s">
        <v>27</v>
      </c>
      <c r="CF5" s="23" t="s">
        <v>24</v>
      </c>
      <c r="CG5" s="23" t="s">
        <v>21</v>
      </c>
      <c r="CH5" s="23" t="s">
        <v>18</v>
      </c>
      <c r="CI5" s="23" t="s">
        <v>15</v>
      </c>
      <c r="CJ5" s="23" t="s">
        <v>12</v>
      </c>
      <c r="CK5" s="23" t="s">
        <v>9</v>
      </c>
      <c r="CL5" s="23" t="s">
        <v>3</v>
      </c>
      <c r="CM5" s="23" t="s">
        <v>0</v>
      </c>
    </row>
    <row r="6" spans="1:91">
      <c r="A6" s="23">
        <v>32.025666167840001</v>
      </c>
      <c r="B6" s="23" t="s">
        <v>224</v>
      </c>
      <c r="C6" s="23" t="s">
        <v>225</v>
      </c>
      <c r="D6" s="23" t="s">
        <v>226</v>
      </c>
      <c r="E6" s="24">
        <v>261.98463867658489</v>
      </c>
      <c r="F6" s="24">
        <v>644.87093110048863</v>
      </c>
      <c r="G6" s="24">
        <v>224.54797255800841</v>
      </c>
      <c r="H6" s="24">
        <v>162.24376984024261</v>
      </c>
      <c r="I6" s="24">
        <v>3279.0938098241145</v>
      </c>
      <c r="J6" s="24">
        <v>302.97283545745086</v>
      </c>
      <c r="K6" s="24">
        <v>232.43735445169358</v>
      </c>
      <c r="L6" s="24">
        <v>310.02052147175561</v>
      </c>
      <c r="M6" s="24">
        <v>127.30931625575693</v>
      </c>
      <c r="S6" s="23" t="s">
        <v>228</v>
      </c>
      <c r="T6" s="23" t="s">
        <v>225</v>
      </c>
      <c r="U6" s="23" t="s">
        <v>222</v>
      </c>
      <c r="V6" s="23" t="s">
        <v>219</v>
      </c>
      <c r="W6" s="23" t="s">
        <v>216</v>
      </c>
      <c r="X6" s="23" t="s">
        <v>213</v>
      </c>
      <c r="Y6" s="23" t="s">
        <v>210</v>
      </c>
      <c r="Z6" s="23" t="s">
        <v>207</v>
      </c>
      <c r="AA6" s="23" t="s">
        <v>204</v>
      </c>
      <c r="AB6" s="23" t="s">
        <v>201</v>
      </c>
      <c r="AC6" s="23" t="s">
        <v>198</v>
      </c>
      <c r="AD6" s="23" t="s">
        <v>195</v>
      </c>
      <c r="AE6" s="23" t="s">
        <v>191</v>
      </c>
      <c r="AF6" s="23" t="s">
        <v>188</v>
      </c>
      <c r="AG6" s="23" t="s">
        <v>185</v>
      </c>
      <c r="AH6" s="23" t="s">
        <v>182</v>
      </c>
      <c r="AI6" s="23" t="s">
        <v>179</v>
      </c>
      <c r="AJ6" s="23" t="s">
        <v>176</v>
      </c>
      <c r="AK6" s="23" t="s">
        <v>173</v>
      </c>
      <c r="AL6" s="23" t="s">
        <v>170</v>
      </c>
      <c r="AM6" s="23" t="s">
        <v>167</v>
      </c>
      <c r="AN6" s="23" t="s">
        <v>163</v>
      </c>
      <c r="AO6" s="23" t="s">
        <v>160</v>
      </c>
      <c r="AP6" s="23" t="s">
        <v>157</v>
      </c>
      <c r="AQ6" s="23" t="s">
        <v>154</v>
      </c>
      <c r="AR6" s="23" t="s">
        <v>151</v>
      </c>
      <c r="AS6" s="23" t="s">
        <v>148</v>
      </c>
      <c r="AT6" s="23" t="s">
        <v>145</v>
      </c>
      <c r="AU6" s="23" t="s">
        <v>142</v>
      </c>
      <c r="AV6" s="23" t="s">
        <v>139</v>
      </c>
      <c r="AW6" s="23" t="s">
        <v>129</v>
      </c>
      <c r="AX6" s="23" t="s">
        <v>126</v>
      </c>
      <c r="AY6" s="23" t="s">
        <v>123</v>
      </c>
      <c r="AZ6" s="23" t="s">
        <v>120</v>
      </c>
      <c r="BA6" s="23" t="s">
        <v>117</v>
      </c>
      <c r="BB6" s="23" t="s">
        <v>114</v>
      </c>
      <c r="BC6" s="23" t="s">
        <v>111</v>
      </c>
      <c r="BD6" s="23" t="s">
        <v>108</v>
      </c>
      <c r="BE6" s="23" t="s">
        <v>105</v>
      </c>
      <c r="BF6" s="23" t="s">
        <v>102</v>
      </c>
      <c r="BG6" s="23" t="s">
        <v>99</v>
      </c>
      <c r="BH6" s="23" t="s">
        <v>96</v>
      </c>
      <c r="BI6" s="23" t="s">
        <v>93</v>
      </c>
      <c r="BJ6" s="23" t="s">
        <v>90</v>
      </c>
      <c r="BK6" s="23" t="s">
        <v>87</v>
      </c>
      <c r="BL6" s="23" t="s">
        <v>84</v>
      </c>
      <c r="BM6" s="23" t="s">
        <v>81</v>
      </c>
      <c r="BN6" s="23" t="s">
        <v>78</v>
      </c>
      <c r="BO6" s="23">
        <v>95.085526787469902</v>
      </c>
      <c r="BP6" s="23" t="s">
        <v>73</v>
      </c>
      <c r="BQ6" s="23" t="s">
        <v>70</v>
      </c>
      <c r="BR6" s="23" t="s">
        <v>67</v>
      </c>
      <c r="BS6" s="23" t="s">
        <v>64</v>
      </c>
      <c r="BT6" s="23" t="s">
        <v>61</v>
      </c>
      <c r="BU6" s="23" t="s">
        <v>58</v>
      </c>
      <c r="BV6" s="23" t="s">
        <v>55</v>
      </c>
      <c r="BW6" s="23" t="s">
        <v>52</v>
      </c>
      <c r="BX6" s="23" t="s">
        <v>49</v>
      </c>
      <c r="BY6" s="23" t="s">
        <v>46</v>
      </c>
      <c r="BZ6" s="23" t="s">
        <v>43</v>
      </c>
      <c r="CA6" s="23" t="s">
        <v>40</v>
      </c>
      <c r="CB6" s="23" t="s">
        <v>37</v>
      </c>
      <c r="CC6" s="23" t="s">
        <v>34</v>
      </c>
      <c r="CD6" s="23" t="s">
        <v>31</v>
      </c>
      <c r="CE6" s="23" t="s">
        <v>28</v>
      </c>
      <c r="CF6" s="23" t="s">
        <v>25</v>
      </c>
      <c r="CG6" s="23" t="s">
        <v>22</v>
      </c>
      <c r="CH6" s="23" t="s">
        <v>19</v>
      </c>
      <c r="CI6" s="23" t="s">
        <v>16</v>
      </c>
      <c r="CJ6" s="23" t="s">
        <v>13</v>
      </c>
      <c r="CK6" s="23" t="s">
        <v>10</v>
      </c>
      <c r="CL6" s="23" t="s">
        <v>4</v>
      </c>
      <c r="CM6" s="23" t="s">
        <v>1</v>
      </c>
    </row>
    <row r="7" spans="1:91">
      <c r="A7" s="23">
        <v>34.021329736209999</v>
      </c>
      <c r="B7" s="23" t="s">
        <v>221</v>
      </c>
      <c r="C7" s="23" t="s">
        <v>222</v>
      </c>
      <c r="D7" s="23" t="s">
        <v>223</v>
      </c>
      <c r="E7" s="24">
        <v>0.4550034662784444</v>
      </c>
      <c r="F7" s="24">
        <v>1.0804342100124864</v>
      </c>
      <c r="G7" s="24">
        <v>0.39975789740754064</v>
      </c>
      <c r="H7" s="24">
        <v>0.29407543367632116</v>
      </c>
      <c r="I7" s="24">
        <v>5.867404831204575</v>
      </c>
      <c r="J7" s="24">
        <v>0.53962084456548831</v>
      </c>
      <c r="K7" s="24">
        <v>0.40962693282947021</v>
      </c>
      <c r="L7" s="24">
        <v>0.54740702339399716</v>
      </c>
      <c r="M7" s="24">
        <v>0.25260167409151402</v>
      </c>
      <c r="S7" s="23" t="s">
        <v>229</v>
      </c>
      <c r="T7" s="23" t="s">
        <v>226</v>
      </c>
      <c r="U7" s="23" t="s">
        <v>223</v>
      </c>
      <c r="V7" s="23" t="s">
        <v>220</v>
      </c>
      <c r="W7" s="23" t="s">
        <v>217</v>
      </c>
      <c r="X7" s="23" t="s">
        <v>214</v>
      </c>
      <c r="Y7" s="23" t="s">
        <v>211</v>
      </c>
      <c r="Z7" s="23" t="s">
        <v>208</v>
      </c>
      <c r="AA7" s="23" t="s">
        <v>205</v>
      </c>
      <c r="AB7" s="23" t="s">
        <v>202</v>
      </c>
      <c r="AC7" s="23" t="s">
        <v>199</v>
      </c>
      <c r="AD7" s="23" t="s">
        <v>196</v>
      </c>
      <c r="AE7" s="23" t="s">
        <v>192</v>
      </c>
      <c r="AF7" s="23" t="s">
        <v>189</v>
      </c>
      <c r="AG7" s="23" t="s">
        <v>186</v>
      </c>
      <c r="AH7" s="23" t="s">
        <v>183</v>
      </c>
      <c r="AI7" s="23" t="s">
        <v>180</v>
      </c>
      <c r="AJ7" s="23" t="s">
        <v>177</v>
      </c>
      <c r="AK7" s="23" t="s">
        <v>174</v>
      </c>
      <c r="AL7" s="23" t="s">
        <v>171</v>
      </c>
      <c r="AM7" s="23" t="s">
        <v>168</v>
      </c>
      <c r="AN7" s="23" t="s">
        <v>164</v>
      </c>
      <c r="AO7" s="23" t="s">
        <v>161</v>
      </c>
      <c r="AP7" s="23" t="s">
        <v>158</v>
      </c>
      <c r="AQ7" s="23" t="s">
        <v>155</v>
      </c>
      <c r="AR7" s="23" t="s">
        <v>152</v>
      </c>
      <c r="AS7" s="23" t="s">
        <v>149</v>
      </c>
      <c r="AT7" s="23" t="s">
        <v>146</v>
      </c>
      <c r="AU7" s="23" t="s">
        <v>143</v>
      </c>
      <c r="AV7" s="23" t="s">
        <v>140</v>
      </c>
      <c r="AW7" s="23" t="s">
        <v>130</v>
      </c>
      <c r="AX7" s="23" t="s">
        <v>127</v>
      </c>
      <c r="AY7" s="23" t="s">
        <v>124</v>
      </c>
      <c r="AZ7" s="23" t="s">
        <v>121</v>
      </c>
      <c r="BA7" s="23" t="s">
        <v>118</v>
      </c>
      <c r="BB7" s="23" t="s">
        <v>115</v>
      </c>
      <c r="BC7" s="23" t="s">
        <v>112</v>
      </c>
      <c r="BD7" s="23" t="s">
        <v>109</v>
      </c>
      <c r="BE7" s="23" t="s">
        <v>106</v>
      </c>
      <c r="BF7" s="23" t="s">
        <v>103</v>
      </c>
      <c r="BG7" s="23" t="s">
        <v>100</v>
      </c>
      <c r="BH7" s="23" t="s">
        <v>97</v>
      </c>
      <c r="BI7" s="23" t="s">
        <v>94</v>
      </c>
      <c r="BJ7" s="23" t="s">
        <v>91</v>
      </c>
      <c r="BK7" s="23" t="s">
        <v>88</v>
      </c>
      <c r="BL7" s="23" t="s">
        <v>85</v>
      </c>
      <c r="BM7" s="23" t="s">
        <v>82</v>
      </c>
      <c r="BN7" s="23" t="s">
        <v>79</v>
      </c>
      <c r="BO7" s="23" t="s">
        <v>76</v>
      </c>
      <c r="BP7" s="23" t="s">
        <v>74</v>
      </c>
      <c r="BQ7" s="23" t="s">
        <v>71</v>
      </c>
      <c r="BR7" s="23" t="s">
        <v>68</v>
      </c>
      <c r="BS7" s="23" t="s">
        <v>65</v>
      </c>
      <c r="BT7" s="23" t="s">
        <v>62</v>
      </c>
      <c r="BU7" s="23" t="s">
        <v>59</v>
      </c>
      <c r="BV7" s="23" t="s">
        <v>56</v>
      </c>
      <c r="BW7" s="23" t="s">
        <v>53</v>
      </c>
      <c r="BX7" s="23" t="s">
        <v>50</v>
      </c>
      <c r="BY7" s="23" t="s">
        <v>47</v>
      </c>
      <c r="BZ7" s="23" t="s">
        <v>44</v>
      </c>
      <c r="CA7" s="23" t="s">
        <v>41</v>
      </c>
      <c r="CB7" s="23" t="s">
        <v>38</v>
      </c>
      <c r="CC7" s="23" t="s">
        <v>35</v>
      </c>
      <c r="CD7" s="23" t="s">
        <v>32</v>
      </c>
      <c r="CE7" s="23" t="s">
        <v>29</v>
      </c>
      <c r="CF7" s="23" t="s">
        <v>26</v>
      </c>
      <c r="CG7" s="23" t="s">
        <v>23</v>
      </c>
      <c r="CH7" s="23" t="s">
        <v>20</v>
      </c>
      <c r="CI7" s="23" t="s">
        <v>17</v>
      </c>
      <c r="CJ7" s="23" t="s">
        <v>14</v>
      </c>
      <c r="CK7" s="23" t="s">
        <v>11</v>
      </c>
      <c r="CL7" s="23" t="s">
        <v>5</v>
      </c>
      <c r="CM7" s="23" t="s">
        <v>2</v>
      </c>
    </row>
    <row r="8" spans="1:91">
      <c r="A8" s="23">
        <v>38.015101484139997</v>
      </c>
      <c r="B8" s="23" t="s">
        <v>218</v>
      </c>
      <c r="C8" s="23" t="s">
        <v>219</v>
      </c>
      <c r="D8" s="23" t="s">
        <v>220</v>
      </c>
      <c r="E8" s="24">
        <v>16.858712854719897</v>
      </c>
      <c r="F8" s="24">
        <v>50.04337633006363</v>
      </c>
      <c r="G8" s="24">
        <v>11.69178844827232</v>
      </c>
      <c r="H8" s="24">
        <v>36.184682095074827</v>
      </c>
      <c r="I8" s="24">
        <v>6.2508608704024002</v>
      </c>
      <c r="J8" s="24">
        <v>5.2548022855565524</v>
      </c>
      <c r="K8" s="24">
        <v>5.9292817675576392</v>
      </c>
      <c r="L8" s="24">
        <v>7.3763656206487287</v>
      </c>
      <c r="M8" s="24">
        <v>7.4992159528061961</v>
      </c>
      <c r="R8" s="23" t="s">
        <v>348</v>
      </c>
      <c r="S8" s="24">
        <v>4.8574149437876297</v>
      </c>
      <c r="T8" s="24">
        <v>261.98463867658489</v>
      </c>
      <c r="U8" s="24">
        <v>0.4550034662784444</v>
      </c>
      <c r="V8" s="24">
        <v>16.858712854719897</v>
      </c>
      <c r="W8" s="24">
        <v>0.66910506217365295</v>
      </c>
      <c r="X8" s="24">
        <v>130.35857715254519</v>
      </c>
      <c r="Y8" s="24">
        <v>4.5590928327232554</v>
      </c>
      <c r="Z8" s="24">
        <v>146.27915866225374</v>
      </c>
      <c r="AA8" s="24">
        <v>5.9173004602639985</v>
      </c>
      <c r="AB8" s="24">
        <v>57.588025697022431</v>
      </c>
      <c r="AC8" s="24">
        <v>2.1683696371611401</v>
      </c>
      <c r="AD8" s="24">
        <v>27.479067085489088</v>
      </c>
      <c r="AE8" s="24">
        <v>5.9958170139469971</v>
      </c>
      <c r="AF8" s="24">
        <v>0</v>
      </c>
      <c r="AG8" s="24">
        <v>278.83472293566018</v>
      </c>
      <c r="AH8" s="24">
        <v>12.688106570832645</v>
      </c>
      <c r="AI8" s="24">
        <v>56.288904886917919</v>
      </c>
      <c r="AJ8" s="24">
        <v>3.473159107222787</v>
      </c>
      <c r="AK8" s="24">
        <v>369.57458848340025</v>
      </c>
      <c r="AL8" s="24">
        <v>16.114202007588666</v>
      </c>
      <c r="AM8" s="24">
        <v>4.5245257852963014</v>
      </c>
      <c r="AN8" s="24">
        <v>0.96637061671220037</v>
      </c>
      <c r="AO8" s="24">
        <v>0.64272118816139956</v>
      </c>
      <c r="AP8" s="24">
        <v>27.429171738518512</v>
      </c>
      <c r="AQ8" s="24">
        <v>1.878148395102051</v>
      </c>
      <c r="AR8" s="24">
        <v>182.85858367382397</v>
      </c>
      <c r="AS8" s="24">
        <v>9.7488192274804</v>
      </c>
      <c r="AT8" s="24">
        <v>23.511937118416355</v>
      </c>
      <c r="AU8" s="24">
        <v>0.24299828823075886</v>
      </c>
      <c r="AV8" s="24">
        <v>2.3870070765361597</v>
      </c>
      <c r="AW8" s="24">
        <v>6.3628735474362461</v>
      </c>
      <c r="AX8" s="24">
        <v>18.319235218812331</v>
      </c>
      <c r="AY8" s="24">
        <v>133.86854108377551</v>
      </c>
      <c r="AZ8" s="24">
        <v>0.52411220655803992</v>
      </c>
      <c r="BA8" s="24">
        <v>14.004256856044652</v>
      </c>
      <c r="BB8" s="24">
        <v>4.901465872495427</v>
      </c>
      <c r="BC8" s="24">
        <v>1911.720196085389</v>
      </c>
      <c r="BD8" s="24">
        <v>95.361067478365811</v>
      </c>
      <c r="BE8" s="24">
        <v>490.82395515943386</v>
      </c>
      <c r="BF8" s="24">
        <v>26.410885650841699</v>
      </c>
      <c r="BG8" s="24">
        <v>10.141117568395927</v>
      </c>
      <c r="BH8" s="24">
        <v>18.85740168092784</v>
      </c>
      <c r="BI8" s="24">
        <v>0.64118984927976808</v>
      </c>
      <c r="BJ8" s="24">
        <v>4.9906704978609397</v>
      </c>
      <c r="BK8" s="24">
        <v>1.9695567042315199</v>
      </c>
      <c r="BL8" s="24">
        <v>14.505147331787953</v>
      </c>
      <c r="BM8" s="24">
        <v>155.0401178109619</v>
      </c>
      <c r="BN8" s="24">
        <v>10.660220014252303</v>
      </c>
      <c r="BO8" s="24">
        <v>100.81892711658824</v>
      </c>
      <c r="BP8" s="24">
        <v>3.1932261481074065</v>
      </c>
      <c r="BQ8" s="24">
        <v>9.2703783430116289</v>
      </c>
      <c r="BR8" s="24">
        <v>2.1681787839155948</v>
      </c>
      <c r="BS8" s="24">
        <v>20.686418419174011</v>
      </c>
      <c r="BT8" s="24">
        <v>1.6180605493508255</v>
      </c>
      <c r="BU8" s="24">
        <v>25.794369386574751</v>
      </c>
      <c r="BV8" s="24">
        <v>4.0347220605042731</v>
      </c>
      <c r="BW8" s="24">
        <v>22.569882133479513</v>
      </c>
      <c r="BX8" s="24">
        <v>0.91243158931942081</v>
      </c>
      <c r="BY8" s="24">
        <v>4.0187267570641847</v>
      </c>
      <c r="BZ8" s="24">
        <v>0.1907214102541413</v>
      </c>
      <c r="CA8" s="24">
        <v>6.1882017761756147</v>
      </c>
      <c r="CB8" s="24">
        <v>10.196336413212727</v>
      </c>
      <c r="CC8" s="24">
        <v>4.7644688040416394</v>
      </c>
      <c r="CD8" s="24">
        <v>0</v>
      </c>
      <c r="CE8" s="24">
        <v>7.6564290399036494</v>
      </c>
      <c r="CF8" s="24">
        <v>1.5707240862613576</v>
      </c>
      <c r="CG8" s="24">
        <v>3.1361158190966241</v>
      </c>
      <c r="CH8" s="24">
        <v>7.1748245711884131</v>
      </c>
      <c r="CI8" s="24">
        <v>17.367171999786944</v>
      </c>
      <c r="CJ8" s="24">
        <v>8.0341611047160679</v>
      </c>
      <c r="CK8" s="24">
        <v>2097.0209002297875</v>
      </c>
      <c r="CL8" s="24">
        <v>24.169243286700944</v>
      </c>
      <c r="CM8" s="24">
        <v>0.74610534465235312</v>
      </c>
    </row>
    <row r="9" spans="1:91">
      <c r="A9" s="23">
        <v>39.01035045687</v>
      </c>
      <c r="B9" s="23" t="s">
        <v>215</v>
      </c>
      <c r="C9" s="23" t="s">
        <v>216</v>
      </c>
      <c r="D9" s="23" t="s">
        <v>217</v>
      </c>
      <c r="E9" s="24">
        <v>0.66910506217365295</v>
      </c>
      <c r="F9" s="24">
        <v>1.9552794693790299</v>
      </c>
      <c r="G9" s="24">
        <v>0.48410851322141535</v>
      </c>
      <c r="H9" s="24">
        <v>1.489114442474015</v>
      </c>
      <c r="I9" s="24">
        <v>0.22059072645078398</v>
      </c>
      <c r="J9" s="24">
        <v>0.19228662553967285</v>
      </c>
      <c r="K9" s="24">
        <v>0.20411945711953061</v>
      </c>
      <c r="L9" s="24">
        <v>0.36627103092373337</v>
      </c>
      <c r="M9" s="24">
        <v>0.40092169215239709</v>
      </c>
      <c r="R9" s="23" t="s">
        <v>307</v>
      </c>
      <c r="S9" s="24">
        <v>17.117985738346761</v>
      </c>
      <c r="T9" s="24">
        <v>644.87093110048863</v>
      </c>
      <c r="U9" s="24">
        <v>1.0804342100124864</v>
      </c>
      <c r="V9" s="24">
        <v>50.04337633006363</v>
      </c>
      <c r="W9" s="24">
        <v>1.9552794693790299</v>
      </c>
      <c r="X9" s="24">
        <v>498.2415696043073</v>
      </c>
      <c r="Y9" s="24">
        <v>13.434907288993514</v>
      </c>
      <c r="Z9" s="24">
        <v>390.44752004174188</v>
      </c>
      <c r="AA9" s="24">
        <v>12.881885027316232</v>
      </c>
      <c r="AB9" s="24">
        <v>215.35172793824319</v>
      </c>
      <c r="AC9" s="24">
        <v>7.4284096494147676</v>
      </c>
      <c r="AD9" s="24">
        <v>205.54880742417873</v>
      </c>
      <c r="AE9" s="24">
        <v>12.432580170345268</v>
      </c>
      <c r="AF9" s="24">
        <v>4.5088025080807448E-2</v>
      </c>
      <c r="AG9" s="24">
        <v>814.63552502966718</v>
      </c>
      <c r="AH9" s="24">
        <v>34.435254358484343</v>
      </c>
      <c r="AI9" s="24">
        <v>202.4736034507261</v>
      </c>
      <c r="AJ9" s="24">
        <v>12.308630595642413</v>
      </c>
      <c r="AK9" s="24">
        <v>1411.3154177022034</v>
      </c>
      <c r="AL9" s="24">
        <v>62.143301588438518</v>
      </c>
      <c r="AM9" s="24">
        <v>4.9952955678704427</v>
      </c>
      <c r="AN9" s="24">
        <v>2.9490835670785209</v>
      </c>
      <c r="AO9" s="24">
        <v>1.0050600244069048</v>
      </c>
      <c r="AP9" s="24">
        <v>49.404707794937536</v>
      </c>
      <c r="AQ9" s="24">
        <v>3.4666436202322037</v>
      </c>
      <c r="AR9" s="24">
        <v>733.49912379830607</v>
      </c>
      <c r="AS9" s="24">
        <v>35.61695540762716</v>
      </c>
      <c r="AT9" s="24">
        <v>101.47600742544721</v>
      </c>
      <c r="AU9" s="24">
        <v>20.365356942579716</v>
      </c>
      <c r="AV9" s="24">
        <v>5.6453060298267097</v>
      </c>
      <c r="AW9" s="24">
        <v>14.717773505706649</v>
      </c>
      <c r="AX9" s="24">
        <v>554.04608308037496</v>
      </c>
      <c r="AY9" s="24">
        <v>157.726090815269</v>
      </c>
      <c r="AZ9" s="24">
        <v>1.080431163180497</v>
      </c>
      <c r="BA9" s="24">
        <v>22.161720882963053</v>
      </c>
      <c r="BB9" s="24">
        <v>7.4688634719790326</v>
      </c>
      <c r="BC9" s="24">
        <v>2834.2230562671903</v>
      </c>
      <c r="BD9" s="24">
        <v>154.17942849941284</v>
      </c>
      <c r="BE9" s="24">
        <v>1337.0948209195333</v>
      </c>
      <c r="BF9" s="24">
        <v>68.879093144156201</v>
      </c>
      <c r="BG9" s="24">
        <v>38.405110767860812</v>
      </c>
      <c r="BH9" s="24">
        <v>79.030863898233321</v>
      </c>
      <c r="BI9" s="24">
        <v>3.7316513694916171</v>
      </c>
      <c r="BJ9" s="24">
        <v>14.331132479047504</v>
      </c>
      <c r="BK9" s="24">
        <v>6.4593663569411603</v>
      </c>
      <c r="BL9" s="24">
        <v>24.138396769856541</v>
      </c>
      <c r="BM9" s="24">
        <v>370.21930699338679</v>
      </c>
      <c r="BN9" s="24">
        <v>24.649176735426742</v>
      </c>
      <c r="BO9" s="24">
        <v>174.9925000540544</v>
      </c>
      <c r="BP9" s="24">
        <v>5.2608462085160195</v>
      </c>
      <c r="BQ9" s="24">
        <v>32.605130128481008</v>
      </c>
      <c r="BR9" s="24">
        <v>9.1898532787023317</v>
      </c>
      <c r="BS9" s="24">
        <v>64.922723986438484</v>
      </c>
      <c r="BT9" s="24">
        <v>3.6639681018168586</v>
      </c>
      <c r="BU9" s="24">
        <v>29.844805490709895</v>
      </c>
      <c r="BV9" s="24">
        <v>4.8484847023927955</v>
      </c>
      <c r="BW9" s="24">
        <v>43.081600865177705</v>
      </c>
      <c r="BX9" s="24">
        <v>1.722279500480794</v>
      </c>
      <c r="BY9" s="24">
        <v>14.294988754290941</v>
      </c>
      <c r="BZ9" s="24">
        <v>0.65413324152123353</v>
      </c>
      <c r="CA9" s="24">
        <v>20.164141886019753</v>
      </c>
      <c r="CB9" s="24">
        <v>69.751539363628268</v>
      </c>
      <c r="CC9" s="24">
        <v>21.558070709783884</v>
      </c>
      <c r="CD9" s="24">
        <v>0.73374378343294766</v>
      </c>
      <c r="CE9" s="24">
        <v>11.62410603221787</v>
      </c>
      <c r="CF9" s="24">
        <v>2.3066256228608144</v>
      </c>
      <c r="CG9" s="24">
        <v>6.7874457271936812</v>
      </c>
      <c r="CH9" s="24">
        <v>9.9534190681442638</v>
      </c>
      <c r="CI9" s="24">
        <v>34.486637051712876</v>
      </c>
      <c r="CJ9" s="24">
        <v>14.1520596836673</v>
      </c>
      <c r="CK9" s="24">
        <v>2590.2735840932805</v>
      </c>
      <c r="CL9" s="24">
        <v>40.314521210883399</v>
      </c>
      <c r="CM9" s="24">
        <v>1.2069664683546399</v>
      </c>
    </row>
    <row r="10" spans="1:91">
      <c r="A10" s="23">
        <v>40.030751548280001</v>
      </c>
      <c r="B10" s="23" t="s">
        <v>212</v>
      </c>
      <c r="C10" s="23" t="s">
        <v>213</v>
      </c>
      <c r="D10" s="23" t="s">
        <v>214</v>
      </c>
      <c r="E10" s="24">
        <v>130.35857715254519</v>
      </c>
      <c r="F10" s="24">
        <v>498.2415696043073</v>
      </c>
      <c r="G10" s="24">
        <v>101.08720523666373</v>
      </c>
      <c r="H10" s="24">
        <v>152.64939871332021</v>
      </c>
      <c r="I10" s="24">
        <v>46.944810375983515</v>
      </c>
      <c r="J10" s="24">
        <v>37.866728102738023</v>
      </c>
      <c r="K10" s="24">
        <v>47.689042674021948</v>
      </c>
      <c r="L10" s="24">
        <v>57.27798156743944</v>
      </c>
      <c r="M10" s="24">
        <v>54.922726531842081</v>
      </c>
      <c r="R10" s="23" t="s">
        <v>347</v>
      </c>
      <c r="S10" s="24">
        <v>2.5601105635495576</v>
      </c>
      <c r="T10" s="24">
        <v>224.54797255800841</v>
      </c>
      <c r="U10" s="24">
        <v>0.39975789740754064</v>
      </c>
      <c r="V10" s="24">
        <v>11.69178844827232</v>
      </c>
      <c r="W10" s="24">
        <v>0.48410851322141535</v>
      </c>
      <c r="X10" s="24">
        <v>101.08720523666373</v>
      </c>
      <c r="Y10" s="24">
        <v>3.0399175559945291</v>
      </c>
      <c r="Z10" s="24">
        <v>193.69981713314601</v>
      </c>
      <c r="AA10" s="24">
        <v>4.9348255419774611</v>
      </c>
      <c r="AB10" s="24">
        <v>37.294008083435003</v>
      </c>
      <c r="AC10" s="24">
        <v>1.3274418110474417</v>
      </c>
      <c r="AD10" s="24">
        <v>94.200778623865048</v>
      </c>
      <c r="AE10" s="24">
        <v>2.843333628010996</v>
      </c>
      <c r="AF10" s="24">
        <v>0</v>
      </c>
      <c r="AG10" s="24">
        <v>164.32346910719372</v>
      </c>
      <c r="AH10" s="24">
        <v>7.849999509380563</v>
      </c>
      <c r="AI10" s="24">
        <v>54.612767029151328</v>
      </c>
      <c r="AJ10" s="24">
        <v>2.8546827085175259</v>
      </c>
      <c r="AK10" s="24">
        <v>96.694593251798892</v>
      </c>
      <c r="AL10" s="24">
        <v>4.5318188044094416</v>
      </c>
      <c r="AM10" s="24">
        <v>5.4688803204142751</v>
      </c>
      <c r="AN10" s="24">
        <v>0.96807543840864296</v>
      </c>
      <c r="AO10" s="24">
        <v>0.2752286494608987</v>
      </c>
      <c r="AP10" s="24">
        <v>11.251755022579129</v>
      </c>
      <c r="AQ10" s="24">
        <v>0.86057598858576878</v>
      </c>
      <c r="AR10" s="24">
        <v>91.869965855935362</v>
      </c>
      <c r="AS10" s="24">
        <v>5.4979944713715678</v>
      </c>
      <c r="AT10" s="24">
        <v>31.449230152854543</v>
      </c>
      <c r="AU10" s="24">
        <v>1.8176463960183364</v>
      </c>
      <c r="AV10" s="24">
        <v>0.20601346197318363</v>
      </c>
      <c r="AW10" s="24">
        <v>19.348164193274421</v>
      </c>
      <c r="AX10" s="24">
        <v>44.354148205280147</v>
      </c>
      <c r="AY10" s="24">
        <v>165.58866174034921</v>
      </c>
      <c r="AZ10" s="24">
        <v>0.16731858480536718</v>
      </c>
      <c r="BA10" s="24">
        <v>7.3734362649014278</v>
      </c>
      <c r="BB10" s="24">
        <v>1.6907293378418033</v>
      </c>
      <c r="BC10" s="24">
        <v>647.30725060037628</v>
      </c>
      <c r="BD10" s="24">
        <v>32.871449943369228</v>
      </c>
      <c r="BE10" s="24">
        <v>275.56142109337105</v>
      </c>
      <c r="BF10" s="24">
        <v>15.641665713824528</v>
      </c>
      <c r="BG10" s="24">
        <v>7.2473008161742039</v>
      </c>
      <c r="BH10" s="24">
        <v>11.061554077206306</v>
      </c>
      <c r="BI10" s="24">
        <v>0.2064113246010448</v>
      </c>
      <c r="BJ10" s="24">
        <v>5.8597843533786778</v>
      </c>
      <c r="BK10" s="24">
        <v>1.4342954183143908</v>
      </c>
      <c r="BL10" s="24">
        <v>6.2414276254422107</v>
      </c>
      <c r="BM10" s="24">
        <v>40.839842332942411</v>
      </c>
      <c r="BN10" s="24">
        <v>2.0492362558041308</v>
      </c>
      <c r="BO10" s="24">
        <v>39.683404958001326</v>
      </c>
      <c r="BP10" s="24">
        <v>1.3545164930785034</v>
      </c>
      <c r="BQ10" s="24">
        <v>12.005104339730714</v>
      </c>
      <c r="BR10" s="24">
        <v>2.1839502694274038</v>
      </c>
      <c r="BS10" s="24">
        <v>15.040491423436693</v>
      </c>
      <c r="BT10" s="24">
        <v>1.1976692125727384</v>
      </c>
      <c r="BU10" s="24">
        <v>23.002603487475273</v>
      </c>
      <c r="BV10" s="24">
        <v>3.0804723828400977</v>
      </c>
      <c r="BW10" s="24">
        <v>18.459237954246042</v>
      </c>
      <c r="BX10" s="24">
        <v>0.74604530728067175</v>
      </c>
      <c r="BY10" s="24">
        <v>7.2240239007785165</v>
      </c>
      <c r="BZ10" s="24">
        <v>0.33168476550082909</v>
      </c>
      <c r="CA10" s="24">
        <v>6.6805642012721478</v>
      </c>
      <c r="CB10" s="24">
        <v>18.200995460630271</v>
      </c>
      <c r="CC10" s="24">
        <v>5.3737963605080017</v>
      </c>
      <c r="CD10" s="24">
        <v>0.8071639635261767</v>
      </c>
      <c r="CE10" s="24">
        <v>2.7973941289130484</v>
      </c>
      <c r="CF10" s="24">
        <v>0.59625311167269279</v>
      </c>
      <c r="CG10" s="24">
        <v>2.1635946385725386</v>
      </c>
      <c r="CH10" s="24">
        <v>1.8091363256777333</v>
      </c>
      <c r="CI10" s="24">
        <v>5.2432496065377068</v>
      </c>
      <c r="CJ10" s="24">
        <v>2.080386367600576</v>
      </c>
      <c r="CK10" s="24">
        <v>732.58619510536869</v>
      </c>
      <c r="CL10" s="24">
        <v>11.903341932046375</v>
      </c>
      <c r="CM10" s="24">
        <v>0.43626158859571584</v>
      </c>
    </row>
    <row r="11" spans="1:91">
      <c r="A11" s="23">
        <v>41.026000521009998</v>
      </c>
      <c r="B11" s="23" t="s">
        <v>209</v>
      </c>
      <c r="C11" s="23" t="s">
        <v>210</v>
      </c>
      <c r="D11" s="23" t="s">
        <v>211</v>
      </c>
      <c r="E11" s="24">
        <v>4.5590928327232554</v>
      </c>
      <c r="F11" s="24">
        <v>13.434907288993514</v>
      </c>
      <c r="G11" s="24">
        <v>3.0399175559945291</v>
      </c>
      <c r="H11" s="24">
        <v>2.6573334984801917</v>
      </c>
      <c r="I11" s="24">
        <v>2.7597252985224436</v>
      </c>
      <c r="J11" s="24">
        <v>1.4752281664771891</v>
      </c>
      <c r="K11" s="24">
        <v>1.188087898334371</v>
      </c>
      <c r="L11" s="24">
        <v>2.4622288654952205</v>
      </c>
      <c r="M11" s="24">
        <v>4.1537984089847191</v>
      </c>
      <c r="R11" s="23" t="s">
        <v>346</v>
      </c>
      <c r="S11" s="24">
        <v>23.391554039234197</v>
      </c>
      <c r="T11" s="24">
        <v>162.24376984024261</v>
      </c>
      <c r="U11" s="24">
        <v>0.29407543367632116</v>
      </c>
      <c r="V11" s="24">
        <v>36.184682095074827</v>
      </c>
      <c r="W11" s="24">
        <v>1.489114442474015</v>
      </c>
      <c r="X11" s="24">
        <v>152.64939871332021</v>
      </c>
      <c r="Y11" s="24">
        <v>2.6573334984801917</v>
      </c>
      <c r="Z11" s="24">
        <v>70.305134129470645</v>
      </c>
      <c r="AA11" s="24">
        <v>3.2853551140201849</v>
      </c>
      <c r="AB11" s="24">
        <v>77.669677594997822</v>
      </c>
      <c r="AC11" s="24">
        <v>0.98511187347534857</v>
      </c>
      <c r="AD11" s="24">
        <v>-2.1491510340247264</v>
      </c>
      <c r="AE11" s="24">
        <v>48.074662682457735</v>
      </c>
      <c r="AF11" s="24">
        <v>0.92778293438512149</v>
      </c>
      <c r="AG11" s="24">
        <v>86.84237334021158</v>
      </c>
      <c r="AH11" s="24">
        <v>3.8625995979831087</v>
      </c>
      <c r="AI11" s="24">
        <v>102.48004053231645</v>
      </c>
      <c r="AJ11" s="24">
        <v>4.3110416662462807</v>
      </c>
      <c r="AK11" s="24">
        <v>714.90461389102086</v>
      </c>
      <c r="AL11" s="24">
        <v>14.04274737654573</v>
      </c>
      <c r="AM11" s="24">
        <v>1.6029182150546915</v>
      </c>
      <c r="AN11" s="24">
        <v>6.640305525650982</v>
      </c>
      <c r="AO11" s="24">
        <v>6.6992038338890074</v>
      </c>
      <c r="AP11" s="24">
        <v>320.78222115851531</v>
      </c>
      <c r="AQ11" s="24">
        <v>15.386525048546789</v>
      </c>
      <c r="AR11" s="24">
        <v>122.97682309312979</v>
      </c>
      <c r="AS11" s="24">
        <v>6.2389280627192694</v>
      </c>
      <c r="AT11" s="24">
        <v>10.720304733500761</v>
      </c>
      <c r="AU11" s="24">
        <v>-0.17771142817949409</v>
      </c>
      <c r="AV11" s="24">
        <v>33.444600335859455</v>
      </c>
      <c r="AW11" s="24">
        <v>2.2769004942556617</v>
      </c>
      <c r="AX11" s="24">
        <v>5.9820754249416899</v>
      </c>
      <c r="AY11" s="24">
        <v>79.127560900111831</v>
      </c>
      <c r="AZ11" s="24">
        <v>3.9162559702129331</v>
      </c>
      <c r="BA11" s="24">
        <v>351.79864847031047</v>
      </c>
      <c r="BB11" s="24">
        <v>38.12746153620057</v>
      </c>
      <c r="BC11" s="24">
        <v>5971.5947309184357</v>
      </c>
      <c r="BD11" s="24">
        <v>3165.0648707911701</v>
      </c>
      <c r="BE11" s="24">
        <v>203.94062349222776</v>
      </c>
      <c r="BF11" s="24">
        <v>6.8216394550353874</v>
      </c>
      <c r="BG11" s="24">
        <v>5.9303062642428794E-2</v>
      </c>
      <c r="BH11" s="24">
        <v>2.2251914570045357</v>
      </c>
      <c r="BI11" s="24">
        <v>-8.8998192276803542E-2</v>
      </c>
      <c r="BJ11" s="24">
        <v>0.93196054554830554</v>
      </c>
      <c r="BK11" s="24">
        <v>37.680045940608331</v>
      </c>
      <c r="BL11" s="24">
        <v>251.32669185232743</v>
      </c>
      <c r="BM11" s="24">
        <v>2597.5258507735498</v>
      </c>
      <c r="BN11" s="24">
        <v>262.9613247300577</v>
      </c>
      <c r="BO11" s="24">
        <v>3502.5059172724964</v>
      </c>
      <c r="BP11" s="24">
        <v>218.29917054816224</v>
      </c>
      <c r="BQ11" s="24">
        <v>1.8625521454245384</v>
      </c>
      <c r="BR11" s="24">
        <v>0.38007280012216482</v>
      </c>
      <c r="BS11" s="24">
        <v>2.2754203727463285</v>
      </c>
      <c r="BT11" s="24">
        <v>11.854481041419762</v>
      </c>
      <c r="BU11" s="24">
        <v>124.96122104067084</v>
      </c>
      <c r="BV11" s="24">
        <v>44.41902176935227</v>
      </c>
      <c r="BW11" s="24">
        <v>91.077255824334387</v>
      </c>
      <c r="BX11" s="24">
        <v>5.012348495243212</v>
      </c>
      <c r="BY11" s="24">
        <v>1.3029103670488646</v>
      </c>
      <c r="BZ11" s="24">
        <v>0.19672270758317462</v>
      </c>
      <c r="CA11" s="24">
        <v>0.15093688390764068</v>
      </c>
      <c r="CB11" s="24">
        <v>1.0307146207657423</v>
      </c>
      <c r="CC11" s="24">
        <v>0.81332669659576873</v>
      </c>
      <c r="CD11" s="24">
        <v>8.4131550332577074</v>
      </c>
      <c r="CE11" s="24">
        <v>444.29136856352034</v>
      </c>
      <c r="CF11" s="24">
        <v>45.548161590320163</v>
      </c>
      <c r="CG11" s="24">
        <v>43.630425998476269</v>
      </c>
      <c r="CH11" s="24">
        <v>12.320778790932463</v>
      </c>
      <c r="CI11" s="24">
        <v>416.42296275112017</v>
      </c>
      <c r="CJ11" s="24">
        <v>294.55905201226528</v>
      </c>
      <c r="CK11" s="24">
        <v>4268.8630681148297</v>
      </c>
      <c r="CL11" s="24">
        <v>755.4904910194756</v>
      </c>
      <c r="CM11" s="24">
        <v>7.9968060637869458</v>
      </c>
    </row>
    <row r="12" spans="1:91">
      <c r="A12" s="23">
        <v>42.010016103699897</v>
      </c>
      <c r="B12" s="23" t="s">
        <v>206</v>
      </c>
      <c r="C12" s="23" t="s">
        <v>207</v>
      </c>
      <c r="D12" s="23" t="s">
        <v>208</v>
      </c>
      <c r="E12" s="24">
        <v>146.27915866225374</v>
      </c>
      <c r="F12" s="24">
        <v>390.44752004174188</v>
      </c>
      <c r="G12" s="24">
        <v>193.69981713314601</v>
      </c>
      <c r="H12" s="24">
        <v>70.305134129470645</v>
      </c>
      <c r="I12" s="24">
        <v>117.35426658343485</v>
      </c>
      <c r="J12" s="24">
        <v>72.341714953688424</v>
      </c>
      <c r="K12" s="24">
        <v>71.442557215393379</v>
      </c>
      <c r="L12" s="24">
        <v>171.03281298235015</v>
      </c>
      <c r="M12" s="24">
        <v>1423.4158694144473</v>
      </c>
      <c r="R12" s="23" t="s">
        <v>345</v>
      </c>
      <c r="S12" s="24">
        <v>9.4264252884358264</v>
      </c>
      <c r="T12" s="24">
        <v>3279.0938098241145</v>
      </c>
      <c r="U12" s="24">
        <v>5.867404831204575</v>
      </c>
      <c r="V12" s="24">
        <v>6.2508608704024002</v>
      </c>
      <c r="W12" s="24">
        <v>0.22059072645078398</v>
      </c>
      <c r="X12" s="24">
        <v>46.944810375983515</v>
      </c>
      <c r="Y12" s="24">
        <v>2.7597252985224436</v>
      </c>
      <c r="Z12" s="24">
        <v>117.35426658343485</v>
      </c>
      <c r="AA12" s="24">
        <v>3.6512307348170392</v>
      </c>
      <c r="AB12" s="24">
        <v>74.406922412365475</v>
      </c>
      <c r="AC12" s="24">
        <v>2.6921912586625698</v>
      </c>
      <c r="AD12" s="24">
        <v>14.237182773512451</v>
      </c>
      <c r="AE12" s="24">
        <v>1.2808494607510221</v>
      </c>
      <c r="AF12" s="24">
        <v>0</v>
      </c>
      <c r="AG12" s="24">
        <v>85.911932042499245</v>
      </c>
      <c r="AH12" s="24">
        <v>4.1809656542376148</v>
      </c>
      <c r="AI12" s="24">
        <v>29.05755500408565</v>
      </c>
      <c r="AJ12" s="24">
        <v>1.5944236317687406</v>
      </c>
      <c r="AK12" s="24">
        <v>254.23162771253752</v>
      </c>
      <c r="AL12" s="24">
        <v>11.269887100189049</v>
      </c>
      <c r="AM12" s="24">
        <v>3.3738555865186259</v>
      </c>
      <c r="AN12" s="24">
        <v>0.39004796833048783</v>
      </c>
      <c r="AO12" s="24">
        <v>8.416590246263253E-2</v>
      </c>
      <c r="AP12" s="24">
        <v>3.3208208327909521</v>
      </c>
      <c r="AQ12" s="24">
        <v>0.31298737073912108</v>
      </c>
      <c r="AR12" s="24">
        <v>42.060542124678321</v>
      </c>
      <c r="AS12" s="24">
        <v>2.3679671544268981</v>
      </c>
      <c r="AT12" s="24">
        <v>7.3476395329254007</v>
      </c>
      <c r="AU12" s="24">
        <v>0.65575764730260055</v>
      </c>
      <c r="AV12" s="24">
        <v>0</v>
      </c>
      <c r="AW12" s="24">
        <v>55.002581262552184</v>
      </c>
      <c r="AX12" s="24">
        <v>23.879846031662446</v>
      </c>
      <c r="AY12" s="24">
        <v>101.11703757535642</v>
      </c>
      <c r="AZ12" s="24">
        <v>6.1758301882722341E-2</v>
      </c>
      <c r="BA12" s="24">
        <v>2.5566208439251676</v>
      </c>
      <c r="BB12" s="24">
        <v>0.41822755074744278</v>
      </c>
      <c r="BC12" s="24">
        <v>159.26830428512352</v>
      </c>
      <c r="BD12" s="24">
        <v>9.2026127784152632</v>
      </c>
      <c r="BE12" s="24">
        <v>142.88891595806396</v>
      </c>
      <c r="BF12" s="24">
        <v>8.558193817681417</v>
      </c>
      <c r="BG12" s="24">
        <v>1.8671323259453074</v>
      </c>
      <c r="BH12" s="24">
        <v>6.5187400912921287</v>
      </c>
      <c r="BI12" s="24">
        <v>-4.2481047700376834E-2</v>
      </c>
      <c r="BJ12" s="24">
        <v>3.051245882736366</v>
      </c>
      <c r="BK12" s="24">
        <v>0</v>
      </c>
      <c r="BL12" s="24">
        <v>1.4949469721720456</v>
      </c>
      <c r="BM12" s="24">
        <v>16.995581798917705</v>
      </c>
      <c r="BN12" s="24">
        <v>0.10879230495097698</v>
      </c>
      <c r="BO12" s="24">
        <v>14.105993029135952</v>
      </c>
      <c r="BP12" s="24">
        <v>0.47507086535840043</v>
      </c>
      <c r="BQ12" s="24">
        <v>4.6473335899518666</v>
      </c>
      <c r="BR12" s="24">
        <v>0.52299141432570051</v>
      </c>
      <c r="BS12" s="24">
        <v>7.7608596256930511</v>
      </c>
      <c r="BT12" s="24">
        <v>2.0299575562184535</v>
      </c>
      <c r="BU12" s="24">
        <v>2.1627212707922556</v>
      </c>
      <c r="BV12" s="24">
        <v>0.42170543979847425</v>
      </c>
      <c r="BW12" s="24">
        <v>3.018776112554165</v>
      </c>
      <c r="BX12" s="24">
        <v>0.12728284852386063</v>
      </c>
      <c r="BY12" s="24">
        <v>1.1373284009969926</v>
      </c>
      <c r="BZ12" s="24">
        <v>5.4611362797094443E-2</v>
      </c>
      <c r="CA12" s="24">
        <v>0.80624471245900975</v>
      </c>
      <c r="CB12" s="24">
        <v>2.3520302372825421</v>
      </c>
      <c r="CC12" s="24">
        <v>1.8318256557347661</v>
      </c>
      <c r="CD12" s="24">
        <v>0</v>
      </c>
      <c r="CE12" s="24">
        <v>1.9891867880599192</v>
      </c>
      <c r="CF12" s="24">
        <v>0.35413664744869855</v>
      </c>
      <c r="CG12" s="24">
        <v>0.48035363269424647</v>
      </c>
      <c r="CH12" s="24">
        <v>0.25883009759665465</v>
      </c>
      <c r="CI12" s="24">
        <v>1.31187243998412</v>
      </c>
      <c r="CJ12" s="24">
        <v>0.3811318413274094</v>
      </c>
      <c r="CK12" s="24">
        <v>148.27122138236334</v>
      </c>
      <c r="CL12" s="24">
        <v>3.1726682718223418</v>
      </c>
      <c r="CM12" s="24">
        <v>0.12491710609622692</v>
      </c>
    </row>
    <row r="13" spans="1:91">
      <c r="A13" s="23">
        <v>43.016498466469997</v>
      </c>
      <c r="B13" s="23" t="s">
        <v>203</v>
      </c>
      <c r="C13" s="23" t="s">
        <v>204</v>
      </c>
      <c r="D13" s="23" t="s">
        <v>205</v>
      </c>
      <c r="E13" s="24">
        <v>5.9173004602639985</v>
      </c>
      <c r="F13" s="24">
        <v>12.881885027316232</v>
      </c>
      <c r="G13" s="24">
        <v>4.9348255419774611</v>
      </c>
      <c r="H13" s="24">
        <v>3.2853551140201849</v>
      </c>
      <c r="I13" s="24">
        <v>3.6512307348170392</v>
      </c>
      <c r="J13" s="24">
        <v>3.227836112097012</v>
      </c>
      <c r="K13" s="24">
        <v>1.9382449286484624</v>
      </c>
      <c r="L13" s="24">
        <v>5.6172874236119998</v>
      </c>
      <c r="M13" s="24">
        <v>27.793903289362913</v>
      </c>
      <c r="R13" s="23" t="s">
        <v>344</v>
      </c>
      <c r="S13" s="24">
        <v>4.8287286050924925</v>
      </c>
      <c r="T13" s="24">
        <v>302.97283545745086</v>
      </c>
      <c r="U13" s="24">
        <v>0.53962084456548831</v>
      </c>
      <c r="V13" s="24">
        <v>5.2548022855565524</v>
      </c>
      <c r="W13" s="24">
        <v>0.19228662553967285</v>
      </c>
      <c r="X13" s="24">
        <v>37.866728102738023</v>
      </c>
      <c r="Y13" s="24">
        <v>1.4752281664771891</v>
      </c>
      <c r="Z13" s="24">
        <v>72.341714953688424</v>
      </c>
      <c r="AA13" s="24">
        <v>3.227836112097012</v>
      </c>
      <c r="AB13" s="24">
        <v>64.092548149522287</v>
      </c>
      <c r="AC13" s="24">
        <v>2.2663660898728537</v>
      </c>
      <c r="AD13" s="24">
        <v>3.2222868291659252</v>
      </c>
      <c r="AE13" s="24">
        <v>1.2776794930930735</v>
      </c>
      <c r="AF13" s="24">
        <v>0</v>
      </c>
      <c r="AG13" s="24">
        <v>87.626273428840847</v>
      </c>
      <c r="AH13" s="24">
        <v>4.2570660487492384</v>
      </c>
      <c r="AI13" s="24">
        <v>21.188005347485905</v>
      </c>
      <c r="AJ13" s="24">
        <v>1.3136435977904184</v>
      </c>
      <c r="AK13" s="24">
        <v>362.02152446918683</v>
      </c>
      <c r="AL13" s="24">
        <v>15.583855233881586</v>
      </c>
      <c r="AM13" s="24">
        <v>2.886557314060437</v>
      </c>
      <c r="AN13" s="24">
        <v>9.2804904760258738E-2</v>
      </c>
      <c r="AO13" s="24">
        <v>5.884494121441361E-2</v>
      </c>
      <c r="AP13" s="24">
        <v>2.8163466597067957</v>
      </c>
      <c r="AQ13" s="24">
        <v>0.25356506566967896</v>
      </c>
      <c r="AR13" s="24">
        <v>52.052447071843474</v>
      </c>
      <c r="AS13" s="24">
        <v>2.8544467071212916</v>
      </c>
      <c r="AT13" s="24">
        <v>7.1232054972084224</v>
      </c>
      <c r="AU13" s="24">
        <v>-1.6760552798077033E-2</v>
      </c>
      <c r="AV13" s="24">
        <v>0</v>
      </c>
      <c r="AW13" s="24">
        <v>5.020318549617814</v>
      </c>
      <c r="AX13" s="24">
        <v>14.122332955872675</v>
      </c>
      <c r="AY13" s="24">
        <v>85.085664107930455</v>
      </c>
      <c r="AZ13" s="24">
        <v>2.1493989156445719E-2</v>
      </c>
      <c r="BA13" s="24">
        <v>1.7047885959598332</v>
      </c>
      <c r="BB13" s="24">
        <v>0.33335724630301988</v>
      </c>
      <c r="BC13" s="24">
        <v>124.7415486210204</v>
      </c>
      <c r="BD13" s="24">
        <v>7.3065063670676871</v>
      </c>
      <c r="BE13" s="24">
        <v>134.26933258599834</v>
      </c>
      <c r="BF13" s="24">
        <v>8.0684742938301142</v>
      </c>
      <c r="BG13" s="24">
        <v>1.0970440760618807</v>
      </c>
      <c r="BH13" s="24">
        <v>6.1898214307467381</v>
      </c>
      <c r="BI13" s="24">
        <v>-4.7139622272450013E-2</v>
      </c>
      <c r="BJ13" s="24">
        <v>3.0696140401123957</v>
      </c>
      <c r="BK13" s="24">
        <v>0</v>
      </c>
      <c r="BL13" s="24">
        <v>0.93713203985177174</v>
      </c>
      <c r="BM13" s="24">
        <v>10.586609760695005</v>
      </c>
      <c r="BN13" s="24">
        <v>-0.65861647827935177</v>
      </c>
      <c r="BO13" s="24">
        <v>9.6116693135746658</v>
      </c>
      <c r="BP13" s="24">
        <v>0.31527372567975775</v>
      </c>
      <c r="BQ13" s="24">
        <v>2.6138724868525398</v>
      </c>
      <c r="BR13" s="24">
        <v>0.4860544904140473</v>
      </c>
      <c r="BS13" s="24">
        <v>6.5487341179145968</v>
      </c>
      <c r="BT13" s="24">
        <v>1.1783107898170437</v>
      </c>
      <c r="BU13" s="24">
        <v>1.069158990475666</v>
      </c>
      <c r="BV13" s="24">
        <v>0.22580292179559147</v>
      </c>
      <c r="BW13" s="24">
        <v>1.6641618931788447</v>
      </c>
      <c r="BX13" s="24">
        <v>7.2623867250683247E-2</v>
      </c>
      <c r="BY13" s="24">
        <v>0.81891742740739404</v>
      </c>
      <c r="BZ13" s="24">
        <v>3.7191749043638936E-2</v>
      </c>
      <c r="CA13" s="24">
        <v>0.73020943993924525</v>
      </c>
      <c r="CB13" s="24">
        <v>1.9140219143239283</v>
      </c>
      <c r="CC13" s="24">
        <v>-0.15919845226357895</v>
      </c>
      <c r="CD13" s="24">
        <v>0</v>
      </c>
      <c r="CE13" s="24">
        <v>2.4725245940097118E-2</v>
      </c>
      <c r="CF13" s="24">
        <v>3.4452950435701374E-2</v>
      </c>
      <c r="CG13" s="24">
        <v>0.3062507037030418</v>
      </c>
      <c r="CH13" s="24">
        <v>0</v>
      </c>
      <c r="CI13" s="24">
        <v>0.48125091961616007</v>
      </c>
      <c r="CJ13" s="24">
        <v>0.16674273637239587</v>
      </c>
      <c r="CK13" s="24">
        <v>119.51329883211348</v>
      </c>
      <c r="CL13" s="24">
        <v>2.9583739536633544</v>
      </c>
      <c r="CM13" s="24">
        <v>0.1183628486013536</v>
      </c>
    </row>
    <row r="14" spans="1:91">
      <c r="A14" s="23">
        <v>44.025666167840001</v>
      </c>
      <c r="B14" s="23" t="s">
        <v>200</v>
      </c>
      <c r="C14" s="23" t="s">
        <v>201</v>
      </c>
      <c r="D14" s="23" t="s">
        <v>202</v>
      </c>
      <c r="E14" s="24">
        <v>57.588025697022431</v>
      </c>
      <c r="F14" s="24">
        <v>215.35172793824319</v>
      </c>
      <c r="G14" s="24">
        <v>37.294008083435003</v>
      </c>
      <c r="H14" s="24">
        <v>77.669677594997822</v>
      </c>
      <c r="I14" s="24">
        <v>74.406922412365475</v>
      </c>
      <c r="J14" s="24">
        <v>64.092548149522287</v>
      </c>
      <c r="K14" s="24">
        <v>34.017118695395105</v>
      </c>
      <c r="L14" s="24">
        <v>42.816694613878347</v>
      </c>
      <c r="M14" s="24">
        <v>46.59041404752341</v>
      </c>
      <c r="R14" s="23" t="s">
        <v>343</v>
      </c>
      <c r="S14" s="24">
        <v>2.1652185902091756</v>
      </c>
      <c r="T14" s="24">
        <v>232.43735445169358</v>
      </c>
      <c r="U14" s="24">
        <v>0.40962693282947021</v>
      </c>
      <c r="V14" s="24">
        <v>5.9292817675576392</v>
      </c>
      <c r="W14" s="24">
        <v>0.20411945711953061</v>
      </c>
      <c r="X14" s="24">
        <v>47.689042674021948</v>
      </c>
      <c r="Y14" s="24">
        <v>1.188087898334371</v>
      </c>
      <c r="Z14" s="24">
        <v>71.442557215393379</v>
      </c>
      <c r="AA14" s="24">
        <v>1.9382449286484624</v>
      </c>
      <c r="AB14" s="24">
        <v>34.017118695395105</v>
      </c>
      <c r="AC14" s="24">
        <v>1.1811375866762825</v>
      </c>
      <c r="AD14" s="24">
        <v>-2.43055236696827</v>
      </c>
      <c r="AE14" s="24">
        <v>0.92947387829106753</v>
      </c>
      <c r="AF14" s="24">
        <v>0</v>
      </c>
      <c r="AG14" s="24">
        <v>63.701800184834418</v>
      </c>
      <c r="AH14" s="24">
        <v>3.1357828778113168</v>
      </c>
      <c r="AI14" s="24">
        <v>20.5163170544749</v>
      </c>
      <c r="AJ14" s="24">
        <v>1.1108186043274044</v>
      </c>
      <c r="AK14" s="24">
        <v>88.632219621220898</v>
      </c>
      <c r="AL14" s="24">
        <v>4.0696001685555458</v>
      </c>
      <c r="AM14" s="24">
        <v>1.8918028802211233</v>
      </c>
      <c r="AN14" s="24">
        <v>4.3365860512267061E-2</v>
      </c>
      <c r="AO14" s="24">
        <v>5.6751888305388076E-2</v>
      </c>
      <c r="AP14" s="24">
        <v>2.3426492394544103</v>
      </c>
      <c r="AQ14" s="24">
        <v>0.18718189493790147</v>
      </c>
      <c r="AR14" s="24">
        <v>29.259425235030104</v>
      </c>
      <c r="AS14" s="24">
        <v>1.629362371724171</v>
      </c>
      <c r="AT14" s="24">
        <v>3.6445032932686034</v>
      </c>
      <c r="AU14" s="24">
        <v>4.3136528507195866</v>
      </c>
      <c r="AV14" s="24">
        <v>0</v>
      </c>
      <c r="AW14" s="24">
        <v>3.6885339956388639</v>
      </c>
      <c r="AX14" s="24">
        <v>119.06055908311954</v>
      </c>
      <c r="AY14" s="24">
        <v>51.710496114425382</v>
      </c>
      <c r="AZ14" s="24">
        <v>3.2844880983428589E-3</v>
      </c>
      <c r="BA14" s="24">
        <v>1.5477901352521028</v>
      </c>
      <c r="BB14" s="24">
        <v>0.28476607369863632</v>
      </c>
      <c r="BC14" s="24">
        <v>118.99092384178972</v>
      </c>
      <c r="BD14" s="24">
        <v>6.9453860113083561</v>
      </c>
      <c r="BE14" s="24">
        <v>102.87983950921212</v>
      </c>
      <c r="BF14" s="24">
        <v>6.2132823736064777</v>
      </c>
      <c r="BG14" s="24">
        <v>0.30139689843585127</v>
      </c>
      <c r="BH14" s="24">
        <v>3.3361283518328109</v>
      </c>
      <c r="BI14" s="24">
        <v>-0.21073577306839816</v>
      </c>
      <c r="BJ14" s="24">
        <v>2.1554759287995604</v>
      </c>
      <c r="BK14" s="24">
        <v>0</v>
      </c>
      <c r="BL14" s="24">
        <v>1.0232395382322725</v>
      </c>
      <c r="BM14" s="24">
        <v>7.3575983731161001</v>
      </c>
      <c r="BN14" s="24">
        <v>-0.9323187544419842</v>
      </c>
      <c r="BO14" s="24">
        <v>7.3564100678326589</v>
      </c>
      <c r="BP14" s="24">
        <v>0.24881634615972986</v>
      </c>
      <c r="BQ14" s="24">
        <v>1.3065575242633063</v>
      </c>
      <c r="BR14" s="24">
        <v>0.10651726061127781</v>
      </c>
      <c r="BS14" s="24">
        <v>4.8195310198421577</v>
      </c>
      <c r="BT14" s="24">
        <v>0.58258040639939179</v>
      </c>
      <c r="BU14" s="24">
        <v>2.0348051079862626</v>
      </c>
      <c r="BV14" s="24">
        <v>0.37444214312171065</v>
      </c>
      <c r="BW14" s="24">
        <v>1.2931826869150236</v>
      </c>
      <c r="BX14" s="24">
        <v>5.6830388382324362E-2</v>
      </c>
      <c r="BY14" s="24">
        <v>0.35903651455162883</v>
      </c>
      <c r="BZ14" s="24">
        <v>1.8032885093858017E-2</v>
      </c>
      <c r="CA14" s="24">
        <v>0.29727154733465405</v>
      </c>
      <c r="CB14" s="24">
        <v>1.1408529251128126</v>
      </c>
      <c r="CC14" s="24">
        <v>-0.53969417468098535</v>
      </c>
      <c r="CD14" s="24">
        <v>0</v>
      </c>
      <c r="CE14" s="24">
        <v>3.3239243201170339E-2</v>
      </c>
      <c r="CF14" s="24">
        <v>2.8336122664640293E-2</v>
      </c>
      <c r="CG14" s="24">
        <v>0.22610298308566423</v>
      </c>
      <c r="CH14" s="24">
        <v>0</v>
      </c>
      <c r="CI14" s="24">
        <v>0.40248674337375345</v>
      </c>
      <c r="CJ14" s="24">
        <v>0.11607195217706782</v>
      </c>
      <c r="CK14" s="24">
        <v>117.84178543960671</v>
      </c>
      <c r="CL14" s="24">
        <v>2.1040363286398702</v>
      </c>
      <c r="CM14" s="24">
        <v>7.3839203034317166E-2</v>
      </c>
    </row>
    <row r="15" spans="1:91">
      <c r="A15" s="23">
        <v>45.020915140569997</v>
      </c>
      <c r="B15" s="23" t="s">
        <v>197</v>
      </c>
      <c r="C15" s="23" t="s">
        <v>198</v>
      </c>
      <c r="D15" s="23" t="s">
        <v>199</v>
      </c>
      <c r="E15" s="24">
        <v>2.1683696371611401</v>
      </c>
      <c r="F15" s="24">
        <v>7.4284096494147676</v>
      </c>
      <c r="G15" s="24">
        <v>1.3274418110474417</v>
      </c>
      <c r="H15" s="24">
        <v>0.98511187347534857</v>
      </c>
      <c r="I15" s="24">
        <v>2.6921912586625698</v>
      </c>
      <c r="J15" s="24">
        <v>2.2663660898728537</v>
      </c>
      <c r="K15" s="24">
        <v>1.1811375866762825</v>
      </c>
      <c r="L15" s="24">
        <v>1.7143352966386787</v>
      </c>
      <c r="M15" s="24">
        <v>2.2575745255150736</v>
      </c>
      <c r="R15" s="23" t="s">
        <v>250</v>
      </c>
      <c r="S15" s="24">
        <v>407.5292437993669</v>
      </c>
      <c r="T15" s="24">
        <v>310.02052147175561</v>
      </c>
      <c r="U15" s="24">
        <v>0.54740702339399716</v>
      </c>
      <c r="V15" s="24">
        <v>7.3763656206487287</v>
      </c>
      <c r="W15" s="24">
        <v>0.36627103092373337</v>
      </c>
      <c r="X15" s="24">
        <v>57.27798156743944</v>
      </c>
      <c r="Y15" s="24">
        <v>2.4622288654952205</v>
      </c>
      <c r="Z15" s="24">
        <v>171.03281298235015</v>
      </c>
      <c r="AA15" s="24">
        <v>5.6172874236119998</v>
      </c>
      <c r="AB15" s="24">
        <v>42.816694613878347</v>
      </c>
      <c r="AC15" s="24">
        <v>1.7143352966386787</v>
      </c>
      <c r="AD15" s="24">
        <v>67.134994394106315</v>
      </c>
      <c r="AE15" s="24">
        <v>2.2226889080992169</v>
      </c>
      <c r="AF15" s="24">
        <v>0</v>
      </c>
      <c r="AG15" s="24">
        <v>193.13972850840554</v>
      </c>
      <c r="AH15" s="24">
        <v>9.0572461964145852</v>
      </c>
      <c r="AI15" s="24">
        <v>27.134892405770987</v>
      </c>
      <c r="AJ15" s="24">
        <v>2.0133021931136121</v>
      </c>
      <c r="AK15" s="24">
        <v>77.51600839451018</v>
      </c>
      <c r="AL15" s="24">
        <v>2.2735093683717569</v>
      </c>
      <c r="AM15" s="24">
        <v>6.7586721120058915</v>
      </c>
      <c r="AN15" s="24">
        <v>0.51533152953257833</v>
      </c>
      <c r="AO15" s="24">
        <v>9.7087056945333622E-2</v>
      </c>
      <c r="AP15" s="24">
        <v>6.424728858986259</v>
      </c>
      <c r="AQ15" s="24">
        <v>0.63539367462764362</v>
      </c>
      <c r="AR15" s="24">
        <v>82.663830446761438</v>
      </c>
      <c r="AS15" s="24">
        <v>4.6120645335609707</v>
      </c>
      <c r="AT15" s="24">
        <v>20.164273451902417</v>
      </c>
      <c r="AU15" s="24">
        <v>1.0298405518804399</v>
      </c>
      <c r="AV15" s="24">
        <v>0</v>
      </c>
      <c r="AW15" s="24">
        <v>13.317876538148123</v>
      </c>
      <c r="AX15" s="24">
        <v>9.947820838493513</v>
      </c>
      <c r="AY15" s="24">
        <v>347.77813577332176</v>
      </c>
      <c r="AZ15" s="24">
        <v>8.4018365818754617E-2</v>
      </c>
      <c r="BA15" s="24">
        <v>3.1273106133979747</v>
      </c>
      <c r="BB15" s="24">
        <v>0.70287677404911131</v>
      </c>
      <c r="BC15" s="24">
        <v>164.85345872666889</v>
      </c>
      <c r="BD15" s="24">
        <v>9.3433259737185672</v>
      </c>
      <c r="BE15" s="24">
        <v>352.82309479810652</v>
      </c>
      <c r="BF15" s="24">
        <v>19.051356099239378</v>
      </c>
      <c r="BG15" s="24">
        <v>9.9327541547562834</v>
      </c>
      <c r="BH15" s="24">
        <v>5.7356054562345644</v>
      </c>
      <c r="BI15" s="24">
        <v>0.25783680639466749</v>
      </c>
      <c r="BJ15" s="24">
        <v>5.8561513165314896</v>
      </c>
      <c r="BK15" s="24">
        <v>0</v>
      </c>
      <c r="BL15" s="24">
        <v>1.5463028629367006</v>
      </c>
      <c r="BM15" s="24">
        <v>14.171081206696449</v>
      </c>
      <c r="BN15" s="24">
        <v>0.24074477880902728</v>
      </c>
      <c r="BO15" s="24">
        <v>16.638290953836766</v>
      </c>
      <c r="BP15" s="24">
        <v>1.3920045968005847</v>
      </c>
      <c r="BQ15" s="24">
        <v>4.4987998333437931</v>
      </c>
      <c r="BR15" s="24">
        <v>1.8023192495533698</v>
      </c>
      <c r="BS15" s="24">
        <v>9.7811235221892066</v>
      </c>
      <c r="BT15" s="24">
        <v>2.0871319740306649</v>
      </c>
      <c r="BU15" s="24">
        <v>4.7946275820267905</v>
      </c>
      <c r="BV15" s="24">
        <v>0.46901821717884518</v>
      </c>
      <c r="BW15" s="24">
        <v>4.423826089463601</v>
      </c>
      <c r="BX15" s="24">
        <v>0.43015134278119393</v>
      </c>
      <c r="BY15" s="24">
        <v>2.0945345659156365</v>
      </c>
      <c r="BZ15" s="24">
        <v>0.24594293254799149</v>
      </c>
      <c r="CA15" s="24">
        <v>2.0803565427669839</v>
      </c>
      <c r="CB15" s="24">
        <v>6.3510946880863504</v>
      </c>
      <c r="CC15" s="24">
        <v>1.0582982718363871</v>
      </c>
      <c r="CD15" s="24">
        <v>0</v>
      </c>
      <c r="CE15" s="24">
        <v>1.3723948069658789</v>
      </c>
      <c r="CF15" s="24">
        <v>0.15415089997983275</v>
      </c>
      <c r="CG15" s="24">
        <v>0.80470630916510011</v>
      </c>
      <c r="CH15" s="24">
        <v>8.4407604458809141E-3</v>
      </c>
      <c r="CI15" s="24">
        <v>1.7413810619836501</v>
      </c>
      <c r="CJ15" s="24">
        <v>0.54393265601942375</v>
      </c>
      <c r="CK15" s="24">
        <v>237.00793609474675</v>
      </c>
      <c r="CL15" s="24">
        <v>9.7114618779460216</v>
      </c>
      <c r="CM15" s="24">
        <v>0.83217857155378028</v>
      </c>
    </row>
    <row r="16" spans="1:91">
      <c r="A16" s="23">
        <v>46.004930723260003</v>
      </c>
      <c r="B16" s="23" t="s">
        <v>194</v>
      </c>
      <c r="C16" s="23" t="s">
        <v>195</v>
      </c>
      <c r="D16" s="23" t="s">
        <v>196</v>
      </c>
      <c r="E16" s="24">
        <v>27.479067085489088</v>
      </c>
      <c r="F16" s="24">
        <v>205.54880742417873</v>
      </c>
      <c r="G16" s="24">
        <v>94.200778623865048</v>
      </c>
      <c r="H16" s="24">
        <v>-2.1491510340247264</v>
      </c>
      <c r="I16" s="24">
        <v>14.237182773512451</v>
      </c>
      <c r="J16" s="24">
        <v>3.2222868291659252</v>
      </c>
      <c r="K16" s="24">
        <v>-2.43055236696827</v>
      </c>
      <c r="L16" s="24">
        <v>67.134994394106315</v>
      </c>
      <c r="M16" s="24">
        <v>30.663219780808468</v>
      </c>
      <c r="R16" s="23" t="s">
        <v>342</v>
      </c>
      <c r="S16" s="24">
        <v>673.85423169542059</v>
      </c>
      <c r="T16" s="24">
        <v>127.30931625575693</v>
      </c>
      <c r="U16" s="24">
        <v>0.25260167409151402</v>
      </c>
      <c r="V16" s="24">
        <v>7.4992159528061961</v>
      </c>
      <c r="W16" s="24">
        <v>0.40092169215239709</v>
      </c>
      <c r="X16" s="24">
        <v>54.922726531842081</v>
      </c>
      <c r="Y16" s="24">
        <v>4.1537984089847191</v>
      </c>
      <c r="Z16" s="24">
        <v>1423.4158694144473</v>
      </c>
      <c r="AA16" s="24">
        <v>27.793903289362913</v>
      </c>
      <c r="AB16" s="24">
        <v>46.59041404752341</v>
      </c>
      <c r="AC16" s="24">
        <v>2.2575745255150736</v>
      </c>
      <c r="AD16" s="24">
        <v>30.663219780808468</v>
      </c>
      <c r="AE16" s="24">
        <v>2.4278155718771735</v>
      </c>
      <c r="AF16" s="24">
        <v>0</v>
      </c>
      <c r="AG16" s="24">
        <v>26.999178759725741</v>
      </c>
      <c r="AH16" s="24">
        <v>1.5716681140867568</v>
      </c>
      <c r="AI16" s="24">
        <v>29.594783585082627</v>
      </c>
      <c r="AJ16" s="24">
        <v>1.4296348958292184</v>
      </c>
      <c r="AK16" s="24">
        <v>77.101814885963606</v>
      </c>
      <c r="AL16" s="24">
        <v>3.0178610487444764</v>
      </c>
      <c r="AM16" s="24">
        <v>56.660762514679931</v>
      </c>
      <c r="AN16" s="24">
        <v>0.68484115105746901</v>
      </c>
      <c r="AO16" s="24">
        <v>0.4507828933708562</v>
      </c>
      <c r="AP16" s="24">
        <v>15.05696350760075</v>
      </c>
      <c r="AQ16" s="24">
        <v>1.1590832527528643</v>
      </c>
      <c r="AR16" s="24">
        <v>21.239416429574145</v>
      </c>
      <c r="AS16" s="24">
        <v>1.2854948585657806</v>
      </c>
      <c r="AT16" s="24">
        <v>4.5469589151791441</v>
      </c>
      <c r="AU16" s="24">
        <v>3.6178318366706592</v>
      </c>
      <c r="AV16" s="24">
        <v>0.87156012331690347</v>
      </c>
      <c r="AW16" s="24">
        <v>12.627401921626733</v>
      </c>
      <c r="AX16" s="24">
        <v>50.962635401836387</v>
      </c>
      <c r="AY16" s="24">
        <v>2944.2510745301033</v>
      </c>
      <c r="AZ16" s="24">
        <v>0.27014138654389241</v>
      </c>
      <c r="BA16" s="24">
        <v>8.8272545777711997</v>
      </c>
      <c r="BB16" s="24">
        <v>3.2260540796950816</v>
      </c>
      <c r="BC16" s="24">
        <v>1220.9992747236176</v>
      </c>
      <c r="BD16" s="24">
        <v>61.169537659673857</v>
      </c>
      <c r="BE16" s="24">
        <v>33.625008293161279</v>
      </c>
      <c r="BF16" s="24">
        <v>2.169680367698045</v>
      </c>
      <c r="BG16" s="24">
        <v>0.26727315966717713</v>
      </c>
      <c r="BH16" s="24">
        <v>2.4928228388796456</v>
      </c>
      <c r="BI16" s="24">
        <v>-3.2114017479662062E-2</v>
      </c>
      <c r="BJ16" s="24">
        <v>13.552045537364823</v>
      </c>
      <c r="BK16" s="24">
        <v>0</v>
      </c>
      <c r="BL16" s="24">
        <v>9.8325781812853563</v>
      </c>
      <c r="BM16" s="24">
        <v>45.900564509692103</v>
      </c>
      <c r="BN16" s="24">
        <v>3.1923302548081516</v>
      </c>
      <c r="BO16" s="24">
        <v>61.095406570513575</v>
      </c>
      <c r="BP16" s="24">
        <v>5.4382185480821592</v>
      </c>
      <c r="BQ16" s="24">
        <v>51.932850841323109</v>
      </c>
      <c r="BR16" s="24">
        <v>1.1642124188893888</v>
      </c>
      <c r="BS16" s="24">
        <v>1.484542554180823</v>
      </c>
      <c r="BT16" s="24">
        <v>1.540317212902246</v>
      </c>
      <c r="BU16" s="24">
        <v>9.3875583511820828</v>
      </c>
      <c r="BV16" s="24">
        <v>1.563469466198689</v>
      </c>
      <c r="BW16" s="24">
        <v>5.9296592244491322</v>
      </c>
      <c r="BX16" s="24">
        <v>0.66710780513184131</v>
      </c>
      <c r="BY16" s="24">
        <v>1.8616580261442011</v>
      </c>
      <c r="BZ16" s="24">
        <v>0.22132764020652901</v>
      </c>
      <c r="CA16" s="24">
        <v>0.15296686884619384</v>
      </c>
      <c r="CB16" s="24">
        <v>1.5457972708819259</v>
      </c>
      <c r="CC16" s="24">
        <v>0.40925415083820688</v>
      </c>
      <c r="CD16" s="24">
        <v>0</v>
      </c>
      <c r="CE16" s="24">
        <v>9.8927916370303262</v>
      </c>
      <c r="CF16" s="24">
        <v>1.2343930140663344</v>
      </c>
      <c r="CG16" s="24">
        <v>1.1927061808421564</v>
      </c>
      <c r="CH16" s="24">
        <v>1.5630226147817055</v>
      </c>
      <c r="CI16" s="24">
        <v>8.204007396854724</v>
      </c>
      <c r="CJ16" s="24">
        <v>3.9576056427589559</v>
      </c>
      <c r="CK16" s="24">
        <v>1606.1489347277118</v>
      </c>
      <c r="CL16" s="24">
        <v>8.9962457177872679</v>
      </c>
      <c r="CM16" s="24">
        <v>0.40794084550092019</v>
      </c>
    </row>
    <row r="17" spans="1:13">
      <c r="A17" s="23">
        <v>52.030751548280001</v>
      </c>
      <c r="B17" s="23" t="s">
        <v>190</v>
      </c>
      <c r="C17" s="23" t="s">
        <v>191</v>
      </c>
      <c r="D17" s="23" t="s">
        <v>192</v>
      </c>
      <c r="E17" s="24">
        <v>5.9958170139469971</v>
      </c>
      <c r="F17" s="24">
        <v>12.432580170345268</v>
      </c>
      <c r="G17" s="24">
        <v>2.843333628010996</v>
      </c>
      <c r="H17" s="24">
        <v>48.074662682457735</v>
      </c>
      <c r="I17" s="24">
        <v>1.2808494607510221</v>
      </c>
      <c r="J17" s="24">
        <v>1.2776794930930735</v>
      </c>
      <c r="K17" s="24">
        <v>0.92947387829106753</v>
      </c>
      <c r="L17" s="24">
        <v>2.2226889080992169</v>
      </c>
      <c r="M17" s="24">
        <v>2.4278155718771735</v>
      </c>
    </row>
    <row r="18" spans="1:13">
      <c r="A18" s="23">
        <v>53.038576580349996</v>
      </c>
      <c r="B18" s="23" t="s">
        <v>187</v>
      </c>
      <c r="C18" s="23" t="s">
        <v>188</v>
      </c>
      <c r="D18" s="23" t="s">
        <v>189</v>
      </c>
      <c r="E18" s="24">
        <v>0</v>
      </c>
      <c r="F18" s="24">
        <v>4.5088025080807448E-2</v>
      </c>
      <c r="G18" s="24">
        <v>0</v>
      </c>
      <c r="H18" s="24">
        <v>0.92778293438512149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</row>
    <row r="19" spans="1:13">
      <c r="A19" s="23">
        <v>54.046401612419999</v>
      </c>
      <c r="B19" s="23" t="s">
        <v>184</v>
      </c>
      <c r="C19" s="23" t="s">
        <v>185</v>
      </c>
      <c r="D19" s="23" t="s">
        <v>186</v>
      </c>
      <c r="E19" s="24">
        <v>278.83472293566018</v>
      </c>
      <c r="F19" s="24">
        <v>814.63552502966718</v>
      </c>
      <c r="G19" s="24">
        <v>164.32346910719372</v>
      </c>
      <c r="H19" s="24">
        <v>86.84237334021158</v>
      </c>
      <c r="I19" s="24">
        <v>85.911932042499245</v>
      </c>
      <c r="J19" s="24">
        <v>87.626273428840847</v>
      </c>
      <c r="K19" s="24">
        <v>63.701800184834418</v>
      </c>
      <c r="L19" s="24">
        <v>193.13972850840554</v>
      </c>
      <c r="M19" s="24">
        <v>26.999178759725741</v>
      </c>
    </row>
    <row r="20" spans="1:13">
      <c r="A20" s="23">
        <v>55.054226644490001</v>
      </c>
      <c r="B20" s="23" t="s">
        <v>181</v>
      </c>
      <c r="C20" s="23" t="s">
        <v>182</v>
      </c>
      <c r="D20" s="23" t="s">
        <v>183</v>
      </c>
      <c r="E20" s="24">
        <v>12.688106570832645</v>
      </c>
      <c r="F20" s="24">
        <v>34.435254358484343</v>
      </c>
      <c r="G20" s="24">
        <v>7.849999509380563</v>
      </c>
      <c r="H20" s="24">
        <v>3.8625995979831087</v>
      </c>
      <c r="I20" s="24">
        <v>4.1809656542376148</v>
      </c>
      <c r="J20" s="24">
        <v>4.2570660487492384</v>
      </c>
      <c r="K20" s="24">
        <v>3.1357828778113168</v>
      </c>
      <c r="L20" s="24">
        <v>9.0572461964145852</v>
      </c>
      <c r="M20" s="24">
        <v>1.5716681140867568</v>
      </c>
    </row>
    <row r="21" spans="1:13">
      <c r="A21" s="23">
        <v>56.062051676560003</v>
      </c>
      <c r="B21" s="23" t="s">
        <v>178</v>
      </c>
      <c r="C21" s="23" t="s">
        <v>179</v>
      </c>
      <c r="D21" s="23" t="s">
        <v>180</v>
      </c>
      <c r="E21" s="24">
        <v>56.288904886917919</v>
      </c>
      <c r="F21" s="24">
        <v>202.4736034507261</v>
      </c>
      <c r="G21" s="24">
        <v>54.612767029151328</v>
      </c>
      <c r="H21" s="24">
        <v>102.48004053231645</v>
      </c>
      <c r="I21" s="24">
        <v>29.05755500408565</v>
      </c>
      <c r="J21" s="24">
        <v>21.188005347485905</v>
      </c>
      <c r="K21" s="24">
        <v>20.5163170544749</v>
      </c>
      <c r="L21" s="24">
        <v>27.134892405770987</v>
      </c>
      <c r="M21" s="24">
        <v>29.594783585082627</v>
      </c>
    </row>
    <row r="22" spans="1:13">
      <c r="A22" s="23">
        <v>57.033491199909903</v>
      </c>
      <c r="B22" s="23" t="s">
        <v>175</v>
      </c>
      <c r="C22" s="23" t="s">
        <v>176</v>
      </c>
      <c r="D22" s="23" t="s">
        <v>177</v>
      </c>
      <c r="E22" s="24">
        <v>3.473159107222787</v>
      </c>
      <c r="F22" s="24">
        <v>12.308630595642413</v>
      </c>
      <c r="G22" s="24">
        <v>2.8546827085175259</v>
      </c>
      <c r="H22" s="24">
        <v>4.3110416662462807</v>
      </c>
      <c r="I22" s="24">
        <v>1.5944236317687406</v>
      </c>
      <c r="J22" s="24">
        <v>1.3136435977904184</v>
      </c>
      <c r="K22" s="24">
        <v>1.1108186043274044</v>
      </c>
      <c r="L22" s="24">
        <v>2.0133021931136121</v>
      </c>
      <c r="M22" s="24">
        <v>1.4296348958292184</v>
      </c>
    </row>
    <row r="23" spans="1:13">
      <c r="A23" s="23">
        <v>58.041316231979998</v>
      </c>
      <c r="B23" s="23" t="s">
        <v>172</v>
      </c>
      <c r="C23" s="23" t="s">
        <v>173</v>
      </c>
      <c r="D23" s="23" t="s">
        <v>174</v>
      </c>
      <c r="E23" s="24">
        <v>369.57458848340025</v>
      </c>
      <c r="F23" s="24">
        <v>1411.3154177022034</v>
      </c>
      <c r="G23" s="24">
        <v>96.694593251798892</v>
      </c>
      <c r="H23" s="24">
        <v>714.90461389102086</v>
      </c>
      <c r="I23" s="24">
        <v>254.23162771253752</v>
      </c>
      <c r="J23" s="24">
        <v>362.02152446918683</v>
      </c>
      <c r="K23" s="24">
        <v>88.632219621220898</v>
      </c>
      <c r="L23" s="24">
        <v>77.51600839451018</v>
      </c>
      <c r="M23" s="24">
        <v>77.101814885963606</v>
      </c>
    </row>
    <row r="24" spans="1:13">
      <c r="E24" s="24"/>
      <c r="F24" s="24"/>
      <c r="G24" s="24"/>
      <c r="H24" s="24"/>
      <c r="I24" s="24"/>
      <c r="J24" s="24"/>
      <c r="K24" s="24"/>
      <c r="L24" s="24"/>
      <c r="M24" s="24"/>
    </row>
    <row r="25" spans="1:13">
      <c r="E25" s="23" t="s">
        <v>348</v>
      </c>
      <c r="F25" s="23" t="s">
        <v>307</v>
      </c>
      <c r="G25" s="23" t="s">
        <v>347</v>
      </c>
      <c r="H25" s="23" t="s">
        <v>346</v>
      </c>
      <c r="I25" s="23" t="s">
        <v>345</v>
      </c>
      <c r="J25" s="23" t="s">
        <v>344</v>
      </c>
      <c r="K25" s="23" t="s">
        <v>343</v>
      </c>
      <c r="L25" s="23" t="s">
        <v>250</v>
      </c>
      <c r="M25" s="23" t="s">
        <v>342</v>
      </c>
    </row>
    <row r="26" spans="1:13">
      <c r="A26" s="23">
        <v>59.04914126405</v>
      </c>
      <c r="B26" s="23" t="s">
        <v>169</v>
      </c>
      <c r="C26" s="23" t="s">
        <v>170</v>
      </c>
      <c r="D26" s="23" t="s">
        <v>171</v>
      </c>
      <c r="E26" s="24">
        <v>16.114202007588666</v>
      </c>
      <c r="F26" s="24">
        <v>62.143301588438518</v>
      </c>
      <c r="G26" s="24">
        <v>4.5318188044094416</v>
      </c>
      <c r="H26" s="24">
        <v>14.04274737654573</v>
      </c>
      <c r="I26" s="24">
        <v>11.269887100189049</v>
      </c>
      <c r="J26" s="24">
        <v>15.583855233881586</v>
      </c>
      <c r="K26" s="24">
        <v>4.0696001685555458</v>
      </c>
      <c r="L26" s="24">
        <v>2.2735093683717569</v>
      </c>
      <c r="M26" s="24">
        <v>3.0178610487444764</v>
      </c>
    </row>
    <row r="27" spans="1:13">
      <c r="A27" s="23">
        <v>61.015829760129897</v>
      </c>
      <c r="B27" s="23" t="s">
        <v>166</v>
      </c>
      <c r="C27" s="23" t="s">
        <v>167</v>
      </c>
      <c r="D27" s="23" t="s">
        <v>168</v>
      </c>
      <c r="E27" s="24">
        <v>4.5245257852963014</v>
      </c>
      <c r="F27" s="24">
        <v>4.9952955678704427</v>
      </c>
      <c r="G27" s="24">
        <v>5.4688803204142751</v>
      </c>
      <c r="H27" s="24">
        <v>1.6029182150546915</v>
      </c>
      <c r="I27" s="24">
        <v>3.3738555865186259</v>
      </c>
      <c r="J27" s="24">
        <v>2.886557314060437</v>
      </c>
      <c r="K27" s="24">
        <v>1.8918028802211233</v>
      </c>
      <c r="L27" s="24">
        <v>6.7586721120058915</v>
      </c>
      <c r="M27" s="24">
        <v>56.660762514679931</v>
      </c>
    </row>
    <row r="28" spans="1:13">
      <c r="A28" s="23">
        <v>64.030751548279994</v>
      </c>
      <c r="B28" s="23" t="s">
        <v>162</v>
      </c>
      <c r="C28" s="23" t="s">
        <v>163</v>
      </c>
      <c r="D28" s="23" t="s">
        <v>164</v>
      </c>
      <c r="E28" s="24">
        <v>0.96637061671220037</v>
      </c>
      <c r="F28" s="24">
        <v>2.9490835670785209</v>
      </c>
      <c r="G28" s="24">
        <v>0.96807543840864296</v>
      </c>
      <c r="H28" s="24">
        <v>6.640305525650982</v>
      </c>
      <c r="I28" s="24">
        <v>0.39004796833048783</v>
      </c>
      <c r="J28" s="24">
        <v>9.2804904760258738E-2</v>
      </c>
      <c r="K28" s="24">
        <v>4.3365860512267061E-2</v>
      </c>
      <c r="L28" s="24">
        <v>0.51533152953257833</v>
      </c>
      <c r="M28" s="24">
        <v>0.68484115105746901</v>
      </c>
    </row>
    <row r="29" spans="1:13">
      <c r="A29" s="23">
        <v>65.038576580349996</v>
      </c>
      <c r="B29" s="23" t="s">
        <v>159</v>
      </c>
      <c r="C29" s="23" t="s">
        <v>160</v>
      </c>
      <c r="D29" s="23" t="s">
        <v>161</v>
      </c>
      <c r="E29" s="24">
        <v>0.64272118816139956</v>
      </c>
      <c r="F29" s="24">
        <v>1.0050600244069048</v>
      </c>
      <c r="G29" s="24">
        <v>0.2752286494608987</v>
      </c>
      <c r="H29" s="24">
        <v>6.6992038338890074</v>
      </c>
      <c r="I29" s="24">
        <v>8.416590246263253E-2</v>
      </c>
      <c r="J29" s="24">
        <v>5.884494121441361E-2</v>
      </c>
      <c r="K29" s="24">
        <v>5.6751888305388076E-2</v>
      </c>
      <c r="L29" s="24">
        <v>9.7087056945333622E-2</v>
      </c>
      <c r="M29" s="24">
        <v>0.4507828933708562</v>
      </c>
    </row>
    <row r="30" spans="1:13">
      <c r="A30" s="23">
        <v>66.046401612419999</v>
      </c>
      <c r="B30" s="23" t="s">
        <v>156</v>
      </c>
      <c r="C30" s="23" t="s">
        <v>157</v>
      </c>
      <c r="D30" s="23" t="s">
        <v>158</v>
      </c>
      <c r="E30" s="24">
        <v>27.429171738518512</v>
      </c>
      <c r="F30" s="24">
        <v>49.404707794937536</v>
      </c>
      <c r="G30" s="24">
        <v>11.251755022579129</v>
      </c>
      <c r="H30" s="24">
        <v>320.78222115851531</v>
      </c>
      <c r="I30" s="24">
        <v>3.3208208327909521</v>
      </c>
      <c r="J30" s="24">
        <v>2.8163466597067957</v>
      </c>
      <c r="K30" s="24">
        <v>2.3426492394544103</v>
      </c>
      <c r="L30" s="24">
        <v>6.424728858986259</v>
      </c>
      <c r="M30" s="24">
        <v>15.05696350760075</v>
      </c>
    </row>
    <row r="31" spans="1:13">
      <c r="A31" s="23">
        <v>67.041650585149995</v>
      </c>
      <c r="B31" s="23" t="s">
        <v>153</v>
      </c>
      <c r="C31" s="23" t="s">
        <v>154</v>
      </c>
      <c r="D31" s="23" t="s">
        <v>155</v>
      </c>
      <c r="E31" s="24">
        <v>1.878148395102051</v>
      </c>
      <c r="F31" s="24">
        <v>3.4666436202322037</v>
      </c>
      <c r="G31" s="24">
        <v>0.86057598858576878</v>
      </c>
      <c r="H31" s="24">
        <v>15.386525048546789</v>
      </c>
      <c r="I31" s="24">
        <v>0.31298737073912108</v>
      </c>
      <c r="J31" s="24">
        <v>0.25356506566967896</v>
      </c>
      <c r="K31" s="24">
        <v>0.18718189493790147</v>
      </c>
      <c r="L31" s="24">
        <v>0.63539367462764362</v>
      </c>
      <c r="M31" s="24">
        <v>1.1590832527528643</v>
      </c>
    </row>
    <row r="32" spans="1:13">
      <c r="A32" s="23">
        <v>68.062051676560003</v>
      </c>
      <c r="B32" s="23" t="s">
        <v>150</v>
      </c>
      <c r="C32" s="23" t="s">
        <v>151</v>
      </c>
      <c r="D32" s="23" t="s">
        <v>152</v>
      </c>
      <c r="E32" s="24">
        <v>182.85858367382397</v>
      </c>
      <c r="F32" s="24">
        <v>733.49912379830607</v>
      </c>
      <c r="G32" s="24">
        <v>91.869965855935362</v>
      </c>
      <c r="H32" s="24">
        <v>122.97682309312979</v>
      </c>
      <c r="I32" s="24">
        <v>42.060542124678321</v>
      </c>
      <c r="J32" s="24">
        <v>52.052447071843474</v>
      </c>
      <c r="K32" s="24">
        <v>29.259425235030104</v>
      </c>
      <c r="L32" s="24">
        <v>82.663830446761438</v>
      </c>
      <c r="M32" s="24">
        <v>21.239416429574145</v>
      </c>
    </row>
    <row r="33" spans="1:13">
      <c r="A33" s="23">
        <v>69.057300649289999</v>
      </c>
      <c r="B33" s="23" t="s">
        <v>147</v>
      </c>
      <c r="C33" s="23" t="s">
        <v>148</v>
      </c>
      <c r="D33" s="23" t="s">
        <v>149</v>
      </c>
      <c r="E33" s="24">
        <v>9.7488192274804</v>
      </c>
      <c r="F33" s="24">
        <v>35.61695540762716</v>
      </c>
      <c r="G33" s="24">
        <v>5.4979944713715678</v>
      </c>
      <c r="H33" s="24">
        <v>6.2389280627192694</v>
      </c>
      <c r="I33" s="24">
        <v>2.3679671544268981</v>
      </c>
      <c r="J33" s="24">
        <v>2.8544467071212916</v>
      </c>
      <c r="K33" s="24">
        <v>1.629362371724171</v>
      </c>
      <c r="L33" s="24">
        <v>4.6120645335609707</v>
      </c>
      <c r="M33" s="24">
        <v>1.2854948585657806</v>
      </c>
    </row>
    <row r="34" spans="1:13">
      <c r="A34" s="23">
        <v>70.077701740699993</v>
      </c>
      <c r="B34" s="23" t="s">
        <v>144</v>
      </c>
      <c r="C34" s="23" t="s">
        <v>145</v>
      </c>
      <c r="D34" s="23" t="s">
        <v>146</v>
      </c>
      <c r="E34" s="24">
        <v>23.511937118416355</v>
      </c>
      <c r="F34" s="24">
        <v>101.47600742544721</v>
      </c>
      <c r="G34" s="24">
        <v>31.449230152854543</v>
      </c>
      <c r="H34" s="24">
        <v>10.720304733500761</v>
      </c>
      <c r="I34" s="24">
        <v>7.3476395329254007</v>
      </c>
      <c r="J34" s="24">
        <v>7.1232054972084224</v>
      </c>
      <c r="K34" s="24">
        <v>3.6445032932686034</v>
      </c>
      <c r="L34" s="24">
        <v>20.164273451902417</v>
      </c>
      <c r="M34" s="24">
        <v>4.5469589151791441</v>
      </c>
    </row>
    <row r="35" spans="1:13">
      <c r="A35" s="23">
        <v>73.052215268849906</v>
      </c>
      <c r="B35" s="23" t="s">
        <v>141</v>
      </c>
      <c r="C35" s="23" t="s">
        <v>142</v>
      </c>
      <c r="D35" s="23" t="s">
        <v>143</v>
      </c>
      <c r="E35" s="24">
        <v>0.24299828823075886</v>
      </c>
      <c r="F35" s="24">
        <v>20.365356942579716</v>
      </c>
      <c r="G35" s="24">
        <v>1.8176463960183364</v>
      </c>
      <c r="H35" s="24">
        <v>-0.17771142817949409</v>
      </c>
      <c r="I35" s="24">
        <v>0.65575764730260055</v>
      </c>
      <c r="J35" s="24">
        <v>-1.6760552798077033E-2</v>
      </c>
      <c r="K35" s="24">
        <v>4.3136528507195866</v>
      </c>
      <c r="L35" s="24">
        <v>1.0298405518804399</v>
      </c>
      <c r="M35" s="24">
        <v>3.6178318366706592</v>
      </c>
    </row>
    <row r="36" spans="1:13">
      <c r="A36" s="23">
        <v>76.034122676560003</v>
      </c>
      <c r="B36" s="23" t="s">
        <v>138</v>
      </c>
      <c r="C36" s="23" t="s">
        <v>139</v>
      </c>
      <c r="D36" s="23" t="s">
        <v>140</v>
      </c>
      <c r="E36" s="24">
        <v>2.3870070765361597</v>
      </c>
      <c r="F36" s="24">
        <v>5.6453060298267097</v>
      </c>
      <c r="G36" s="24">
        <v>0.20601346197318363</v>
      </c>
      <c r="H36" s="24">
        <v>33.444600335859455</v>
      </c>
      <c r="I36" s="24">
        <v>0</v>
      </c>
      <c r="J36" s="24">
        <v>0</v>
      </c>
      <c r="K36" s="24">
        <v>0</v>
      </c>
      <c r="L36" s="24">
        <v>0</v>
      </c>
      <c r="M36" s="24">
        <v>0.87156012331690347</v>
      </c>
    </row>
    <row r="37" spans="1:13">
      <c r="A37" s="23">
        <v>74.036230851539997</v>
      </c>
      <c r="B37" s="23" t="s">
        <v>128</v>
      </c>
      <c r="C37" s="23" t="s">
        <v>129</v>
      </c>
      <c r="D37" s="23" t="s">
        <v>130</v>
      </c>
      <c r="E37" s="24">
        <v>6.3628735474362461</v>
      </c>
      <c r="F37" s="24">
        <v>14.717773505706649</v>
      </c>
      <c r="G37" s="24">
        <v>19.348164193274421</v>
      </c>
      <c r="H37" s="24">
        <v>2.2769004942556617</v>
      </c>
      <c r="I37" s="24">
        <v>55.002581262552184</v>
      </c>
      <c r="J37" s="24">
        <v>5.020318549617814</v>
      </c>
      <c r="K37" s="24">
        <v>3.6885339956388639</v>
      </c>
      <c r="L37" s="24">
        <v>13.317876538148123</v>
      </c>
      <c r="M37" s="24">
        <v>12.627401921626733</v>
      </c>
    </row>
    <row r="38" spans="1:13">
      <c r="A38" s="23">
        <v>72.056966296119995</v>
      </c>
      <c r="B38" s="23" t="s">
        <v>125</v>
      </c>
      <c r="C38" s="23" t="s">
        <v>126</v>
      </c>
      <c r="D38" s="23" t="s">
        <v>127</v>
      </c>
      <c r="E38" s="24">
        <v>18.319235218812331</v>
      </c>
      <c r="F38" s="24">
        <v>554.04608308037496</v>
      </c>
      <c r="G38" s="24">
        <v>44.354148205280147</v>
      </c>
      <c r="H38" s="24">
        <v>5.9820754249416899</v>
      </c>
      <c r="I38" s="24">
        <v>23.879846031662446</v>
      </c>
      <c r="J38" s="24">
        <v>14.122332955872675</v>
      </c>
      <c r="K38" s="24">
        <v>119.06055908311954</v>
      </c>
      <c r="L38" s="24">
        <v>9.947820838493513</v>
      </c>
      <c r="M38" s="24">
        <v>50.962635401836387</v>
      </c>
    </row>
    <row r="39" spans="1:13">
      <c r="A39" s="23">
        <v>60.028399999999998</v>
      </c>
      <c r="B39" s="23" t="s">
        <v>122</v>
      </c>
      <c r="C39" s="23" t="s">
        <v>123</v>
      </c>
      <c r="D39" s="23" t="s">
        <v>124</v>
      </c>
      <c r="E39" s="24">
        <v>133.86854108377551</v>
      </c>
      <c r="F39" s="24">
        <v>157.726090815269</v>
      </c>
      <c r="G39" s="24">
        <v>165.58866174034921</v>
      </c>
      <c r="H39" s="24">
        <v>79.127560900111831</v>
      </c>
      <c r="I39" s="24">
        <v>101.11703757535642</v>
      </c>
      <c r="J39" s="24">
        <v>85.085664107930455</v>
      </c>
      <c r="K39" s="24">
        <v>51.710496114425382</v>
      </c>
      <c r="L39" s="24">
        <v>347.77813577332176</v>
      </c>
      <c r="M39" s="24">
        <v>2944.2510745301033</v>
      </c>
    </row>
    <row r="40" spans="1:13">
      <c r="A40" s="23">
        <v>77.038576580349996</v>
      </c>
      <c r="B40" s="23" t="s">
        <v>119</v>
      </c>
      <c r="C40" s="23" t="s">
        <v>120</v>
      </c>
      <c r="D40" s="23" t="s">
        <v>121</v>
      </c>
      <c r="E40" s="24">
        <v>0.52411220655803992</v>
      </c>
      <c r="F40" s="24">
        <v>1.080431163180497</v>
      </c>
      <c r="G40" s="24">
        <v>0.16731858480536718</v>
      </c>
      <c r="H40" s="24">
        <v>3.9162559702129331</v>
      </c>
      <c r="I40" s="24">
        <v>6.1758301882722341E-2</v>
      </c>
      <c r="J40" s="24">
        <v>2.1493989156445719E-2</v>
      </c>
      <c r="K40" s="24">
        <v>3.2844880983428589E-3</v>
      </c>
      <c r="L40" s="24">
        <v>8.4018365818754617E-2</v>
      </c>
      <c r="M40" s="24">
        <v>0.27014138654389241</v>
      </c>
    </row>
    <row r="41" spans="1:13">
      <c r="A41" s="23">
        <v>78.046401612419999</v>
      </c>
      <c r="B41" s="23" t="s">
        <v>116</v>
      </c>
      <c r="C41" s="23" t="s">
        <v>117</v>
      </c>
      <c r="D41" s="23" t="s">
        <v>118</v>
      </c>
      <c r="E41" s="24">
        <v>14.004256856044652</v>
      </c>
      <c r="F41" s="24">
        <v>22.161720882963053</v>
      </c>
      <c r="G41" s="24">
        <v>7.3734362649014278</v>
      </c>
      <c r="H41" s="24">
        <v>351.79864847031047</v>
      </c>
      <c r="I41" s="24">
        <v>2.5566208439251676</v>
      </c>
      <c r="J41" s="24">
        <v>1.7047885959598332</v>
      </c>
      <c r="K41" s="24">
        <v>1.5477901352521028</v>
      </c>
      <c r="L41" s="24">
        <v>3.1273106133979747</v>
      </c>
      <c r="M41" s="24">
        <v>8.8272545777711997</v>
      </c>
    </row>
    <row r="42" spans="1:13">
      <c r="A42" s="23">
        <v>79.041650585149995</v>
      </c>
      <c r="B42" s="23" t="s">
        <v>113</v>
      </c>
      <c r="C42" s="23" t="s">
        <v>114</v>
      </c>
      <c r="D42" s="23" t="s">
        <v>115</v>
      </c>
      <c r="E42" s="24">
        <v>4.901465872495427</v>
      </c>
      <c r="F42" s="24">
        <v>7.4688634719790326</v>
      </c>
      <c r="G42" s="24">
        <v>1.6907293378418033</v>
      </c>
      <c r="H42" s="24">
        <v>38.12746153620057</v>
      </c>
      <c r="I42" s="24">
        <v>0.41822755074744278</v>
      </c>
      <c r="J42" s="24">
        <v>0.33335724630301988</v>
      </c>
      <c r="K42" s="24">
        <v>0.28476607369863632</v>
      </c>
      <c r="L42" s="24">
        <v>0.70287677404911131</v>
      </c>
      <c r="M42" s="24">
        <v>3.2260540796950816</v>
      </c>
    </row>
    <row r="43" spans="1:13">
      <c r="A43" s="23">
        <v>80.070599999999999</v>
      </c>
      <c r="B43" s="23" t="s">
        <v>110</v>
      </c>
      <c r="C43" s="23" t="s">
        <v>111</v>
      </c>
      <c r="D43" s="23" t="s">
        <v>112</v>
      </c>
      <c r="E43" s="24">
        <v>1911.720196085389</v>
      </c>
      <c r="F43" s="24">
        <v>2834.2230562671903</v>
      </c>
      <c r="G43" s="24">
        <v>647.30725060037628</v>
      </c>
      <c r="H43" s="24">
        <v>5971.5947309184357</v>
      </c>
      <c r="I43" s="24">
        <v>159.26830428512352</v>
      </c>
      <c r="J43" s="24">
        <v>124.7415486210204</v>
      </c>
      <c r="K43" s="24">
        <v>118.99092384178972</v>
      </c>
      <c r="L43" s="24">
        <v>164.85345872666889</v>
      </c>
      <c r="M43" s="24">
        <v>1220.9992747236176</v>
      </c>
    </row>
    <row r="44" spans="1:13">
      <c r="A44" s="23">
        <v>81.069876708630005</v>
      </c>
      <c r="B44" s="23" t="s">
        <v>107</v>
      </c>
      <c r="C44" s="23" t="s">
        <v>108</v>
      </c>
      <c r="D44" s="23" t="s">
        <v>109</v>
      </c>
      <c r="E44" s="24">
        <v>95.361067478365811</v>
      </c>
      <c r="F44" s="24">
        <v>154.17942849941284</v>
      </c>
      <c r="G44" s="24">
        <v>32.871449943369228</v>
      </c>
      <c r="H44" s="24">
        <v>3165.0648707911701</v>
      </c>
      <c r="I44" s="24">
        <v>9.2026127784152632</v>
      </c>
      <c r="J44" s="24">
        <v>7.3065063670676871</v>
      </c>
      <c r="K44" s="24">
        <v>6.9453860113083561</v>
      </c>
      <c r="L44" s="24">
        <v>9.3433259737185672</v>
      </c>
      <c r="M44" s="24">
        <v>61.169537659673857</v>
      </c>
    </row>
    <row r="45" spans="1:13">
      <c r="A45" s="23">
        <v>82.077701740699993</v>
      </c>
      <c r="B45" s="23" t="s">
        <v>104</v>
      </c>
      <c r="C45" s="23" t="s">
        <v>105</v>
      </c>
      <c r="D45" s="23" t="s">
        <v>106</v>
      </c>
      <c r="E45" s="24">
        <v>490.82395515943386</v>
      </c>
      <c r="F45" s="24">
        <v>1337.0948209195333</v>
      </c>
      <c r="G45" s="24">
        <v>275.56142109337105</v>
      </c>
      <c r="H45" s="24">
        <v>203.94062349222776</v>
      </c>
      <c r="I45" s="24">
        <v>142.88891595806396</v>
      </c>
      <c r="J45" s="24">
        <v>134.26933258599834</v>
      </c>
      <c r="K45" s="24">
        <v>102.87983950921212</v>
      </c>
      <c r="L45" s="24">
        <v>352.82309479810652</v>
      </c>
      <c r="M45" s="24">
        <v>33.625008293161279</v>
      </c>
    </row>
    <row r="46" spans="1:13">
      <c r="A46" s="23">
        <v>83.072950713430004</v>
      </c>
      <c r="B46" s="23" t="s">
        <v>101</v>
      </c>
      <c r="C46" s="23" t="s">
        <v>102</v>
      </c>
      <c r="D46" s="23" t="s">
        <v>103</v>
      </c>
      <c r="E46" s="24">
        <v>26.410885650841699</v>
      </c>
      <c r="F46" s="24">
        <v>68.879093144156201</v>
      </c>
      <c r="G46" s="24">
        <v>15.641665713824528</v>
      </c>
      <c r="H46" s="24">
        <v>6.8216394550353874</v>
      </c>
      <c r="I46" s="24">
        <v>8.558193817681417</v>
      </c>
      <c r="J46" s="24">
        <v>8.0684742938301142</v>
      </c>
      <c r="K46" s="24">
        <v>6.2132823736064777</v>
      </c>
      <c r="L46" s="24">
        <v>19.051356099239378</v>
      </c>
      <c r="M46" s="24">
        <v>2.169680367698045</v>
      </c>
    </row>
    <row r="47" spans="1:13">
      <c r="A47" s="23">
        <v>84.056966296119995</v>
      </c>
      <c r="B47" s="23" t="s">
        <v>98</v>
      </c>
      <c r="C47" s="23" t="s">
        <v>99</v>
      </c>
      <c r="D47" s="23" t="s">
        <v>100</v>
      </c>
      <c r="E47" s="24">
        <v>10.141117568395927</v>
      </c>
      <c r="F47" s="24">
        <v>38.405110767860812</v>
      </c>
      <c r="G47" s="24">
        <v>7.2473008161742039</v>
      </c>
      <c r="H47" s="24">
        <v>5.9303062642428794E-2</v>
      </c>
      <c r="I47" s="24">
        <v>1.8671323259453074</v>
      </c>
      <c r="J47" s="24">
        <v>1.0970440760618807</v>
      </c>
      <c r="K47" s="24">
        <v>0.30139689843585127</v>
      </c>
      <c r="L47" s="24">
        <v>9.9327541547562834</v>
      </c>
      <c r="M47" s="24">
        <v>0.26727315966717713</v>
      </c>
    </row>
    <row r="48" spans="1:13">
      <c r="A48" s="23">
        <v>86.07261636026</v>
      </c>
      <c r="B48" s="23" t="s">
        <v>95</v>
      </c>
      <c r="C48" s="23" t="s">
        <v>96</v>
      </c>
      <c r="D48" s="23" t="s">
        <v>97</v>
      </c>
      <c r="E48" s="24">
        <v>18.85740168092784</v>
      </c>
      <c r="F48" s="24">
        <v>79.030863898233321</v>
      </c>
      <c r="G48" s="24">
        <v>11.061554077206306</v>
      </c>
      <c r="H48" s="24">
        <v>2.2251914570045357</v>
      </c>
      <c r="I48" s="24">
        <v>6.5187400912921287</v>
      </c>
      <c r="J48" s="24">
        <v>6.1898214307467381</v>
      </c>
      <c r="K48" s="24">
        <v>3.3361283518328109</v>
      </c>
      <c r="L48" s="24">
        <v>5.7356054562345644</v>
      </c>
      <c r="M48" s="24">
        <v>2.4928228388796456</v>
      </c>
    </row>
    <row r="49" spans="1:13">
      <c r="A49" s="23">
        <v>87.067865332989996</v>
      </c>
      <c r="B49" s="23" t="s">
        <v>92</v>
      </c>
      <c r="C49" s="23" t="s">
        <v>93</v>
      </c>
      <c r="D49" s="23" t="s">
        <v>94</v>
      </c>
      <c r="E49" s="24">
        <v>0.64118984927976808</v>
      </c>
      <c r="F49" s="24">
        <v>3.7316513694916171</v>
      </c>
      <c r="G49" s="24">
        <v>0.2064113246010448</v>
      </c>
      <c r="H49" s="24">
        <v>-8.8998192276803542E-2</v>
      </c>
      <c r="I49" s="24">
        <v>-4.2481047700376834E-2</v>
      </c>
      <c r="J49" s="24">
        <v>-4.7139622272450013E-2</v>
      </c>
      <c r="K49" s="24">
        <v>-0.21073577306839816</v>
      </c>
      <c r="L49" s="24">
        <v>0.25783680639466749</v>
      </c>
      <c r="M49" s="24">
        <v>-3.2114017479662062E-2</v>
      </c>
    </row>
    <row r="50" spans="1:13">
      <c r="A50" s="23">
        <v>88.051880915680002</v>
      </c>
      <c r="B50" s="23" t="s">
        <v>89</v>
      </c>
      <c r="C50" s="23" t="s">
        <v>90</v>
      </c>
      <c r="D50" s="23" t="s">
        <v>91</v>
      </c>
      <c r="E50" s="24">
        <v>4.9906704978609397</v>
      </c>
      <c r="F50" s="24">
        <v>14.331132479047504</v>
      </c>
      <c r="G50" s="24">
        <v>5.8597843533786778</v>
      </c>
      <c r="H50" s="24">
        <v>0.93196054554830554</v>
      </c>
      <c r="I50" s="24">
        <v>3.051245882736366</v>
      </c>
      <c r="J50" s="24">
        <v>3.0696140401123957</v>
      </c>
      <c r="K50" s="24">
        <v>2.1554759287995604</v>
      </c>
      <c r="L50" s="24">
        <v>5.8561513165314896</v>
      </c>
      <c r="M50" s="24">
        <v>13.552045537364823</v>
      </c>
    </row>
    <row r="51" spans="1:13">
      <c r="A51" s="23">
        <v>90.049772740699893</v>
      </c>
      <c r="B51" s="23" t="s">
        <v>86</v>
      </c>
      <c r="C51" s="23" t="s">
        <v>87</v>
      </c>
      <c r="D51" s="23" t="s">
        <v>88</v>
      </c>
      <c r="E51" s="24">
        <v>1.9695567042315199</v>
      </c>
      <c r="F51" s="24">
        <v>6.4593663569411603</v>
      </c>
      <c r="G51" s="24">
        <v>1.4342954183143908</v>
      </c>
      <c r="H51" s="24">
        <v>37.680045940608331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</row>
    <row r="52" spans="1:13">
      <c r="A52" s="23">
        <v>91.054226644490001</v>
      </c>
      <c r="B52" s="23" t="s">
        <v>83</v>
      </c>
      <c r="C52" s="23" t="s">
        <v>84</v>
      </c>
      <c r="D52" s="23" t="s">
        <v>85</v>
      </c>
      <c r="E52" s="24">
        <v>14.505147331787953</v>
      </c>
      <c r="F52" s="24">
        <v>24.138396769856541</v>
      </c>
      <c r="G52" s="24">
        <v>6.2414276254422107</v>
      </c>
      <c r="H52" s="24">
        <v>251.32669185232743</v>
      </c>
      <c r="I52" s="24">
        <v>1.4949469721720456</v>
      </c>
      <c r="J52" s="24">
        <v>0.93713203985177174</v>
      </c>
      <c r="K52" s="24">
        <v>1.0232395382322725</v>
      </c>
      <c r="L52" s="24">
        <v>1.5463028629367006</v>
      </c>
      <c r="M52" s="24">
        <v>9.8325781812853563</v>
      </c>
    </row>
    <row r="53" spans="1:13">
      <c r="A53" s="23">
        <v>92.062051676560003</v>
      </c>
      <c r="B53" s="23" t="s">
        <v>80</v>
      </c>
      <c r="C53" s="23" t="s">
        <v>81</v>
      </c>
      <c r="D53" s="23" t="s">
        <v>82</v>
      </c>
      <c r="E53" s="24">
        <v>155.0401178109619</v>
      </c>
      <c r="F53" s="24">
        <v>370.21930699338679</v>
      </c>
      <c r="G53" s="24">
        <v>40.839842332942411</v>
      </c>
      <c r="H53" s="24">
        <v>2597.5258507735498</v>
      </c>
      <c r="I53" s="24">
        <v>16.995581798917705</v>
      </c>
      <c r="J53" s="24">
        <v>10.586609760695005</v>
      </c>
      <c r="K53" s="24">
        <v>7.3575983731161001</v>
      </c>
      <c r="L53" s="24">
        <v>14.171081206696449</v>
      </c>
      <c r="M53" s="24">
        <v>45.900564509692103</v>
      </c>
    </row>
    <row r="54" spans="1:13">
      <c r="A54" s="23">
        <v>93.057300649289999</v>
      </c>
      <c r="B54" s="23" t="s">
        <v>77</v>
      </c>
      <c r="C54" s="23" t="s">
        <v>78</v>
      </c>
      <c r="D54" s="23" t="s">
        <v>79</v>
      </c>
      <c r="E54" s="24">
        <v>10.660220014252303</v>
      </c>
      <c r="F54" s="24">
        <v>24.649176735426742</v>
      </c>
      <c r="G54" s="24">
        <v>2.0492362558041308</v>
      </c>
      <c r="H54" s="24">
        <v>262.9613247300577</v>
      </c>
      <c r="I54" s="24">
        <v>0.10879230495097698</v>
      </c>
      <c r="J54" s="24">
        <v>-0.65861647827935177</v>
      </c>
      <c r="K54" s="24">
        <v>-0.9323187544419842</v>
      </c>
      <c r="L54" s="24">
        <v>0.24074477880902728</v>
      </c>
      <c r="M54" s="24">
        <v>3.1923302548081516</v>
      </c>
    </row>
    <row r="55" spans="1:13">
      <c r="E55" s="23" t="s">
        <v>348</v>
      </c>
      <c r="F55" s="23" t="s">
        <v>307</v>
      </c>
      <c r="G55" s="23" t="s">
        <v>347</v>
      </c>
      <c r="H55" s="23" t="s">
        <v>346</v>
      </c>
      <c r="I55" s="23" t="s">
        <v>345</v>
      </c>
      <c r="J55" s="23" t="s">
        <v>344</v>
      </c>
      <c r="K55" s="23" t="s">
        <v>343</v>
      </c>
      <c r="L55" s="23" t="s">
        <v>250</v>
      </c>
      <c r="M55" s="23" t="s">
        <v>342</v>
      </c>
    </row>
    <row r="56" spans="1:13">
      <c r="A56" s="23">
        <v>94.077701740699993</v>
      </c>
      <c r="B56" s="23" t="s">
        <v>75</v>
      </c>
      <c r="C56" s="23">
        <v>95.085526787469902</v>
      </c>
      <c r="D56" s="23" t="s">
        <v>76</v>
      </c>
      <c r="E56" s="24">
        <v>100.81892711658824</v>
      </c>
      <c r="F56" s="24">
        <v>174.9925000540544</v>
      </c>
      <c r="G56" s="24">
        <v>39.683404958001326</v>
      </c>
      <c r="H56" s="24">
        <v>3502.5059172724964</v>
      </c>
      <c r="I56" s="24">
        <v>14.105993029135952</v>
      </c>
      <c r="J56" s="24">
        <v>9.6116693135746658</v>
      </c>
      <c r="K56" s="24">
        <v>7.3564100678326589</v>
      </c>
      <c r="L56" s="24">
        <v>16.638290953836766</v>
      </c>
      <c r="M56" s="24">
        <v>61.095406570513575</v>
      </c>
    </row>
    <row r="57" spans="1:13">
      <c r="A57" s="23">
        <v>95.072950713430004</v>
      </c>
      <c r="B57" s="23" t="s">
        <v>72</v>
      </c>
      <c r="C57" s="23" t="s">
        <v>73</v>
      </c>
      <c r="D57" s="23" t="s">
        <v>74</v>
      </c>
      <c r="E57" s="24">
        <v>3.1932261481074065</v>
      </c>
      <c r="F57" s="24">
        <v>5.2608462085160195</v>
      </c>
      <c r="G57" s="24">
        <v>1.3545164930785034</v>
      </c>
      <c r="H57" s="24">
        <v>218.29917054816224</v>
      </c>
      <c r="I57" s="24">
        <v>0.47507086535840043</v>
      </c>
      <c r="J57" s="24">
        <v>0.31527372567975775</v>
      </c>
      <c r="K57" s="24">
        <v>0.24881634615972986</v>
      </c>
      <c r="L57" s="24">
        <v>1.3920045968005847</v>
      </c>
      <c r="M57" s="24">
        <v>5.4382185480821592</v>
      </c>
    </row>
    <row r="58" spans="1:13">
      <c r="A58" s="23">
        <v>96.093351804839997</v>
      </c>
      <c r="B58" s="23" t="s">
        <v>69</v>
      </c>
      <c r="C58" s="23" t="s">
        <v>70</v>
      </c>
      <c r="D58" s="23" t="s">
        <v>71</v>
      </c>
      <c r="E58" s="24">
        <v>9.2703783430116289</v>
      </c>
      <c r="F58" s="24">
        <v>32.605130128481008</v>
      </c>
      <c r="G58" s="24">
        <v>12.005104339730714</v>
      </c>
      <c r="H58" s="24">
        <v>1.8625521454245384</v>
      </c>
      <c r="I58" s="24">
        <v>4.6473335899518666</v>
      </c>
      <c r="J58" s="24">
        <v>2.6138724868525398</v>
      </c>
      <c r="K58" s="24">
        <v>1.3065575242633063</v>
      </c>
      <c r="L58" s="24">
        <v>4.4987998333437931</v>
      </c>
      <c r="M58" s="24">
        <v>51.932850841323109</v>
      </c>
    </row>
    <row r="59" spans="1:13">
      <c r="A59" s="23">
        <v>98.07261636026</v>
      </c>
      <c r="B59" s="23" t="s">
        <v>66</v>
      </c>
      <c r="C59" s="23" t="s">
        <v>67</v>
      </c>
      <c r="D59" s="23" t="s">
        <v>68</v>
      </c>
      <c r="E59" s="24">
        <v>2.1681787839155948</v>
      </c>
      <c r="F59" s="24">
        <v>9.1898532787023317</v>
      </c>
      <c r="G59" s="24">
        <v>2.1839502694274038</v>
      </c>
      <c r="H59" s="24">
        <v>0.38007280012216482</v>
      </c>
      <c r="I59" s="24">
        <v>0.52299141432570051</v>
      </c>
      <c r="J59" s="24">
        <v>0.4860544904140473</v>
      </c>
      <c r="K59" s="24">
        <v>0.10651726061127781</v>
      </c>
      <c r="L59" s="24">
        <v>1.8023192495533698</v>
      </c>
      <c r="M59" s="24">
        <v>1.1642124188893888</v>
      </c>
    </row>
    <row r="60" spans="1:13">
      <c r="A60" s="23">
        <v>100.0882664244</v>
      </c>
      <c r="B60" s="23" t="s">
        <v>63</v>
      </c>
      <c r="C60" s="23" t="s">
        <v>64</v>
      </c>
      <c r="D60" s="23" t="s">
        <v>65</v>
      </c>
      <c r="E60" s="24">
        <v>20.686418419174011</v>
      </c>
      <c r="F60" s="24">
        <v>64.922723986438484</v>
      </c>
      <c r="G60" s="24">
        <v>15.040491423436693</v>
      </c>
      <c r="H60" s="24">
        <v>2.2754203727463285</v>
      </c>
      <c r="I60" s="24">
        <v>7.7608596256930511</v>
      </c>
      <c r="J60" s="24">
        <v>6.5487341179145968</v>
      </c>
      <c r="K60" s="24">
        <v>4.8195310198421577</v>
      </c>
      <c r="L60" s="24">
        <v>9.7811235221892066</v>
      </c>
      <c r="M60" s="24">
        <v>1.484542554180823</v>
      </c>
    </row>
    <row r="61" spans="1:13">
      <c r="A61" s="23">
        <v>104.06205167656</v>
      </c>
      <c r="B61" s="23" t="s">
        <v>60</v>
      </c>
      <c r="C61" s="23" t="s">
        <v>61</v>
      </c>
      <c r="D61" s="23" t="s">
        <v>62</v>
      </c>
      <c r="E61" s="24">
        <v>1.6180605493508255</v>
      </c>
      <c r="F61" s="24">
        <v>3.6639681018168586</v>
      </c>
      <c r="G61" s="24">
        <v>1.1976692125727384</v>
      </c>
      <c r="H61" s="24">
        <v>11.854481041419762</v>
      </c>
      <c r="I61" s="24">
        <v>2.0299575562184535</v>
      </c>
      <c r="J61" s="24">
        <v>1.1783107898170437</v>
      </c>
      <c r="K61" s="24">
        <v>0.58258040639939179</v>
      </c>
      <c r="L61" s="24">
        <v>2.0871319740306649</v>
      </c>
      <c r="M61" s="24">
        <v>1.540317212902246</v>
      </c>
    </row>
    <row r="62" spans="1:13">
      <c r="A62" s="23">
        <v>106.041316231979</v>
      </c>
      <c r="B62" s="23" t="s">
        <v>57</v>
      </c>
      <c r="C62" s="23" t="s">
        <v>58</v>
      </c>
      <c r="D62" s="23" t="s">
        <v>59</v>
      </c>
      <c r="E62" s="24">
        <v>25.794369386574751</v>
      </c>
      <c r="F62" s="24">
        <v>29.844805490709895</v>
      </c>
      <c r="G62" s="24">
        <v>23.002603487475273</v>
      </c>
      <c r="H62" s="24">
        <v>124.96122104067084</v>
      </c>
      <c r="I62" s="24">
        <v>2.1627212707922556</v>
      </c>
      <c r="J62" s="24">
        <v>1.069158990475666</v>
      </c>
      <c r="K62" s="24">
        <v>2.0348051079862626</v>
      </c>
      <c r="L62" s="24">
        <v>4.7946275820267905</v>
      </c>
      <c r="M62" s="24">
        <v>9.3875583511820828</v>
      </c>
    </row>
    <row r="63" spans="1:13">
      <c r="A63" s="23">
        <v>107.07295071343</v>
      </c>
      <c r="B63" s="23" t="s">
        <v>54</v>
      </c>
      <c r="C63" s="23" t="s">
        <v>55</v>
      </c>
      <c r="D63" s="23" t="s">
        <v>56</v>
      </c>
      <c r="E63" s="24">
        <v>4.0347220605042731</v>
      </c>
      <c r="F63" s="24">
        <v>4.8484847023927955</v>
      </c>
      <c r="G63" s="24">
        <v>3.0804723828400977</v>
      </c>
      <c r="H63" s="24">
        <v>44.41902176935227</v>
      </c>
      <c r="I63" s="24">
        <v>0.42170543979847425</v>
      </c>
      <c r="J63" s="24">
        <v>0.22580292179559147</v>
      </c>
      <c r="K63" s="24">
        <v>0.37444214312171065</v>
      </c>
      <c r="L63" s="24">
        <v>0.46901821717884518</v>
      </c>
      <c r="M63" s="24">
        <v>1.563469466198689</v>
      </c>
    </row>
    <row r="64" spans="1:13">
      <c r="A64" s="23">
        <v>108.07770174069999</v>
      </c>
      <c r="B64" s="23" t="s">
        <v>51</v>
      </c>
      <c r="C64" s="23" t="s">
        <v>52</v>
      </c>
      <c r="D64" s="23" t="s">
        <v>53</v>
      </c>
      <c r="E64" s="24">
        <v>22.569882133479513</v>
      </c>
      <c r="F64" s="24">
        <v>43.081600865177705</v>
      </c>
      <c r="G64" s="24">
        <v>18.459237954246042</v>
      </c>
      <c r="H64" s="24">
        <v>91.077255824334387</v>
      </c>
      <c r="I64" s="24">
        <v>3.018776112554165</v>
      </c>
      <c r="J64" s="24">
        <v>1.6641618931788447</v>
      </c>
      <c r="K64" s="24">
        <v>1.2931826869150236</v>
      </c>
      <c r="L64" s="24">
        <v>4.423826089463601</v>
      </c>
      <c r="M64" s="24">
        <v>5.9296592244491322</v>
      </c>
    </row>
    <row r="65" spans="1:13">
      <c r="A65" s="23">
        <v>109.08860077756999</v>
      </c>
      <c r="B65" s="23" t="s">
        <v>48</v>
      </c>
      <c r="C65" s="23" t="s">
        <v>49</v>
      </c>
      <c r="D65" s="23" t="s">
        <v>50</v>
      </c>
      <c r="E65" s="24">
        <v>0.91243158931942081</v>
      </c>
      <c r="F65" s="24">
        <v>1.722279500480794</v>
      </c>
      <c r="G65" s="24">
        <v>0.74604530728067175</v>
      </c>
      <c r="H65" s="24">
        <v>5.012348495243212</v>
      </c>
      <c r="I65" s="24">
        <v>0.12728284852386063</v>
      </c>
      <c r="J65" s="24">
        <v>7.2623867250683247E-2</v>
      </c>
      <c r="K65" s="24">
        <v>5.6830388382324362E-2</v>
      </c>
      <c r="L65" s="24">
        <v>0.43015134278119393</v>
      </c>
      <c r="M65" s="24">
        <v>0.66710780513184131</v>
      </c>
    </row>
    <row r="66" spans="1:13">
      <c r="A66" s="23">
        <v>109.99984534282</v>
      </c>
      <c r="B66" s="23" t="s">
        <v>45</v>
      </c>
      <c r="C66" s="23" t="s">
        <v>46</v>
      </c>
      <c r="D66" s="23" t="s">
        <v>47</v>
      </c>
      <c r="E66" s="24">
        <v>4.0187267570641847</v>
      </c>
      <c r="F66" s="24">
        <v>14.294988754290941</v>
      </c>
      <c r="G66" s="24">
        <v>7.2240239007785165</v>
      </c>
      <c r="H66" s="24">
        <v>1.3029103670488646</v>
      </c>
      <c r="I66" s="24">
        <v>1.1373284009969926</v>
      </c>
      <c r="J66" s="24">
        <v>0.81891742740739404</v>
      </c>
      <c r="K66" s="24">
        <v>0.35903651455162883</v>
      </c>
      <c r="L66" s="24">
        <v>2.0945345659156365</v>
      </c>
      <c r="M66" s="24">
        <v>1.8616580261442011</v>
      </c>
    </row>
    <row r="67" spans="1:13">
      <c r="A67" s="23">
        <v>111.10425084171</v>
      </c>
      <c r="B67" s="23" t="s">
        <v>42</v>
      </c>
      <c r="C67" s="23" t="s">
        <v>43</v>
      </c>
      <c r="D67" s="23" t="s">
        <v>44</v>
      </c>
      <c r="E67" s="24">
        <v>0.1907214102541413</v>
      </c>
      <c r="F67" s="24">
        <v>0.65413324152123353</v>
      </c>
      <c r="G67" s="24">
        <v>0.33168476550082909</v>
      </c>
      <c r="H67" s="24">
        <v>0.19672270758317462</v>
      </c>
      <c r="I67" s="24">
        <v>5.4611362797094443E-2</v>
      </c>
      <c r="J67" s="24">
        <v>3.7191749043638936E-2</v>
      </c>
      <c r="K67" s="24">
        <v>1.8032885093858017E-2</v>
      </c>
      <c r="L67" s="24">
        <v>0.24594293254799149</v>
      </c>
      <c r="M67" s="24">
        <v>0.22132764020652901</v>
      </c>
    </row>
    <row r="68" spans="1:13">
      <c r="A68" s="23">
        <v>112.0882664244</v>
      </c>
      <c r="B68" s="23" t="s">
        <v>39</v>
      </c>
      <c r="C68" s="23" t="s">
        <v>40</v>
      </c>
      <c r="D68" s="23" t="s">
        <v>41</v>
      </c>
      <c r="E68" s="24">
        <v>6.1882017761756147</v>
      </c>
      <c r="F68" s="24">
        <v>20.164141886019753</v>
      </c>
      <c r="G68" s="24">
        <v>6.6805642012721478</v>
      </c>
      <c r="H68" s="24">
        <v>0.15093688390764068</v>
      </c>
      <c r="I68" s="24">
        <v>0.80624471245900975</v>
      </c>
      <c r="J68" s="24">
        <v>0.73020943993924525</v>
      </c>
      <c r="K68" s="24">
        <v>0.29727154733465405</v>
      </c>
      <c r="L68" s="24">
        <v>2.0803565427669839</v>
      </c>
      <c r="M68" s="24">
        <v>0.15296686884619384</v>
      </c>
    </row>
    <row r="69" spans="1:13">
      <c r="A69" s="23">
        <v>114.10391648853999</v>
      </c>
      <c r="B69" s="23" t="s">
        <v>36</v>
      </c>
      <c r="C69" s="23" t="s">
        <v>37</v>
      </c>
      <c r="D69" s="23" t="s">
        <v>38</v>
      </c>
      <c r="E69" s="24">
        <v>10.196336413212727</v>
      </c>
      <c r="F69" s="24">
        <v>69.751539363628268</v>
      </c>
      <c r="G69" s="24">
        <v>18.200995460630271</v>
      </c>
      <c r="H69" s="24">
        <v>1.0307146207657423</v>
      </c>
      <c r="I69" s="24">
        <v>2.3520302372825421</v>
      </c>
      <c r="J69" s="24">
        <v>1.9140219143239283</v>
      </c>
      <c r="K69" s="24">
        <v>1.1408529251128126</v>
      </c>
      <c r="L69" s="24">
        <v>6.3510946880863504</v>
      </c>
      <c r="M69" s="24">
        <v>1.5457972708819259</v>
      </c>
    </row>
    <row r="70" spans="1:13">
      <c r="A70" s="23">
        <v>116.08318104396</v>
      </c>
      <c r="B70" s="23" t="s">
        <v>33</v>
      </c>
      <c r="C70" s="23" t="s">
        <v>34</v>
      </c>
      <c r="D70" s="23" t="s">
        <v>35</v>
      </c>
      <c r="E70" s="24">
        <v>4.7644688040416394</v>
      </c>
      <c r="F70" s="24">
        <v>21.558070709783884</v>
      </c>
      <c r="G70" s="24">
        <v>5.3737963605080017</v>
      </c>
      <c r="H70" s="24">
        <v>0.81332669659576873</v>
      </c>
      <c r="I70" s="24">
        <v>1.8318256557347661</v>
      </c>
      <c r="J70" s="24">
        <v>-0.15919845226357895</v>
      </c>
      <c r="K70" s="24">
        <v>-0.53969417468098535</v>
      </c>
      <c r="L70" s="24">
        <v>1.0582982718363871</v>
      </c>
      <c r="M70" s="24">
        <v>0.40925415083820688</v>
      </c>
    </row>
    <row r="71" spans="1:13">
      <c r="A71" s="23">
        <v>118.08107286898</v>
      </c>
      <c r="B71" s="23" t="s">
        <v>30</v>
      </c>
      <c r="C71" s="23" t="s">
        <v>31</v>
      </c>
      <c r="D71" s="23" t="s">
        <v>32</v>
      </c>
      <c r="E71" s="24">
        <v>0</v>
      </c>
      <c r="F71" s="24">
        <v>0.73374378343294766</v>
      </c>
      <c r="G71" s="24">
        <v>0.8071639635261767</v>
      </c>
      <c r="H71" s="24">
        <v>8.4131550332577074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</row>
    <row r="72" spans="1:13">
      <c r="A72" s="23">
        <v>120.09335180484</v>
      </c>
      <c r="B72" s="23" t="s">
        <v>27</v>
      </c>
      <c r="C72" s="23" t="s">
        <v>28</v>
      </c>
      <c r="D72" s="23" t="s">
        <v>29</v>
      </c>
      <c r="E72" s="24">
        <v>7.6564290399036494</v>
      </c>
      <c r="F72" s="24">
        <v>11.62410603221787</v>
      </c>
      <c r="G72" s="24">
        <v>2.7973941289130484</v>
      </c>
      <c r="H72" s="24">
        <v>444.29136856352034</v>
      </c>
      <c r="I72" s="24">
        <v>1.9891867880599192</v>
      </c>
      <c r="J72" s="24">
        <v>2.4725245940097118E-2</v>
      </c>
      <c r="K72" s="24">
        <v>3.3239243201170339E-2</v>
      </c>
      <c r="L72" s="24">
        <v>1.3723948069658789</v>
      </c>
      <c r="M72" s="24">
        <v>9.8927916370303262</v>
      </c>
    </row>
    <row r="73" spans="1:13">
      <c r="A73" s="23">
        <v>121.08860077756999</v>
      </c>
      <c r="B73" s="23" t="s">
        <v>24</v>
      </c>
      <c r="C73" s="23" t="s">
        <v>25</v>
      </c>
      <c r="D73" s="23" t="s">
        <v>26</v>
      </c>
      <c r="E73" s="24">
        <v>1.5707240862613576</v>
      </c>
      <c r="F73" s="24">
        <v>2.3066256228608144</v>
      </c>
      <c r="G73" s="24">
        <v>0.59625311167269279</v>
      </c>
      <c r="H73" s="24">
        <v>45.548161590320163</v>
      </c>
      <c r="I73" s="24">
        <v>0.35413664744869855</v>
      </c>
      <c r="J73" s="24">
        <v>3.4452950435701374E-2</v>
      </c>
      <c r="K73" s="24">
        <v>2.8336122664640293E-2</v>
      </c>
      <c r="L73" s="24">
        <v>0.15415089997983275</v>
      </c>
      <c r="M73" s="24">
        <v>1.2343930140663344</v>
      </c>
    </row>
    <row r="74" spans="1:13">
      <c r="A74" s="23">
        <v>122.10900186898</v>
      </c>
      <c r="B74" s="23" t="s">
        <v>21</v>
      </c>
      <c r="C74" s="23" t="s">
        <v>22</v>
      </c>
      <c r="D74" s="23" t="s">
        <v>23</v>
      </c>
      <c r="E74" s="24">
        <v>3.1361158190966241</v>
      </c>
      <c r="F74" s="24">
        <v>6.7874457271936812</v>
      </c>
      <c r="G74" s="24">
        <v>2.1635946385725386</v>
      </c>
      <c r="H74" s="24">
        <v>43.630425998476269</v>
      </c>
      <c r="I74" s="24">
        <v>0.48035363269424647</v>
      </c>
      <c r="J74" s="24">
        <v>0.3062507037030418</v>
      </c>
      <c r="K74" s="24">
        <v>0.22610298308566423</v>
      </c>
      <c r="L74" s="24">
        <v>0.80470630916510011</v>
      </c>
      <c r="M74" s="24">
        <v>1.1927061808421564</v>
      </c>
    </row>
    <row r="75" spans="1:13">
      <c r="A75" s="23">
        <v>132.09335180484001</v>
      </c>
      <c r="B75" s="23" t="s">
        <v>18</v>
      </c>
      <c r="C75" s="23" t="s">
        <v>19</v>
      </c>
      <c r="D75" s="23" t="s">
        <v>20</v>
      </c>
      <c r="E75" s="24">
        <v>7.1748245711884131</v>
      </c>
      <c r="F75" s="24">
        <v>9.9534190681442638</v>
      </c>
      <c r="G75" s="24">
        <v>1.8091363256777333</v>
      </c>
      <c r="H75" s="24">
        <v>12.320778790932463</v>
      </c>
      <c r="I75" s="24">
        <v>0.25883009759665465</v>
      </c>
      <c r="J75" s="24">
        <v>0</v>
      </c>
      <c r="K75" s="24">
        <v>0</v>
      </c>
      <c r="L75" s="24">
        <v>8.4407604458809141E-3</v>
      </c>
      <c r="M75" s="24">
        <v>1.5630226147817055</v>
      </c>
    </row>
    <row r="76" spans="1:13">
      <c r="A76" s="23">
        <v>134.10900186897999</v>
      </c>
      <c r="B76" s="23" t="s">
        <v>15</v>
      </c>
      <c r="C76" s="23" t="s">
        <v>16</v>
      </c>
      <c r="D76" s="23" t="s">
        <v>17</v>
      </c>
      <c r="E76" s="24">
        <v>17.367171999786944</v>
      </c>
      <c r="F76" s="24">
        <v>34.486637051712876</v>
      </c>
      <c r="G76" s="24">
        <v>5.2432496065377068</v>
      </c>
      <c r="H76" s="24">
        <v>416.42296275112017</v>
      </c>
      <c r="I76" s="24">
        <v>1.31187243998412</v>
      </c>
      <c r="J76" s="24">
        <v>0.48125091961616007</v>
      </c>
      <c r="K76" s="24">
        <v>0.40248674337375345</v>
      </c>
      <c r="L76" s="24">
        <v>1.7413810619836501</v>
      </c>
      <c r="M76" s="24">
        <v>8.204007396854724</v>
      </c>
    </row>
    <row r="77" spans="1:13">
      <c r="A77" s="23">
        <v>135.10425084171001</v>
      </c>
      <c r="B77" s="23" t="s">
        <v>12</v>
      </c>
      <c r="C77" s="23" t="s">
        <v>13</v>
      </c>
      <c r="D77" s="23" t="s">
        <v>14</v>
      </c>
      <c r="E77" s="24">
        <v>8.0341611047160679</v>
      </c>
      <c r="F77" s="24">
        <v>14.1520596836673</v>
      </c>
      <c r="G77" s="24">
        <v>2.080386367600576</v>
      </c>
      <c r="H77" s="24">
        <v>294.55905201226528</v>
      </c>
      <c r="I77" s="24">
        <v>0.3811318413274094</v>
      </c>
      <c r="J77" s="24">
        <v>0.16674273637239587</v>
      </c>
      <c r="K77" s="24">
        <v>0.11607195217706782</v>
      </c>
      <c r="L77" s="24">
        <v>0.54393265601942375</v>
      </c>
      <c r="M77" s="24">
        <v>3.9576056427589559</v>
      </c>
    </row>
    <row r="78" spans="1:13">
      <c r="A78" s="23">
        <v>136.12465193311999</v>
      </c>
      <c r="B78" s="23" t="s">
        <v>9</v>
      </c>
      <c r="C78" s="23" t="s">
        <v>10</v>
      </c>
      <c r="D78" s="23" t="s">
        <v>11</v>
      </c>
      <c r="E78" s="24">
        <v>2097.0209002297875</v>
      </c>
      <c r="F78" s="24">
        <v>2590.2735840932805</v>
      </c>
      <c r="G78" s="24">
        <v>732.58619510536869</v>
      </c>
      <c r="H78" s="24">
        <v>4268.8630681148297</v>
      </c>
      <c r="I78" s="24">
        <v>148.27122138236334</v>
      </c>
      <c r="J78" s="24">
        <v>119.51329883211348</v>
      </c>
      <c r="K78" s="24">
        <v>117.84178543960671</v>
      </c>
      <c r="L78" s="24">
        <v>237.00793609474675</v>
      </c>
      <c r="M78" s="24">
        <v>1606.1489347277118</v>
      </c>
    </row>
    <row r="79" spans="1:13">
      <c r="A79" s="23">
        <v>138.11514987858001</v>
      </c>
      <c r="B79" s="23" t="s">
        <v>3</v>
      </c>
      <c r="C79" s="23" t="s">
        <v>4</v>
      </c>
      <c r="D79" s="23" t="s">
        <v>5</v>
      </c>
      <c r="E79" s="24">
        <v>24.169243286700944</v>
      </c>
      <c r="F79" s="24">
        <v>40.314521210883399</v>
      </c>
      <c r="G79" s="24">
        <v>11.903341932046375</v>
      </c>
      <c r="H79" s="24">
        <v>755.4904910194756</v>
      </c>
      <c r="I79" s="24">
        <v>3.1726682718223418</v>
      </c>
      <c r="J79" s="24">
        <v>2.9583739536633544</v>
      </c>
      <c r="K79" s="24">
        <v>2.1040363286398702</v>
      </c>
      <c r="L79" s="24">
        <v>9.7114618779460216</v>
      </c>
      <c r="M79" s="24">
        <v>8.9962457177872679</v>
      </c>
    </row>
    <row r="80" spans="1:13">
      <c r="A80" s="23">
        <v>139.11039885131001</v>
      </c>
      <c r="B80" s="23" t="s">
        <v>0</v>
      </c>
      <c r="C80" s="23" t="s">
        <v>1</v>
      </c>
      <c r="D80" s="23" t="s">
        <v>2</v>
      </c>
      <c r="E80" s="24">
        <v>0.74610534465235312</v>
      </c>
      <c r="F80" s="24">
        <v>1.2069664683546399</v>
      </c>
      <c r="G80" s="24">
        <v>0.43626158859571584</v>
      </c>
      <c r="H80" s="24">
        <v>7.9968060637869458</v>
      </c>
      <c r="I80" s="24">
        <v>0.12491710609622692</v>
      </c>
      <c r="J80" s="24">
        <v>0.1183628486013536</v>
      </c>
      <c r="K80" s="24">
        <v>7.3839203034317166E-2</v>
      </c>
      <c r="L80" s="24">
        <v>0.83217857155378028</v>
      </c>
      <c r="M80" s="24">
        <v>0.40794084550092019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analyzed_data</vt:lpstr>
      <vt:lpstr>PCA_data_for_VOCs_of_pine</vt:lpstr>
      <vt:lpstr>short_data</vt:lpstr>
      <vt:lpstr>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Shahla Ghaffari Jabbari</dc:creator>
  <cp:lastModifiedBy>Shahla Ghaffari Jabbari</cp:lastModifiedBy>
  <dcterms:created xsi:type="dcterms:W3CDTF">2025-03-01T11:19:45Z</dcterms:created>
  <dcterms:modified xsi:type="dcterms:W3CDTF">2025-03-01T11:23:43Z</dcterms:modified>
</cp:coreProperties>
</file>