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4A518688-1B0D-43EE-B0BA-16952DAC3257}" xr6:coauthVersionLast="36" xr6:coauthVersionMax="47" xr10:uidLastSave="{00000000-0000-0000-0000-000000000000}"/>
  <bookViews>
    <workbookView xWindow="0" yWindow="0" windowWidth="28800" windowHeight="12180" activeTab="1" xr2:uid="{00000000-000D-0000-FFFF-FFFF00000000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4" l="1"/>
  <c r="T33" i="4" s="1"/>
  <c r="R34" i="4"/>
  <c r="T34" i="4" s="1"/>
  <c r="R35" i="4"/>
  <c r="U35" i="4" s="1"/>
  <c r="R36" i="4"/>
  <c r="U36" i="4" s="1"/>
  <c r="R37" i="4"/>
  <c r="U37" i="4" s="1"/>
  <c r="R38" i="4"/>
  <c r="T38" i="4" s="1"/>
  <c r="R39" i="4"/>
  <c r="T39" i="4" s="1"/>
  <c r="R40" i="4"/>
  <c r="T40" i="4" s="1"/>
  <c r="R41" i="4"/>
  <c r="T41" i="4" s="1"/>
  <c r="R42" i="4"/>
  <c r="T42" i="4" s="1"/>
  <c r="R43" i="4"/>
  <c r="U43" i="4" s="1"/>
  <c r="R44" i="4"/>
  <c r="U44" i="4" s="1"/>
  <c r="R45" i="4"/>
  <c r="U45" i="4" s="1"/>
  <c r="R46" i="4"/>
  <c r="T46" i="4" s="1"/>
  <c r="R47" i="4"/>
  <c r="T47" i="4" s="1"/>
  <c r="R48" i="4"/>
  <c r="T48" i="4" s="1"/>
  <c r="R49" i="4"/>
  <c r="T49" i="4" s="1"/>
  <c r="R50" i="4"/>
  <c r="T50" i="4" s="1"/>
  <c r="R51" i="4"/>
  <c r="U51" i="4" s="1"/>
  <c r="R52" i="4"/>
  <c r="U52" i="4" s="1"/>
  <c r="R53" i="4"/>
  <c r="U53" i="4" s="1"/>
  <c r="R54" i="4"/>
  <c r="T54" i="4" s="1"/>
  <c r="R21" i="4"/>
  <c r="U21" i="4" s="1"/>
  <c r="R22" i="4"/>
  <c r="T22" i="4" s="1"/>
  <c r="R23" i="4"/>
  <c r="T23" i="4" s="1"/>
  <c r="R24" i="4"/>
  <c r="T24" i="4" s="1"/>
  <c r="R25" i="4"/>
  <c r="T25" i="4" s="1"/>
  <c r="R26" i="4"/>
  <c r="T26" i="4" s="1"/>
  <c r="R27" i="4"/>
  <c r="U27" i="4" s="1"/>
  <c r="R28" i="4"/>
  <c r="U28" i="4" s="1"/>
  <c r="R29" i="4"/>
  <c r="U29" i="4" s="1"/>
  <c r="R30" i="4"/>
  <c r="T30" i="4" s="1"/>
  <c r="R31" i="4"/>
  <c r="T31" i="4" s="1"/>
  <c r="R32" i="4"/>
  <c r="T32" i="4" s="1"/>
  <c r="R3" i="4"/>
  <c r="U3" i="4" s="1"/>
  <c r="R4" i="4"/>
  <c r="U4" i="4" s="1"/>
  <c r="R5" i="4"/>
  <c r="U5" i="4" s="1"/>
  <c r="R6" i="4"/>
  <c r="T6" i="4" s="1"/>
  <c r="R7" i="4"/>
  <c r="T7" i="4" s="1"/>
  <c r="R8" i="4"/>
  <c r="T8" i="4" s="1"/>
  <c r="R9" i="4"/>
  <c r="T9" i="4" s="1"/>
  <c r="R10" i="4"/>
  <c r="T10" i="4" s="1"/>
  <c r="R11" i="4"/>
  <c r="U11" i="4" s="1"/>
  <c r="R12" i="4"/>
  <c r="U12" i="4" s="1"/>
  <c r="R13" i="4"/>
  <c r="U13" i="4" s="1"/>
  <c r="R14" i="4"/>
  <c r="T14" i="4" s="1"/>
  <c r="R15" i="4"/>
  <c r="T15" i="4" s="1"/>
  <c r="R16" i="4"/>
  <c r="T16" i="4" s="1"/>
  <c r="R17" i="4"/>
  <c r="T17" i="4" s="1"/>
  <c r="R18" i="4"/>
  <c r="T18" i="4" s="1"/>
  <c r="R19" i="4"/>
  <c r="U19" i="4" s="1"/>
  <c r="R20" i="4"/>
  <c r="U20" i="4" s="1"/>
  <c r="R2" i="4"/>
  <c r="T2" i="4" s="1"/>
  <c r="T53" i="4" l="1"/>
  <c r="T45" i="4"/>
  <c r="T37" i="4"/>
  <c r="T29" i="4"/>
  <c r="T21" i="4"/>
  <c r="T13" i="4"/>
  <c r="T5" i="4"/>
  <c r="U50" i="4"/>
  <c r="U42" i="4"/>
  <c r="U34" i="4"/>
  <c r="U26" i="4"/>
  <c r="U18" i="4"/>
  <c r="U10" i="4"/>
  <c r="T52" i="4"/>
  <c r="T44" i="4"/>
  <c r="T36" i="4"/>
  <c r="T28" i="4"/>
  <c r="T20" i="4"/>
  <c r="T12" i="4"/>
  <c r="T4" i="4"/>
  <c r="U49" i="4"/>
  <c r="U41" i="4"/>
  <c r="U33" i="4"/>
  <c r="U25" i="4"/>
  <c r="U17" i="4"/>
  <c r="U9" i="4"/>
  <c r="T51" i="4"/>
  <c r="T43" i="4"/>
  <c r="T35" i="4"/>
  <c r="T27" i="4"/>
  <c r="T19" i="4"/>
  <c r="T11" i="4"/>
  <c r="T3" i="4"/>
  <c r="U48" i="4"/>
  <c r="U40" i="4"/>
  <c r="U32" i="4"/>
  <c r="U24" i="4"/>
  <c r="U16" i="4"/>
  <c r="U8" i="4"/>
  <c r="U2" i="4"/>
  <c r="U47" i="4"/>
  <c r="U39" i="4"/>
  <c r="U31" i="4"/>
  <c r="U23" i="4"/>
  <c r="U15" i="4"/>
  <c r="U7" i="4"/>
  <c r="U54" i="4"/>
  <c r="U46" i="4"/>
  <c r="U38" i="4"/>
  <c r="U30" i="4"/>
  <c r="U22" i="4"/>
  <c r="U14" i="4"/>
  <c r="U6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E149" i="4" l="1"/>
  <c r="P149" i="4" s="1"/>
  <c r="E148" i="4"/>
  <c r="P148" i="4" s="1"/>
  <c r="E147" i="4"/>
  <c r="P147" i="4" s="1"/>
  <c r="E146" i="4"/>
  <c r="P146" i="4" s="1"/>
  <c r="E145" i="4"/>
  <c r="P145" i="4" s="1"/>
  <c r="E144" i="4"/>
  <c r="P144" i="4" s="1"/>
  <c r="E143" i="4"/>
  <c r="P143" i="4" s="1"/>
  <c r="E142" i="4"/>
  <c r="P142" i="4" s="1"/>
  <c r="E141" i="4"/>
  <c r="P141" i="4" s="1"/>
  <c r="E140" i="4"/>
  <c r="P140" i="4" s="1"/>
  <c r="E139" i="4"/>
  <c r="P139" i="4" s="1"/>
  <c r="E138" i="4"/>
  <c r="P138" i="4" s="1"/>
  <c r="E137" i="4"/>
  <c r="P137" i="4" s="1"/>
  <c r="E136" i="4"/>
  <c r="P136" i="4" s="1"/>
  <c r="E135" i="4"/>
  <c r="P135" i="4" s="1"/>
  <c r="E134" i="4"/>
  <c r="P134" i="4" s="1"/>
  <c r="E133" i="4"/>
  <c r="P133" i="4" s="1"/>
  <c r="E132" i="4"/>
  <c r="P132" i="4" s="1"/>
  <c r="E131" i="4"/>
  <c r="P131" i="4" s="1"/>
  <c r="E130" i="4"/>
  <c r="P130" i="4" s="1"/>
  <c r="E129" i="4"/>
  <c r="P129" i="4" s="1"/>
  <c r="E128" i="4"/>
  <c r="P128" i="4" s="1"/>
  <c r="E127" i="4"/>
  <c r="P127" i="4" s="1"/>
  <c r="E126" i="4"/>
  <c r="P126" i="4" s="1"/>
  <c r="E125" i="4"/>
  <c r="P125" i="4" s="1"/>
  <c r="E124" i="4"/>
  <c r="P124" i="4" s="1"/>
  <c r="E123" i="4"/>
  <c r="P123" i="4" s="1"/>
  <c r="E122" i="4"/>
  <c r="P122" i="4" s="1"/>
  <c r="E121" i="4"/>
  <c r="P121" i="4" s="1"/>
  <c r="E120" i="4"/>
  <c r="P120" i="4" s="1"/>
  <c r="E119" i="4"/>
  <c r="P119" i="4" s="1"/>
  <c r="E118" i="4"/>
  <c r="P118" i="4" s="1"/>
  <c r="E117" i="4"/>
  <c r="P117" i="4" s="1"/>
  <c r="E116" i="4"/>
  <c r="P116" i="4" s="1"/>
  <c r="E115" i="4"/>
  <c r="P115" i="4" s="1"/>
  <c r="E114" i="4"/>
  <c r="P114" i="4" s="1"/>
  <c r="E113" i="4"/>
  <c r="P113" i="4" s="1"/>
  <c r="E112" i="4"/>
  <c r="P112" i="4" s="1"/>
  <c r="E111" i="4"/>
  <c r="P111" i="4" s="1"/>
  <c r="E110" i="4"/>
  <c r="P110" i="4" s="1"/>
  <c r="E109" i="4"/>
  <c r="P109" i="4" s="1"/>
  <c r="E108" i="4"/>
  <c r="P108" i="4" s="1"/>
  <c r="E107" i="4"/>
  <c r="P107" i="4" s="1"/>
  <c r="E106" i="4"/>
  <c r="P106" i="4" s="1"/>
  <c r="E105" i="4"/>
  <c r="P105" i="4" s="1"/>
  <c r="E104" i="4"/>
  <c r="P104" i="4" s="1"/>
  <c r="E103" i="4"/>
  <c r="P103" i="4" s="1"/>
  <c r="E102" i="4"/>
  <c r="P102" i="4" s="1"/>
  <c r="E101" i="4"/>
  <c r="P101" i="4" s="1"/>
  <c r="E100" i="4"/>
  <c r="P100" i="4" s="1"/>
  <c r="E99" i="4"/>
  <c r="P99" i="4" s="1"/>
  <c r="E98" i="4"/>
  <c r="P98" i="4" s="1"/>
  <c r="E97" i="4"/>
  <c r="P97" i="4" s="1"/>
  <c r="E96" i="4"/>
  <c r="P96" i="4" s="1"/>
  <c r="E95" i="4"/>
  <c r="P95" i="4" s="1"/>
  <c r="E94" i="4"/>
  <c r="P94" i="4" s="1"/>
  <c r="E93" i="4"/>
  <c r="P93" i="4" s="1"/>
  <c r="E92" i="4"/>
  <c r="P92" i="4" s="1"/>
  <c r="E91" i="4"/>
  <c r="P91" i="4" s="1"/>
  <c r="E90" i="4"/>
  <c r="P90" i="4" s="1"/>
  <c r="E89" i="4"/>
  <c r="P89" i="4" s="1"/>
  <c r="E88" i="4"/>
  <c r="P88" i="4" s="1"/>
  <c r="E87" i="4"/>
  <c r="P87" i="4" s="1"/>
  <c r="E86" i="4"/>
  <c r="P86" i="4" s="1"/>
  <c r="E85" i="4"/>
  <c r="P85" i="4" s="1"/>
  <c r="E84" i="4"/>
  <c r="P84" i="4" s="1"/>
  <c r="E83" i="4"/>
  <c r="P83" i="4" s="1"/>
  <c r="E82" i="4"/>
  <c r="P82" i="4" s="1"/>
  <c r="E81" i="4"/>
  <c r="P81" i="4" s="1"/>
  <c r="E80" i="4"/>
  <c r="P80" i="4" s="1"/>
  <c r="E79" i="4"/>
  <c r="P79" i="4" s="1"/>
  <c r="E78" i="4"/>
  <c r="P78" i="4" s="1"/>
  <c r="E77" i="4"/>
  <c r="P77" i="4" s="1"/>
  <c r="E76" i="4"/>
  <c r="P76" i="4" s="1"/>
  <c r="E75" i="4"/>
  <c r="P75" i="4" s="1"/>
  <c r="E74" i="4"/>
  <c r="P74" i="4" s="1"/>
  <c r="E73" i="4"/>
  <c r="P73" i="4" s="1"/>
  <c r="E72" i="4"/>
  <c r="P72" i="4" s="1"/>
  <c r="E71" i="4"/>
  <c r="P71" i="4" s="1"/>
  <c r="E70" i="4"/>
  <c r="P70" i="4" s="1"/>
  <c r="E69" i="4"/>
  <c r="P69" i="4" s="1"/>
  <c r="E68" i="4"/>
  <c r="P68" i="4" s="1"/>
  <c r="E67" i="4"/>
  <c r="P67" i="4" s="1"/>
  <c r="E66" i="4"/>
  <c r="P66" i="4" s="1"/>
  <c r="E65" i="4"/>
  <c r="P65" i="4" s="1"/>
  <c r="E64" i="4"/>
  <c r="P64" i="4" s="1"/>
  <c r="E63" i="4"/>
  <c r="P63" i="4" s="1"/>
  <c r="E62" i="4"/>
  <c r="P62" i="4" s="1"/>
  <c r="E61" i="4"/>
  <c r="P61" i="4" s="1"/>
  <c r="E60" i="4"/>
  <c r="P60" i="4" s="1"/>
  <c r="E59" i="4"/>
  <c r="P59" i="4" s="1"/>
  <c r="E58" i="4"/>
  <c r="P58" i="4" s="1"/>
  <c r="E57" i="4"/>
  <c r="P57" i="4" s="1"/>
  <c r="E56" i="4"/>
  <c r="P56" i="4" s="1"/>
  <c r="E55" i="4"/>
  <c r="P55" i="4" s="1"/>
  <c r="E54" i="4"/>
  <c r="P54" i="4" s="1"/>
  <c r="E53" i="4"/>
  <c r="P53" i="4" s="1"/>
  <c r="E52" i="4"/>
  <c r="P52" i="4" s="1"/>
  <c r="E51" i="4"/>
  <c r="P51" i="4" s="1"/>
  <c r="E50" i="4"/>
  <c r="P50" i="4" s="1"/>
  <c r="E49" i="4"/>
  <c r="P49" i="4" s="1"/>
  <c r="E48" i="4"/>
  <c r="P48" i="4" s="1"/>
  <c r="E47" i="4"/>
  <c r="P47" i="4" s="1"/>
  <c r="E46" i="4"/>
  <c r="P46" i="4" s="1"/>
  <c r="E45" i="4"/>
  <c r="P45" i="4" s="1"/>
  <c r="E44" i="4"/>
  <c r="P44" i="4" s="1"/>
  <c r="E43" i="4"/>
  <c r="P43" i="4" s="1"/>
  <c r="E42" i="4"/>
  <c r="P42" i="4" s="1"/>
  <c r="E41" i="4"/>
  <c r="P41" i="4" s="1"/>
  <c r="E40" i="4"/>
  <c r="P40" i="4" s="1"/>
  <c r="E39" i="4"/>
  <c r="P39" i="4" s="1"/>
  <c r="E38" i="4"/>
  <c r="P38" i="4" s="1"/>
  <c r="E37" i="4"/>
  <c r="P37" i="4" s="1"/>
  <c r="E36" i="4"/>
  <c r="P36" i="4" s="1"/>
  <c r="E35" i="4"/>
  <c r="P35" i="4" s="1"/>
  <c r="E34" i="4"/>
  <c r="P34" i="4" s="1"/>
  <c r="E33" i="4"/>
  <c r="P33" i="4" s="1"/>
  <c r="E32" i="4"/>
  <c r="P32" i="4" s="1"/>
  <c r="E31" i="4"/>
  <c r="P31" i="4" s="1"/>
  <c r="E30" i="4"/>
  <c r="P30" i="4" s="1"/>
  <c r="E29" i="4"/>
  <c r="P29" i="4" s="1"/>
  <c r="E28" i="4"/>
  <c r="P28" i="4" s="1"/>
  <c r="E27" i="4"/>
  <c r="P27" i="4" s="1"/>
  <c r="E26" i="4"/>
  <c r="P26" i="4" s="1"/>
  <c r="E25" i="4"/>
  <c r="P25" i="4" s="1"/>
  <c r="E24" i="4"/>
  <c r="P24" i="4" s="1"/>
  <c r="E23" i="4"/>
  <c r="P23" i="4" s="1"/>
  <c r="E22" i="4"/>
  <c r="P22" i="4" s="1"/>
  <c r="E21" i="4"/>
  <c r="P21" i="4" s="1"/>
  <c r="E20" i="4"/>
  <c r="P20" i="4" s="1"/>
  <c r="E19" i="4"/>
  <c r="P19" i="4" s="1"/>
  <c r="E18" i="4"/>
  <c r="P18" i="4" s="1"/>
  <c r="E17" i="4"/>
  <c r="P17" i="4" s="1"/>
  <c r="E16" i="4"/>
  <c r="P16" i="4" s="1"/>
  <c r="E15" i="4"/>
  <c r="P15" i="4" s="1"/>
  <c r="E14" i="4"/>
  <c r="P14" i="4" s="1"/>
  <c r="E13" i="4"/>
  <c r="P13" i="4" s="1"/>
  <c r="E12" i="4"/>
  <c r="P12" i="4" s="1"/>
  <c r="E11" i="4"/>
  <c r="P11" i="4" s="1"/>
  <c r="E10" i="4"/>
  <c r="P10" i="4" s="1"/>
  <c r="E9" i="4"/>
  <c r="P9" i="4" s="1"/>
  <c r="E8" i="4"/>
  <c r="P8" i="4" s="1"/>
  <c r="E7" i="4"/>
  <c r="P7" i="4" s="1"/>
  <c r="E6" i="4"/>
  <c r="P6" i="4" s="1"/>
  <c r="E5" i="4"/>
  <c r="P5" i="4" s="1"/>
  <c r="E4" i="4"/>
  <c r="P4" i="4" s="1"/>
  <c r="E3" i="4"/>
  <c r="P3" i="4" s="1"/>
  <c r="E2" i="4"/>
  <c r="P2" i="4" s="1"/>
</calcChain>
</file>

<file path=xl/sharedStrings.xml><?xml version="1.0" encoding="utf-8"?>
<sst xmlns="http://schemas.openxmlformats.org/spreadsheetml/2006/main" count="1892" uniqueCount="740">
  <si>
    <t>Index #1</t>
  </si>
  <si>
    <t>Index #2</t>
  </si>
  <si>
    <t>String 1</t>
  </si>
  <si>
    <t>String 2</t>
  </si>
  <si>
    <t>String</t>
  </si>
  <si>
    <t>Full String</t>
  </si>
  <si>
    <t>Parent</t>
  </si>
  <si>
    <t>Unit</t>
  </si>
  <si>
    <t xml:space="preserve">Electr. </t>
  </si>
  <si>
    <t xml:space="preserve"> Demand</t>
  </si>
  <si>
    <t>Electricity Demand</t>
  </si>
  <si>
    <t>TWh / Year</t>
  </si>
  <si>
    <t>Elec.dem</t>
  </si>
  <si>
    <t xml:space="preserve"> Cooling</t>
  </si>
  <si>
    <t>Electricity Demand Cooling</t>
  </si>
  <si>
    <t xml:space="preserve"> Fixed  </t>
  </si>
  <si>
    <t xml:space="preserve"> Exp/Imp</t>
  </si>
  <si>
    <t>Fixed Export / Import</t>
  </si>
  <si>
    <t xml:space="preserve">   DH   </t>
  </si>
  <si>
    <t>District Heat Demand</t>
  </si>
  <si>
    <t xml:space="preserve">  Wind  </t>
  </si>
  <si>
    <t xml:space="preserve"> Electr.</t>
  </si>
  <si>
    <t>Renewable Energy Sources</t>
  </si>
  <si>
    <t>Offshore</t>
  </si>
  <si>
    <t xml:space="preserve">   PV   </t>
  </si>
  <si>
    <t xml:space="preserve">   CSP  </t>
  </si>
  <si>
    <t xml:space="preserve">  River </t>
  </si>
  <si>
    <t xml:space="preserve">  Wave  </t>
  </si>
  <si>
    <t xml:space="preserve">  Tidal </t>
  </si>
  <si>
    <t xml:space="preserve">   CSP2 </t>
  </si>
  <si>
    <t xml:space="preserve"> Storage</t>
  </si>
  <si>
    <t xml:space="preserve"> loss   </t>
  </si>
  <si>
    <t xml:space="preserve"> Hydro  </t>
  </si>
  <si>
    <t>Hydrolic Powers</t>
  </si>
  <si>
    <t xml:space="preserve"> pump   </t>
  </si>
  <si>
    <t xml:space="preserve"> storage</t>
  </si>
  <si>
    <t xml:space="preserve"> Wat-Sup</t>
  </si>
  <si>
    <t>Wat-Loss</t>
  </si>
  <si>
    <t xml:space="preserve"> Solar  </t>
  </si>
  <si>
    <t xml:space="preserve">  Heat  </t>
  </si>
  <si>
    <t>Solar Thermal Powers</t>
  </si>
  <si>
    <t xml:space="preserve"> CSHP 1 </t>
  </si>
  <si>
    <t>Combined Steam &amp; Heat Production</t>
  </si>
  <si>
    <t xml:space="preserve">Waste 1 </t>
  </si>
  <si>
    <t>Boiler 1</t>
  </si>
  <si>
    <t xml:space="preserve"> Solar 1 </t>
  </si>
  <si>
    <t xml:space="preserve">   Heat  </t>
  </si>
  <si>
    <t>Sol1 Str</t>
  </si>
  <si>
    <t xml:space="preserve"> CSHP 2 </t>
  </si>
  <si>
    <t xml:space="preserve">Waste 2 </t>
  </si>
  <si>
    <t xml:space="preserve">Geoth 2 </t>
  </si>
  <si>
    <t>Geothermal Heat Production</t>
  </si>
  <si>
    <t xml:space="preserve"> Steam  </t>
  </si>
  <si>
    <t xml:space="preserve">Storage </t>
  </si>
  <si>
    <t xml:space="preserve"> CHP 2  </t>
  </si>
  <si>
    <t xml:space="preserve">  HP 2  </t>
  </si>
  <si>
    <t>Boiler 2</t>
  </si>
  <si>
    <t xml:space="preserve">  EH 2  </t>
  </si>
  <si>
    <t xml:space="preserve"> ELT 2  </t>
  </si>
  <si>
    <t xml:space="preserve"> Solar2 </t>
  </si>
  <si>
    <t>Sol2 Str</t>
  </si>
  <si>
    <t>Storage2</t>
  </si>
  <si>
    <t>Balance2</t>
  </si>
  <si>
    <t xml:space="preserve"> CSHP 3 </t>
  </si>
  <si>
    <t xml:space="preserve">Waste 3 </t>
  </si>
  <si>
    <t xml:space="preserve">Geoth 3 </t>
  </si>
  <si>
    <t xml:space="preserve">  CHP 3 </t>
  </si>
  <si>
    <t xml:space="preserve">  HP 3  </t>
  </si>
  <si>
    <t>Boiler 3</t>
  </si>
  <si>
    <t xml:space="preserve">  EH 3  </t>
  </si>
  <si>
    <t xml:space="preserve"> ELT 3  </t>
  </si>
  <si>
    <t xml:space="preserve"> Solar3 </t>
  </si>
  <si>
    <t xml:space="preserve">   Heat </t>
  </si>
  <si>
    <t>Sol3 Str</t>
  </si>
  <si>
    <t>Storage3</t>
  </si>
  <si>
    <t>Balance3</t>
  </si>
  <si>
    <t>Flexible</t>
  </si>
  <si>
    <t xml:space="preserve">   HP   </t>
  </si>
  <si>
    <t xml:space="preserve">  CSHP  </t>
  </si>
  <si>
    <t xml:space="preserve">  CHP   </t>
  </si>
  <si>
    <t xml:space="preserve">   PP   </t>
  </si>
  <si>
    <t>Power Plants Electricity Production</t>
  </si>
  <si>
    <t xml:space="preserve">  PP2   </t>
  </si>
  <si>
    <t xml:space="preserve">Nuclear </t>
  </si>
  <si>
    <t>Nuclear</t>
  </si>
  <si>
    <t>Geother.</t>
  </si>
  <si>
    <t xml:space="preserve">  Pump  </t>
  </si>
  <si>
    <t>Pump Consumption</t>
  </si>
  <si>
    <t xml:space="preserve">Turbine </t>
  </si>
  <si>
    <t>Turbine Production</t>
  </si>
  <si>
    <t xml:space="preserve"> Pumped </t>
  </si>
  <si>
    <t>Pump Storage</t>
  </si>
  <si>
    <t xml:space="preserve"> Pump2  </t>
  </si>
  <si>
    <t>Turbine2</t>
  </si>
  <si>
    <t xml:space="preserve"> Pumped2</t>
  </si>
  <si>
    <t xml:space="preserve">Rock in </t>
  </si>
  <si>
    <t>Rock out</t>
  </si>
  <si>
    <t>Rock str</t>
  </si>
  <si>
    <t>ELT 2 H2</t>
  </si>
  <si>
    <t xml:space="preserve">  ELT 2 </t>
  </si>
  <si>
    <t>ELT 3 H2</t>
  </si>
  <si>
    <t xml:space="preserve">  ELT 3 </t>
  </si>
  <si>
    <t xml:space="preserve">  V2G   </t>
  </si>
  <si>
    <t xml:space="preserve"> Demand </t>
  </si>
  <si>
    <t>EV &amp; V2G (Transport)</t>
  </si>
  <si>
    <t xml:space="preserve"> Charge </t>
  </si>
  <si>
    <t xml:space="preserve"> Discha.</t>
  </si>
  <si>
    <t xml:space="preserve">   H2   </t>
  </si>
  <si>
    <t>Transports Heat 2</t>
  </si>
  <si>
    <t>CO2Hydro</t>
  </si>
  <si>
    <t>NH3Hydro</t>
  </si>
  <si>
    <t>liq.fuel</t>
  </si>
  <si>
    <t xml:space="preserve"> Ammonia</t>
  </si>
  <si>
    <t xml:space="preserve"> HH-CHP </t>
  </si>
  <si>
    <t>Individual Electricity</t>
  </si>
  <si>
    <t xml:space="preserve"> HH-HP  </t>
  </si>
  <si>
    <t>HH-HP/EB</t>
  </si>
  <si>
    <t xml:space="preserve"> HH-EB  </t>
  </si>
  <si>
    <t xml:space="preserve"> HH-H2  </t>
  </si>
  <si>
    <t>Individual Heat 2</t>
  </si>
  <si>
    <t xml:space="preserve"> Prices </t>
  </si>
  <si>
    <t>HH Dem.</t>
  </si>
  <si>
    <t>Individual Heat 1</t>
  </si>
  <si>
    <t>HH CHP+HP</t>
  </si>
  <si>
    <t>HH Boil.</t>
  </si>
  <si>
    <t>HH Solar</t>
  </si>
  <si>
    <t>HH Store</t>
  </si>
  <si>
    <t>HH Balan</t>
  </si>
  <si>
    <t xml:space="preserve"> Stabil.</t>
  </si>
  <si>
    <t xml:space="preserve"> LoadPercent</t>
  </si>
  <si>
    <t>TWh / Year %</t>
  </si>
  <si>
    <t xml:space="preserve"> Import </t>
  </si>
  <si>
    <t xml:space="preserve"> Export </t>
  </si>
  <si>
    <t xml:space="preserve">  CEEP  </t>
  </si>
  <si>
    <t xml:space="preserve">  EEEP  </t>
  </si>
  <si>
    <t>ExMarket</t>
  </si>
  <si>
    <t>Nordpool Prices</t>
  </si>
  <si>
    <t xml:space="preserve">  Prod  </t>
  </si>
  <si>
    <t xml:space="preserve"> System </t>
  </si>
  <si>
    <t>InMarket</t>
  </si>
  <si>
    <t>Market Prices</t>
  </si>
  <si>
    <t>Btl-neck</t>
  </si>
  <si>
    <t xml:space="preserve">Payment </t>
  </si>
  <si>
    <t>Exports Payment</t>
  </si>
  <si>
    <t>Blt-neck</t>
  </si>
  <si>
    <t xml:space="preserve">Add-exp </t>
  </si>
  <si>
    <t xml:space="preserve">Boilers </t>
  </si>
  <si>
    <t xml:space="preserve">        </t>
  </si>
  <si>
    <t>Gas Grid Demand &amp; Balance</t>
  </si>
  <si>
    <t xml:space="preserve"> CHP2+3 </t>
  </si>
  <si>
    <t xml:space="preserve"> CAES   </t>
  </si>
  <si>
    <t xml:space="preserve"> Indi-  </t>
  </si>
  <si>
    <t xml:space="preserve"> vidual </t>
  </si>
  <si>
    <t xml:space="preserve"> Transp.</t>
  </si>
  <si>
    <t xml:space="preserve"> Indust.</t>
  </si>
  <si>
    <t xml:space="preserve"> Various</t>
  </si>
  <si>
    <t xml:space="preserve"> Sum    </t>
  </si>
  <si>
    <t xml:space="preserve"> Biogas </t>
  </si>
  <si>
    <t xml:space="preserve"> Syngas </t>
  </si>
  <si>
    <t>CO2HyGas</t>
  </si>
  <si>
    <t>SynHyGas</t>
  </si>
  <si>
    <t xml:space="preserve"> SynFuel</t>
  </si>
  <si>
    <t xml:space="preserve"> Content</t>
  </si>
  <si>
    <t xml:space="preserve">  Sum   </t>
  </si>
  <si>
    <t xml:space="preserve"> Gas    </t>
  </si>
  <si>
    <t xml:space="preserve"> FreshW </t>
  </si>
  <si>
    <t>Desalination</t>
  </si>
  <si>
    <t xml:space="preserve"> SaltW  </t>
  </si>
  <si>
    <t xml:space="preserve"> Brine  </t>
  </si>
  <si>
    <t xml:space="preserve"> Prod.  </t>
  </si>
  <si>
    <t>Desal.Pl</t>
  </si>
  <si>
    <t xml:space="preserve"> FWPump </t>
  </si>
  <si>
    <t xml:space="preserve">CoolGr1 </t>
  </si>
  <si>
    <t>District Cooling</t>
  </si>
  <si>
    <t xml:space="preserve">CoolGr2 </t>
  </si>
  <si>
    <t xml:space="preserve">CoolGr3 </t>
  </si>
  <si>
    <t xml:space="preserve">Cool-El </t>
  </si>
  <si>
    <t xml:space="preserve">Natural </t>
  </si>
  <si>
    <t xml:space="preserve">Cooling </t>
  </si>
  <si>
    <t xml:space="preserve"> DHgr1  </t>
  </si>
  <si>
    <t xml:space="preserve"> DHgr2  </t>
  </si>
  <si>
    <t xml:space="preserve"> DHgr3  </t>
  </si>
  <si>
    <t>1- Electricity Demand</t>
  </si>
  <si>
    <t>Electr. Demand</t>
  </si>
  <si>
    <t>TWh/year</t>
  </si>
  <si>
    <t>2- fixed Import/ Export</t>
  </si>
  <si>
    <t>Eixed Epo/ Imp</t>
  </si>
  <si>
    <t xml:space="preserve">3- Dictrict Heat </t>
  </si>
  <si>
    <t>DH Demand</t>
  </si>
  <si>
    <t xml:space="preserve">4- Renewable energy source </t>
  </si>
  <si>
    <t>Wind Electr.</t>
  </si>
  <si>
    <t>Offshore Electr.</t>
  </si>
  <si>
    <t>PV Electr.</t>
  </si>
  <si>
    <t>CSP Electr.</t>
  </si>
  <si>
    <t>River Electr.</t>
  </si>
  <si>
    <t>Wave Electr.</t>
  </si>
  <si>
    <t>Tidal Electr.</t>
  </si>
  <si>
    <t>CSP2 Electr.</t>
  </si>
  <si>
    <t>CSP2 Storage</t>
  </si>
  <si>
    <t>CSP2 loss</t>
  </si>
  <si>
    <t>5- Hydro Power</t>
  </si>
  <si>
    <t>Hydro Electr.</t>
  </si>
  <si>
    <t>Hydro pump</t>
  </si>
  <si>
    <t>Hydro storage</t>
  </si>
  <si>
    <t>Hydro Wat-Sup</t>
  </si>
  <si>
    <t>Hydro Wat-Loss</t>
  </si>
  <si>
    <t>6- Solar Thermal</t>
  </si>
  <si>
    <t xml:space="preserve">Solar Heat </t>
  </si>
  <si>
    <t>Solar 1 Heat</t>
  </si>
  <si>
    <t>Sol1 Str Heat</t>
  </si>
  <si>
    <t>Solar2 Heat</t>
  </si>
  <si>
    <t>Sol2 Str Heat</t>
  </si>
  <si>
    <t>Solar3 Heat</t>
  </si>
  <si>
    <t>Sol3 Str Heat</t>
  </si>
  <si>
    <t>7- Cmpined Heat and Steam Production</t>
  </si>
  <si>
    <t>CSHP Heat Prod.</t>
  </si>
  <si>
    <t xml:space="preserve">CSHP 1 Heat </t>
  </si>
  <si>
    <t>Waste 1 Heat</t>
  </si>
  <si>
    <t>CSHP 2 Heat</t>
  </si>
  <si>
    <t xml:space="preserve">Waste 2 Heat </t>
  </si>
  <si>
    <t xml:space="preserve">CSHP 3 Heat </t>
  </si>
  <si>
    <t>Waste 3 Heat</t>
  </si>
  <si>
    <t>CHP2 Heatprod.</t>
  </si>
  <si>
    <t>10- Heat Pump 2 Heat production</t>
  </si>
  <si>
    <t>HP2 Heatprod.</t>
  </si>
  <si>
    <t>11- Boiler 2</t>
  </si>
  <si>
    <t>Boiler 2 Heat</t>
  </si>
  <si>
    <t>12- Electric Heater 2 Heat Production</t>
  </si>
  <si>
    <t>EH 2 Heat</t>
  </si>
  <si>
    <t>13- Electrolyser</t>
  </si>
  <si>
    <t>ELT 2 Heat</t>
  </si>
  <si>
    <t>14- Storage to Heat</t>
  </si>
  <si>
    <t>Storage2 Heat</t>
  </si>
  <si>
    <t>15- Heatbalance gr.2</t>
  </si>
  <si>
    <t>Balance2 Heat</t>
  </si>
  <si>
    <t>16- Combined Heat and Power 3</t>
  </si>
  <si>
    <t>CHP 3 Heat</t>
  </si>
  <si>
    <t>17- Heat Pump 3 Heat Production</t>
  </si>
  <si>
    <t>HP3 Heatprod.</t>
  </si>
  <si>
    <t>18- Boiler 3</t>
  </si>
  <si>
    <t>Boiler 3 Heat</t>
  </si>
  <si>
    <t>19- Electric Heater 3 Heat Production</t>
  </si>
  <si>
    <t>EH 3 Heat</t>
  </si>
  <si>
    <t>20- Electrolyser 3 Heat Production</t>
  </si>
  <si>
    <t>EL 3 Heat</t>
  </si>
  <si>
    <t>21- Storage 3</t>
  </si>
  <si>
    <t>Storage 3 Heat</t>
  </si>
  <si>
    <t>22- Heatbalance gr.3</t>
  </si>
  <si>
    <t>Balance 3 Heat</t>
  </si>
  <si>
    <t>23- Flexible Electricity demand</t>
  </si>
  <si>
    <t>Flexible Elect.</t>
  </si>
  <si>
    <t>24- Heat Pump electricity Production</t>
  </si>
  <si>
    <t>HP Elect.</t>
  </si>
  <si>
    <t>25- Combined Heat and Steam Production to electricity Production</t>
  </si>
  <si>
    <t>CSHP Electr.</t>
  </si>
  <si>
    <t>26- Combined Heat and Power to electricity Production</t>
  </si>
  <si>
    <t>CHP Electr.</t>
  </si>
  <si>
    <t>27- Power Plant to electricity Production</t>
  </si>
  <si>
    <t>PP Electr.</t>
  </si>
  <si>
    <t>PP2 Electr.</t>
  </si>
  <si>
    <t>28- Nuclear</t>
  </si>
  <si>
    <t>Nuclear Electr.</t>
  </si>
  <si>
    <t>Geother. Electr.</t>
  </si>
  <si>
    <t>29- Pump Consumption</t>
  </si>
  <si>
    <t>Pump Electr.</t>
  </si>
  <si>
    <t>Pump2 Electr.</t>
  </si>
  <si>
    <t>30- Turbine Production</t>
  </si>
  <si>
    <t>Turbine Electr.</t>
  </si>
  <si>
    <t>Turbine2 Electr.</t>
  </si>
  <si>
    <t>Rock in Electr.</t>
  </si>
  <si>
    <t>Rock out Steam</t>
  </si>
  <si>
    <t>Rock str Storage</t>
  </si>
  <si>
    <t>31- Pump Storage</t>
  </si>
  <si>
    <t>Pumped Storage</t>
  </si>
  <si>
    <t>Pumped2 Storage</t>
  </si>
  <si>
    <t>32- Electrolyser gr2</t>
  </si>
  <si>
    <t>ELT 2 Electr.</t>
  </si>
  <si>
    <t>ELT 2 H2 ELT 2</t>
  </si>
  <si>
    <t>33- Electrolyser g3</t>
  </si>
  <si>
    <t>ELT 3 Electr.</t>
  </si>
  <si>
    <t>ElT 3 H2 ELT 3</t>
  </si>
  <si>
    <t>34- EV and V2G (transport)</t>
  </si>
  <si>
    <t>V2G Demand</t>
  </si>
  <si>
    <t>V2G Charge</t>
  </si>
  <si>
    <t xml:space="preserve">V2G Discha. </t>
  </si>
  <si>
    <t>V2G Storage</t>
  </si>
  <si>
    <t>35- Stabilisation Load %</t>
  </si>
  <si>
    <t>Stabil. Load</t>
  </si>
  <si>
    <t>TWh/year(Percent)</t>
  </si>
  <si>
    <t>36- Import</t>
  </si>
  <si>
    <t>Import Electr.</t>
  </si>
  <si>
    <t>37- Export</t>
  </si>
  <si>
    <t>Export Electr.</t>
  </si>
  <si>
    <t>38- Geothermal Heat Production</t>
  </si>
  <si>
    <t>Geoth 2 Heat</t>
  </si>
  <si>
    <t>Geoth 2 Steam</t>
  </si>
  <si>
    <t>Geoth 2 Storage</t>
  </si>
  <si>
    <t>Geoth 3 Heat</t>
  </si>
  <si>
    <t>Geoth 3 Steam</t>
  </si>
  <si>
    <t>Geoth 3 Storage</t>
  </si>
  <si>
    <t>39- Critical Electricity Excess Production</t>
  </si>
  <si>
    <t>CEEP Electr.</t>
  </si>
  <si>
    <t>40- Exportable Electricity Excess Production</t>
  </si>
  <si>
    <t>EEEP Electr.</t>
  </si>
  <si>
    <t>41- Nordpool price</t>
  </si>
  <si>
    <t>ExMarket Prices</t>
  </si>
  <si>
    <t>ExMarket Prod</t>
  </si>
  <si>
    <t>42- Market Prices</t>
  </si>
  <si>
    <t>InMarket Prices</t>
  </si>
  <si>
    <t>Bt l-neck Prices</t>
  </si>
  <si>
    <t>43- Import Payment</t>
  </si>
  <si>
    <t>Import Payment</t>
  </si>
  <si>
    <t>44- Export Payment</t>
  </si>
  <si>
    <t>Export Payment</t>
  </si>
  <si>
    <t>Blt-neck Payment</t>
  </si>
  <si>
    <t>45- AddExport Payment</t>
  </si>
  <si>
    <t>Add-exp Payment</t>
  </si>
  <si>
    <t xml:space="preserve">46- Individual Heat </t>
  </si>
  <si>
    <t>HH Dem.Heat</t>
  </si>
  <si>
    <t>HH CHP+HP Heat</t>
  </si>
  <si>
    <t>HH Boil.Heat</t>
  </si>
  <si>
    <t>HH Solar Heat</t>
  </si>
  <si>
    <t>HH Store Heat</t>
  </si>
  <si>
    <t>HH Balan Heat</t>
  </si>
  <si>
    <t>47- Individual Electricity</t>
  </si>
  <si>
    <t>HH-CHP Electr.</t>
  </si>
  <si>
    <t>HH-HP Electr.</t>
  </si>
  <si>
    <t>HH-Hp/EB Electr.</t>
  </si>
  <si>
    <t>HH-EB Electr.</t>
  </si>
  <si>
    <t>48- Individual H2</t>
  </si>
  <si>
    <t>HH-H2 Electr.</t>
  </si>
  <si>
    <t>HH-H2 Storage</t>
  </si>
  <si>
    <t>HH-H2 Prices</t>
  </si>
  <si>
    <t>49- Transport H2</t>
  </si>
  <si>
    <t>H2 Electr.</t>
  </si>
  <si>
    <t>H2 Storage</t>
  </si>
  <si>
    <t>CO2Hydro Electr.</t>
  </si>
  <si>
    <t>NH3Hydro Electr.</t>
  </si>
  <si>
    <t>CO2Hydro liq.feul</t>
  </si>
  <si>
    <t>NH3Hydro Ammonia</t>
  </si>
  <si>
    <t>50- Electricity Demand for cooling</t>
  </si>
  <si>
    <t>Elect.dem Cooling</t>
  </si>
  <si>
    <t>51- Gas grid demand and balance</t>
  </si>
  <si>
    <t>Boilers</t>
  </si>
  <si>
    <t>CHP2+3</t>
  </si>
  <si>
    <t>PP CAES</t>
  </si>
  <si>
    <t>Individual</t>
  </si>
  <si>
    <t>Transp.</t>
  </si>
  <si>
    <t>Indust. Various</t>
  </si>
  <si>
    <t>Demand Sum</t>
  </si>
  <si>
    <t>Biogas</t>
  </si>
  <si>
    <t>Syngas</t>
  </si>
  <si>
    <t>SynFeul</t>
  </si>
  <si>
    <t>Storage</t>
  </si>
  <si>
    <t>Storage Content</t>
  </si>
  <si>
    <t>Sum</t>
  </si>
  <si>
    <t>Import Gas</t>
  </si>
  <si>
    <t>Export Gas</t>
  </si>
  <si>
    <t>52- Desalination</t>
  </si>
  <si>
    <t>FreshW Demand</t>
  </si>
  <si>
    <t>FreshW Storage</t>
  </si>
  <si>
    <t>SaltW Demand</t>
  </si>
  <si>
    <t>Brine Storage</t>
  </si>
  <si>
    <t>Desal.pl Electr.</t>
  </si>
  <si>
    <t>FWPump Electr.</t>
  </si>
  <si>
    <t>53- District Cooling</t>
  </si>
  <si>
    <t xml:space="preserve">CoolGr1 Demand </t>
  </si>
  <si>
    <t>CoolGr2 Demand</t>
  </si>
  <si>
    <t>CoolGr3 Demand</t>
  </si>
  <si>
    <t>Cool-El Demand</t>
  </si>
  <si>
    <t>CoolGr1 Natural</t>
  </si>
  <si>
    <t>CoolGr2 Natural</t>
  </si>
  <si>
    <t>CoolGr3 Natural</t>
  </si>
  <si>
    <t>Cooling DHgr1</t>
  </si>
  <si>
    <t>Cooling DHgr2</t>
  </si>
  <si>
    <t>Cooling DHgr3</t>
  </si>
  <si>
    <t>Cooling Electr.</t>
  </si>
  <si>
    <t>54- Annual Costs</t>
  </si>
  <si>
    <t>Annual CO2 Emissions</t>
  </si>
  <si>
    <t>Mt</t>
  </si>
  <si>
    <t>CO2-emission (total)</t>
  </si>
  <si>
    <t>CO2-emission (Corrected)</t>
  </si>
  <si>
    <t>Share of RES (incl. Biomass)</t>
  </si>
  <si>
    <t>Percent</t>
  </si>
  <si>
    <t>RES Share of PES</t>
  </si>
  <si>
    <t>RES share of elec. Prod</t>
  </si>
  <si>
    <t>RES electricity prod.</t>
  </si>
  <si>
    <t xml:space="preserve">Annual Feul Consumption </t>
  </si>
  <si>
    <t>Feul Consumption (total)</t>
  </si>
  <si>
    <t>CAES Feul Consumption</t>
  </si>
  <si>
    <t>Feul (incl. Biomass excl. RES)</t>
  </si>
  <si>
    <t>Feul Consumption (incl. H2</t>
  </si>
  <si>
    <t>Feul Consumption (corrected)</t>
  </si>
  <si>
    <t>Coal Consumption</t>
  </si>
  <si>
    <t>Oil Consumption</t>
  </si>
  <si>
    <t>Ngas Consumption</t>
  </si>
  <si>
    <t>Nuclear Feul Consumption</t>
  </si>
  <si>
    <t>Waste Input</t>
  </si>
  <si>
    <t>V2G Pre Load Hours</t>
  </si>
  <si>
    <t xml:space="preserve">55- Annual Costs </t>
  </si>
  <si>
    <t>M EUR</t>
  </si>
  <si>
    <t>Feul ex. Ngas exchange</t>
  </si>
  <si>
    <t>Coal</t>
  </si>
  <si>
    <t>FeulOil</t>
  </si>
  <si>
    <t>Gasoil/Disesl</t>
  </si>
  <si>
    <t>Petrol/JP</t>
  </si>
  <si>
    <t>Gas handling</t>
  </si>
  <si>
    <t>Biomasse</t>
  </si>
  <si>
    <t>Food income</t>
  </si>
  <si>
    <t>Waste</t>
  </si>
  <si>
    <t>Ngas Exchange costs</t>
  </si>
  <si>
    <t>Marginal operation costs</t>
  </si>
  <si>
    <t>Electricity exchange</t>
  </si>
  <si>
    <t>Import</t>
  </si>
  <si>
    <t>Export</t>
  </si>
  <si>
    <t>Bottleneck</t>
  </si>
  <si>
    <t>Fixed imp/exp</t>
  </si>
  <si>
    <t>CO2 emission costs</t>
  </si>
  <si>
    <t>Variable: Breakdown</t>
  </si>
  <si>
    <t>Variable costs</t>
  </si>
  <si>
    <t>M EUR (Totla)</t>
  </si>
  <si>
    <t>Fixed operation costs</t>
  </si>
  <si>
    <t>Annual Investment costs</t>
  </si>
  <si>
    <t>56- Total Annual Costs</t>
  </si>
  <si>
    <t>1- District Heat</t>
  </si>
  <si>
    <t>3- DH Heating (MG)= sum - Balance</t>
  </si>
  <si>
    <t>6- Solar (MG)</t>
  </si>
  <si>
    <t>7- Waste+CSHP (MW)</t>
  </si>
  <si>
    <t>8- DHP (MW)</t>
  </si>
  <si>
    <t>10- CHP (MG)</t>
  </si>
  <si>
    <t>16- HP (MW)</t>
  </si>
  <si>
    <t>17- ELT (MW)</t>
  </si>
  <si>
    <t>18- Boiler (MW)</t>
  </si>
  <si>
    <t>19 - EH (MW)</t>
  </si>
  <si>
    <t>Balance (MG)= Sum - 3</t>
  </si>
  <si>
    <t xml:space="preserve">District Heat Production </t>
  </si>
  <si>
    <t xml:space="preserve">2- Electricity </t>
  </si>
  <si>
    <t>Consumption</t>
  </si>
  <si>
    <t>Chart Type1</t>
  </si>
  <si>
    <t>Chart Type 2</t>
  </si>
  <si>
    <t>Chart Type 3</t>
  </si>
  <si>
    <t>Bar (Monthly Values)</t>
  </si>
  <si>
    <t>Linear (Hourly Values)</t>
  </si>
  <si>
    <t>Bar Stacked (Monthly Values)</t>
  </si>
  <si>
    <t>Linear Stacked (Hourly Values)</t>
  </si>
  <si>
    <t>Pie Chart (Monthly / Annual Values)</t>
  </si>
  <si>
    <t>Info Output</t>
  </si>
  <si>
    <t>Boiler 1 Heat</t>
  </si>
  <si>
    <t xml:space="preserve">9- Combined Heat and Power to Heat production </t>
  </si>
  <si>
    <r>
      <t xml:space="preserve">8- District Heating Plant Heat Prod. </t>
    </r>
    <r>
      <rPr>
        <sz val="11"/>
        <color rgb="FFFF0000"/>
        <rFont val="Calibri"/>
        <family val="2"/>
        <scheme val="minor"/>
      </rPr>
      <t>#corrected</t>
    </r>
  </si>
  <si>
    <t>24- HP Elect. (MW)</t>
  </si>
  <si>
    <t>1- Electricity Demand [Electr. Demand + Elec.dem Cooling](MW)</t>
  </si>
  <si>
    <t>EH (MW) from  47- Individual Electricity [HH-EB Electr.(MW)]</t>
  </si>
  <si>
    <t>29- Pump Consumption [Hydro Pump (MW)]</t>
  </si>
  <si>
    <t>Electrolyser (MW) from 49- Transport H2 [H2 Electr.]</t>
  </si>
  <si>
    <t>30- Turbine Production [Turbine Electr.(MW)]</t>
  </si>
  <si>
    <t>5- Hydro Power [Hydro Electr.(MW)]</t>
  </si>
  <si>
    <t>25- Combined Heat and Steam Production to electricity Production CSHP Electr.(MW)</t>
  </si>
  <si>
    <t>27- Power Plant to electricity Production[PP Electr(MG)]</t>
  </si>
  <si>
    <t>28- Nuclear[Geother. Electr.(MW)]</t>
  </si>
  <si>
    <t>from 26- Combined Heat and Power to electricity Production [CHP Electr.(MW)] + from 47- Individual Electricity[HH-CHP Electr.(MW)]</t>
  </si>
  <si>
    <t>4- Renewable energy source (RES)(MW/1000)</t>
  </si>
  <si>
    <t>Production</t>
  </si>
  <si>
    <t>39- Critical Electricity Excess Production(CEEP Electr.)</t>
  </si>
  <si>
    <t>40- Exportable Electricity Excess Production (EEEP Electr.)</t>
  </si>
  <si>
    <t>Balance</t>
  </si>
  <si>
    <t>3- Exchange</t>
  </si>
  <si>
    <t>43- Import Payment Million EUR</t>
  </si>
  <si>
    <t>44- Export Payment Million EUR</t>
  </si>
  <si>
    <t>4- NATURAL GAS EXCHANGE</t>
  </si>
  <si>
    <t>51- Gas grid demand and balance (ohne Storage Content)</t>
  </si>
  <si>
    <t>5- District Heating Productions (nach Groupen)</t>
  </si>
  <si>
    <t>6- Solar Thermal[Solar 1 Heat(MW)]</t>
  </si>
  <si>
    <t>6- Solar Thermal[Solar 2 Heat(MW)]</t>
  </si>
  <si>
    <t>6- Solar Thermal[Solar 3 Heat(MW)]</t>
  </si>
  <si>
    <t>7- Cmpined Heat and Steam Production[CSHP 1 Heat + Waste 1 Heat]</t>
  </si>
  <si>
    <t>7- Cmpined Heat and Steam Production[CSHP 2 Heat + Waste 2  Heat]</t>
  </si>
  <si>
    <t>7- Cmpined Heat and Steam Production[CSHP 3 Heat + Waste 3 Heat]</t>
  </si>
  <si>
    <t>8- District Heating Plant Heat Prod [Boiler 1 Heat]</t>
  </si>
  <si>
    <t>9- Combined Heat and Power to Heat production [CHP2 Heatprod.]</t>
  </si>
  <si>
    <t>10- Heat Pump 2 Heat production [HP2 Heatprod.]</t>
  </si>
  <si>
    <t>13- Electrolyser [ELT 2 Heat]</t>
  </si>
  <si>
    <t>11- Boiler 2 [Boiler 2 Heat]</t>
  </si>
  <si>
    <t>12- Electric Heater 2 Heat Production [EH 2 Heat]</t>
  </si>
  <si>
    <t>14- Storage to Heat [Storage2 Heat]</t>
  </si>
  <si>
    <t>15- Heatbalance gr.2[Balance2 Heat]</t>
  </si>
  <si>
    <t>Gr2</t>
  </si>
  <si>
    <t>16- Combined Heat and Power 3 [CHP 3 Heat]</t>
  </si>
  <si>
    <t>17- Heat Pump 3 Heat Production [HP3 Heatprod.]</t>
  </si>
  <si>
    <t>18- Boiler 3 [Boiler 3 Heat]</t>
  </si>
  <si>
    <t>19- Electric Heater 3 Heat Production[EH 3 Heat]</t>
  </si>
  <si>
    <t>20- Electrolyser 3 Heat Production[EL 3 Heat]</t>
  </si>
  <si>
    <t>21- Storage 3[Storage 3 Heat]</t>
  </si>
  <si>
    <t>22- Heatbalance gr.3[Balance 3 Heat]</t>
  </si>
  <si>
    <t>Gr3</t>
  </si>
  <si>
    <t>Gr1</t>
  </si>
  <si>
    <t>3- Dictrict Heat [DH Demand]</t>
  </si>
  <si>
    <t>District heating = 0 MW</t>
  </si>
  <si>
    <t>RES1=Wind Electr.(MW/1000)</t>
  </si>
  <si>
    <t>RES2= Offshore Electr.(MW/1000)</t>
  </si>
  <si>
    <t>RES3=PV Electr.(MW/1000)</t>
  </si>
  <si>
    <t>RES(4-7)= CSP Electr.+River Electr.+Wave Electr.+CSP2 Storage(MW/1000)</t>
  </si>
  <si>
    <t>Total (GW)=Sum RES1-7</t>
  </si>
  <si>
    <t>RES specification</t>
  </si>
  <si>
    <t>Oil</t>
  </si>
  <si>
    <t>N.Gas</t>
  </si>
  <si>
    <t>Biomass</t>
  </si>
  <si>
    <t>Renewable</t>
  </si>
  <si>
    <t>H2 etc.</t>
  </si>
  <si>
    <t xml:space="preserve">Biofeul </t>
  </si>
  <si>
    <t>Nuclear/CCS(Carbon capture and storage)</t>
  </si>
  <si>
    <t>DHP</t>
  </si>
  <si>
    <t>CHP2</t>
  </si>
  <si>
    <t>CHP3</t>
  </si>
  <si>
    <t>Boiler2</t>
  </si>
  <si>
    <t>Boiler3</t>
  </si>
  <si>
    <t>PP</t>
  </si>
  <si>
    <t>Geo/Nu.</t>
  </si>
  <si>
    <t>Hydro</t>
  </si>
  <si>
    <t>Waste/ HTL</t>
  </si>
  <si>
    <t>CAES (Compressed Air Energy Storage) Elc.ly.</t>
  </si>
  <si>
    <t>BioConversion</t>
  </si>
  <si>
    <t>Electro-Feul</t>
  </si>
  <si>
    <t>Wind</t>
  </si>
  <si>
    <t>Solar.Th</t>
  </si>
  <si>
    <t>househ.</t>
  </si>
  <si>
    <t>Industry Various</t>
  </si>
  <si>
    <t>Total</t>
  </si>
  <si>
    <t>7- SHARE OF RES (incl. Biomasse)</t>
  </si>
  <si>
    <t>RES share of PES (Primary Energy) (percent)</t>
  </si>
  <si>
    <t>RES share of elect. Prod (percent)</t>
  </si>
  <si>
    <t>RES electricity prod. (TWh/year)</t>
  </si>
  <si>
    <t>6- FEUL BALANCE (TWh/year):(Primary Energy)</t>
  </si>
  <si>
    <t>8- ANNUAL FUEL CONSUMPTONS (TWh/year)</t>
  </si>
  <si>
    <t>Fuel Consumption (total)</t>
  </si>
  <si>
    <t>CAES Fuel Consumption</t>
  </si>
  <si>
    <t>Fuel (incl.Biomass excl.RES)</t>
  </si>
  <si>
    <t>Fuel Consumption (incl. H2)</t>
  </si>
  <si>
    <t>Fuel Consumption (corrected)</t>
  </si>
  <si>
    <t>Biomass Consumption</t>
  </si>
  <si>
    <t>Nuclear Fuel Consumption</t>
  </si>
  <si>
    <t>TOTAL: HOUSEHOLDS:</t>
  </si>
  <si>
    <t>Interest Rate: %</t>
  </si>
  <si>
    <t>COSTS (M EUR):</t>
  </si>
  <si>
    <t>Total Inv.\ Annual Inv. Costs\ Fixed O&amp;M</t>
  </si>
  <si>
    <t>Solar thermal</t>
  </si>
  <si>
    <t>Small CHP units</t>
  </si>
  <si>
    <t>Heat pump gr.2</t>
  </si>
  <si>
    <t>….</t>
  </si>
  <si>
    <t>…..</t>
  </si>
  <si>
    <t xml:space="preserve">9- OVERVIEW OF INVESTMENT COSTS </t>
  </si>
  <si>
    <t>10- ANNUAL CO2 EMISSIONS (Mt)</t>
  </si>
  <si>
    <t>CO2-emission (corrected)</t>
  </si>
  <si>
    <t>Combined Heat and Power 3</t>
  </si>
  <si>
    <t>Flexible Electricity demand</t>
  </si>
  <si>
    <t>Storage 3</t>
  </si>
  <si>
    <t>Electrolyser 2</t>
  </si>
  <si>
    <t>Storage 2</t>
  </si>
  <si>
    <t>Heat Pump 3</t>
  </si>
  <si>
    <t>Electrolyser 3</t>
  </si>
  <si>
    <t>Heat Balance Gr.2</t>
  </si>
  <si>
    <t>Heat Pump Electricity Production</t>
  </si>
  <si>
    <t>Heat Pump 2</t>
  </si>
  <si>
    <t>Electricity Heat 2</t>
  </si>
  <si>
    <t>Electricity Heat 3</t>
  </si>
  <si>
    <t>Combined Heat &amp; Power 2</t>
  </si>
  <si>
    <t>Combined Steam &amp; Heat Electricity Production</t>
  </si>
  <si>
    <t>Combined Heat &amp; Power Electricity Production</t>
  </si>
  <si>
    <t>Satbelization Load Percaentage</t>
  </si>
  <si>
    <t>Imported Electricity</t>
  </si>
  <si>
    <t>Exorted Electricity</t>
  </si>
  <si>
    <t>Critical Electricity Excess Production</t>
  </si>
  <si>
    <t>Exportable Electricity Excess Production</t>
  </si>
  <si>
    <t>Added Export Payment</t>
  </si>
  <si>
    <t>Electrolyser Gr.3</t>
  </si>
  <si>
    <t>Electrolyser Gr.2</t>
  </si>
  <si>
    <t>Group #1</t>
  </si>
  <si>
    <t>Group #0</t>
  </si>
  <si>
    <t>Serial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</si>
  <si>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</si>
  <si>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</si>
  <si>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</si>
  <si>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</si>
  <si>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</si>
  <si>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</si>
  <si>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</si>
  <si>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</si>
  <si>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</si>
  <si>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</si>
  <si>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0001</t>
  </si>
  <si>
    <t>0002</t>
  </si>
  <si>
    <t>0003</t>
  </si>
  <si>
    <t>0004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</si>
  <si>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</si>
  <si>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</si>
  <si>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</si>
  <si>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</si>
  <si>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</si>
  <si>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</si>
  <si>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</si>
  <si>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</si>
  <si>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</si>
  <si>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</si>
  <si>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0201</t>
  </si>
  <si>
    <t>0202</t>
  </si>
  <si>
    <t>0203</t>
  </si>
  <si>
    <t>0204</t>
  </si>
  <si>
    <t>0205</t>
  </si>
  <si>
    <t>0301</t>
  </si>
  <si>
    <t>0401</t>
  </si>
  <si>
    <t>0402</t>
  </si>
  <si>
    <t>0005</t>
  </si>
  <si>
    <t>0302</t>
  </si>
  <si>
    <t>0303</t>
  </si>
  <si>
    <t>0403</t>
  </si>
  <si>
    <t>0404</t>
  </si>
  <si>
    <t>0501</t>
  </si>
  <si>
    <t>0502</t>
  </si>
  <si>
    <t>0503</t>
  </si>
  <si>
    <t>0006</t>
  </si>
  <si>
    <t>0007</t>
  </si>
  <si>
    <t>0008</t>
  </si>
  <si>
    <t>0009</t>
  </si>
  <si>
    <t>0010</t>
  </si>
  <si>
    <t>0304</t>
  </si>
  <si>
    <t>0305</t>
  </si>
  <si>
    <t>0011</t>
  </si>
  <si>
    <t>0012</t>
  </si>
  <si>
    <t>0405</t>
  </si>
  <si>
    <t>0406</t>
  </si>
  <si>
    <t>0504</t>
  </si>
  <si>
    <t>0505</t>
  </si>
  <si>
    <t>0506</t>
  </si>
  <si>
    <t>0013</t>
  </si>
  <si>
    <t>0014</t>
  </si>
  <si>
    <t>0015</t>
  </si>
  <si>
    <t>0016</t>
  </si>
  <si>
    <t>0017</t>
  </si>
  <si>
    <t>0306</t>
  </si>
  <si>
    <t>0307</t>
  </si>
  <si>
    <t>0018</t>
  </si>
  <si>
    <t>0019</t>
  </si>
  <si>
    <t>0020</t>
  </si>
  <si>
    <t>0021</t>
  </si>
  <si>
    <t>0022</t>
  </si>
  <si>
    <t>0023</t>
  </si>
  <si>
    <t>0601</t>
  </si>
  <si>
    <t>0602</t>
  </si>
  <si>
    <t>0701</t>
  </si>
  <si>
    <t>0702</t>
  </si>
  <si>
    <t>0801</t>
  </si>
  <si>
    <t>0901</t>
  </si>
  <si>
    <t>1001</t>
  </si>
  <si>
    <t>0802</t>
  </si>
  <si>
    <t>0902</t>
  </si>
  <si>
    <t>1002</t>
  </si>
  <si>
    <t>0903</t>
  </si>
  <si>
    <t>0904</t>
  </si>
  <si>
    <t>0905</t>
  </si>
  <si>
    <t>1101</t>
  </si>
  <si>
    <t>1102</t>
  </si>
  <si>
    <t>1201</t>
  </si>
  <si>
    <t>1202</t>
  </si>
  <si>
    <t>1301</t>
  </si>
  <si>
    <t>1302</t>
  </si>
  <si>
    <t>1303</t>
  </si>
  <si>
    <t>1304</t>
  </si>
  <si>
    <t>2001</t>
  </si>
  <si>
    <t>2002</t>
  </si>
  <si>
    <t>2003</t>
  </si>
  <si>
    <t>2004</t>
  </si>
  <si>
    <t>2005</t>
  </si>
  <si>
    <t>2006</t>
  </si>
  <si>
    <t>1801</t>
  </si>
  <si>
    <t>1802</t>
  </si>
  <si>
    <t>1803</t>
  </si>
  <si>
    <t>1804</t>
  </si>
  <si>
    <t>1901</t>
  </si>
  <si>
    <t>1902</t>
  </si>
  <si>
    <t>1903</t>
  </si>
  <si>
    <t>1701</t>
  </si>
  <si>
    <t>1702</t>
  </si>
  <si>
    <t>1703</t>
  </si>
  <si>
    <t>1704</t>
  </si>
  <si>
    <t>1705</t>
  </si>
  <si>
    <t>1706</t>
  </si>
  <si>
    <t>0024</t>
  </si>
  <si>
    <t>0025</t>
  </si>
  <si>
    <t>0026</t>
  </si>
  <si>
    <t>0027</t>
  </si>
  <si>
    <t>0028</t>
  </si>
  <si>
    <t>1401</t>
  </si>
  <si>
    <t>1402</t>
  </si>
  <si>
    <t>1501</t>
  </si>
  <si>
    <t>1502</t>
  </si>
  <si>
    <t>1503</t>
  </si>
  <si>
    <t>0029</t>
  </si>
  <si>
    <t>1601</t>
  </si>
  <si>
    <t>1602</t>
  </si>
  <si>
    <t>0030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</si>
  <si>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</si>
  <si>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</si>
  <si>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</si>
  <si>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</si>
  <si>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</si>
  <si>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</si>
  <si>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</si>
  <si>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</si>
  <si>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</si>
  <si>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</si>
  <si>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</si>
  <si>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</si>
  <si>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</si>
  <si>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</si>
  <si>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</si>
  <si>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</si>
  <si>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</si>
  <si>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</si>
  <si>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</si>
  <si>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</si>
  <si>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</si>
  <si>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</si>
  <si>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</si>
  <si>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</si>
  <si>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</si>
  <si>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</si>
  <si>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</si>
  <si>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</si>
  <si>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</si>
  <si>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</si>
  <si>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</si>
  <si>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</si>
  <si>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</si>
  <si>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</si>
  <si>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</si>
  <si>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</si>
  <si>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</si>
  <si>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Chart Type 4</t>
  </si>
  <si>
    <t>Chart Type 5</t>
  </si>
  <si>
    <t>Heat Balance Gr.3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</si>
</sst>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10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6" borderId="1" xfId="0" applyFill="1" applyBorder="1"/>
    <xf numFmtId="0" fontId="0" fillId="12" borderId="1" xfId="0" applyFill="1" applyBorder="1"/>
    <xf numFmtId="0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98A7DC-090E-45F8-A9CF-2C46FA9741D8}" name="Table1" displayName="Table1" ref="A1:P149" totalsRowShown="0">
  <autoFilter ref="A1:P149" xr:uid="{79F87539-939C-42F3-80B1-DE35B01BC64B}"/>
  <sortState ref="A2:N149">
    <sortCondition ref="A1:A149"/>
  </sortState>
  <tableColumns count="16">
    <tableColumn id="1" xr3:uid="{2A7E356B-1DC2-40EC-A124-CDF52D91B37E}" name="Index #1"/>
    <tableColumn id="2" xr3:uid="{1116DBFB-A7E5-487F-B32B-7A2F2EF18B43}" name="Index #2"/>
    <tableColumn id="3" xr3:uid="{DFD88402-D1C4-475D-AB14-C9DA74BC852B}" name="String 1"/>
    <tableColumn id="4" xr3:uid="{82371E56-1AAC-4037-B406-F00DD846A1A0}" name="String 2"/>
    <tableColumn id="5" xr3:uid="{B6003F66-AA40-464F-9500-B2B1E01B99F7}" name="String">
      <calculatedColumnFormula>TRIM(C2) &amp;" " &amp; TRIM(D2)</calculatedColumnFormula>
    </tableColumn>
    <tableColumn id="9" xr3:uid="{9AB54EAD-C057-421E-AF69-A3AA00050989}" name="Full String"/>
    <tableColumn id="6" xr3:uid="{C238DD4D-7EE7-45E5-9E11-65488900D61D}" name="Parent"/>
    <tableColumn id="7" xr3:uid="{EC98EA71-BC4C-41DA-ADF1-1B0B8A29F85F}" name="Group #0" dataDxfId="4"/>
    <tableColumn id="13" xr3:uid="{DBDAE003-D951-4C4C-AE9A-598B98FB1565}" name="Group #1" dataDxfId="3"/>
    <tableColumn id="14" xr3:uid="{F9CE7819-3729-4585-A527-097A83A0C05C}" name="Serial" dataDxfId="2"/>
    <tableColumn id="8" xr3:uid="{22477ACA-D1E2-4F55-AF27-EFDF17147B63}" name="Unit"/>
    <tableColumn id="10" xr3:uid="{28EC146B-B792-4437-983A-02E096BD168C}" name="Chart Type1"/>
    <tableColumn id="11" xr3:uid="{3A2DA2D3-8BB4-41FD-B220-20D27F5FC406}" name="Chart Type 2"/>
    <tableColumn id="12" xr3:uid="{3CFF203D-5E15-490F-BCC7-353D0FA4B1C4}" name="Chart Type 3"/>
    <tableColumn id="15" xr3:uid="{EC299BD0-BBDF-4709-AAA3-56AB6B618D75}" name="Chart Type 4" dataDxfId="1">
      <calculatedColumnFormula>Table1[[#This Row],[Serial]]&amp;(IF(ISBLANK(Table1[[#This Row],[Full String]]),Table1[[#This Row],[Parent]],Table1[[#This Row],[Full String]]))</calculatedColumnFormula>
    </tableColumn>
    <tableColumn id="16" xr3:uid="{B8572708-3D44-4ECF-A393-EDCABD118E5F}" name="Chart Type 5" dataDxfId="0">
      <calculatedColumnFormula>Table1[[#This Row],[Serial]]&amp;"_"&amp;Table1[[#This Row],[String]]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15F7-83D0-4784-BB56-98A5BF1F40AD}">
  <dimension ref="A1:AD115"/>
  <sheetViews>
    <sheetView topLeftCell="A46" zoomScaleNormal="100" workbookViewId="0">
      <selection activeCell="A32" sqref="A32"/>
    </sheetView>
  </sheetViews>
  <sheetFormatPr defaultColWidth="11.42578125" defaultRowHeight="15" x14ac:dyDescent="0.25"/>
  <cols>
    <col min="1" max="1" width="59.42578125" customWidth="1"/>
    <col min="2" max="2" width="64.140625" customWidth="1"/>
    <col min="3" max="3" width="32.5703125" customWidth="1"/>
    <col min="4" max="4" width="67.42578125" customWidth="1"/>
    <col min="5" max="5" width="50.7109375" customWidth="1"/>
    <col min="6" max="6" width="64.42578125" customWidth="1"/>
    <col min="7" max="7" width="39.7109375" customWidth="1"/>
    <col min="8" max="8" width="68" customWidth="1"/>
    <col min="9" max="9" width="62" customWidth="1"/>
    <col min="10" max="10" width="47.28515625" customWidth="1"/>
    <col min="11" max="11" width="43.28515625" customWidth="1"/>
    <col min="12" max="12" width="76.85546875" customWidth="1"/>
    <col min="13" max="13" width="106.28515625" customWidth="1"/>
    <col min="14" max="14" width="50.7109375" customWidth="1"/>
    <col min="15" max="15" width="37.7109375" customWidth="1"/>
    <col min="16" max="16" width="66.42578125" customWidth="1"/>
    <col min="17" max="17" width="32.85546875" customWidth="1"/>
    <col min="18" max="18" width="64.28515625" customWidth="1"/>
    <col min="19" max="19" width="51.85546875" customWidth="1"/>
    <col min="20" max="20" width="47.7109375" customWidth="1"/>
    <col min="21" max="21" width="43" customWidth="1"/>
    <col min="22" max="22" width="47.7109375" customWidth="1"/>
    <col min="23" max="23" width="44.7109375" customWidth="1"/>
    <col min="24" max="24" width="29.140625" customWidth="1"/>
    <col min="25" max="25" width="35.28515625" customWidth="1"/>
    <col min="26" max="26" width="27" customWidth="1"/>
    <col min="27" max="27" width="31.7109375" customWidth="1"/>
    <col min="28" max="28" width="24.85546875" customWidth="1"/>
    <col min="29" max="29" width="69.140625" customWidth="1"/>
    <col min="30" max="30" width="21.42578125" customWidth="1"/>
  </cols>
  <sheetData>
    <row r="1" spans="1:13" x14ac:dyDescent="0.25">
      <c r="A1" t="s">
        <v>182</v>
      </c>
      <c r="B1" t="s">
        <v>183</v>
      </c>
      <c r="C1" s="2" t="s">
        <v>184</v>
      </c>
    </row>
    <row r="2" spans="1:13" x14ac:dyDescent="0.25">
      <c r="A2" t="s">
        <v>185</v>
      </c>
      <c r="B2" t="s">
        <v>186</v>
      </c>
      <c r="C2" s="2" t="s">
        <v>184</v>
      </c>
    </row>
    <row r="3" spans="1:13" x14ac:dyDescent="0.25">
      <c r="A3" t="s">
        <v>187</v>
      </c>
      <c r="B3" t="s">
        <v>188</v>
      </c>
      <c r="C3" s="2" t="s">
        <v>184</v>
      </c>
    </row>
    <row r="4" spans="1:13" x14ac:dyDescent="0.25">
      <c r="A4" t="s">
        <v>189</v>
      </c>
      <c r="C4" s="2" t="s">
        <v>184</v>
      </c>
      <c r="D4" t="s">
        <v>190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199</v>
      </c>
    </row>
    <row r="5" spans="1:13" x14ac:dyDescent="0.25">
      <c r="A5" t="s">
        <v>200</v>
      </c>
      <c r="C5" s="2" t="s">
        <v>184</v>
      </c>
      <c r="D5" t="s">
        <v>201</v>
      </c>
      <c r="E5" t="s">
        <v>202</v>
      </c>
      <c r="F5" t="s">
        <v>203</v>
      </c>
      <c r="G5" t="s">
        <v>204</v>
      </c>
      <c r="H5" t="s">
        <v>205</v>
      </c>
    </row>
    <row r="6" spans="1:13" x14ac:dyDescent="0.25">
      <c r="A6" t="s">
        <v>206</v>
      </c>
      <c r="C6" s="2" t="s">
        <v>184</v>
      </c>
      <c r="D6" t="s">
        <v>207</v>
      </c>
      <c r="E6" t="s">
        <v>208</v>
      </c>
      <c r="F6" t="s">
        <v>209</v>
      </c>
      <c r="G6" t="s">
        <v>210</v>
      </c>
      <c r="H6" t="s">
        <v>211</v>
      </c>
      <c r="I6" t="s">
        <v>212</v>
      </c>
      <c r="J6" t="s">
        <v>213</v>
      </c>
    </row>
    <row r="7" spans="1:13" x14ac:dyDescent="0.25">
      <c r="A7" t="s">
        <v>214</v>
      </c>
      <c r="B7" t="s">
        <v>215</v>
      </c>
      <c r="C7" s="2" t="s">
        <v>184</v>
      </c>
      <c r="D7" t="s">
        <v>216</v>
      </c>
      <c r="E7" t="s">
        <v>217</v>
      </c>
      <c r="F7" t="s">
        <v>218</v>
      </c>
      <c r="G7" t="s">
        <v>219</v>
      </c>
      <c r="H7" t="s">
        <v>220</v>
      </c>
      <c r="I7" t="s">
        <v>221</v>
      </c>
    </row>
    <row r="8" spans="1:13" x14ac:dyDescent="0.25">
      <c r="A8" t="s">
        <v>449</v>
      </c>
      <c r="B8" t="s">
        <v>447</v>
      </c>
      <c r="C8" s="1" t="s">
        <v>184</v>
      </c>
    </row>
    <row r="9" spans="1:13" x14ac:dyDescent="0.25">
      <c r="A9" t="s">
        <v>448</v>
      </c>
      <c r="B9" t="s">
        <v>222</v>
      </c>
      <c r="C9" s="2" t="s">
        <v>184</v>
      </c>
    </row>
    <row r="10" spans="1:13" x14ac:dyDescent="0.25">
      <c r="A10" t="s">
        <v>223</v>
      </c>
      <c r="B10" t="s">
        <v>224</v>
      </c>
      <c r="C10" s="2" t="s">
        <v>184</v>
      </c>
    </row>
    <row r="11" spans="1:13" x14ac:dyDescent="0.25">
      <c r="A11" t="s">
        <v>225</v>
      </c>
      <c r="B11" t="s">
        <v>226</v>
      </c>
      <c r="C11" s="2" t="s">
        <v>184</v>
      </c>
    </row>
    <row r="12" spans="1:13" x14ac:dyDescent="0.25">
      <c r="A12" t="s">
        <v>227</v>
      </c>
      <c r="B12" t="s">
        <v>228</v>
      </c>
      <c r="C12" s="2" t="s">
        <v>184</v>
      </c>
    </row>
    <row r="13" spans="1:13" x14ac:dyDescent="0.25">
      <c r="A13" t="s">
        <v>229</v>
      </c>
      <c r="B13" t="s">
        <v>230</v>
      </c>
      <c r="C13" s="2" t="s">
        <v>184</v>
      </c>
    </row>
    <row r="14" spans="1:13" x14ac:dyDescent="0.25">
      <c r="A14" t="s">
        <v>231</v>
      </c>
      <c r="B14" t="s">
        <v>232</v>
      </c>
      <c r="C14" s="2" t="s">
        <v>184</v>
      </c>
    </row>
    <row r="15" spans="1:13" x14ac:dyDescent="0.25">
      <c r="A15" t="s">
        <v>233</v>
      </c>
      <c r="B15" t="s">
        <v>234</v>
      </c>
      <c r="C15" s="2" t="s">
        <v>184</v>
      </c>
    </row>
    <row r="16" spans="1:13" x14ac:dyDescent="0.25">
      <c r="A16" t="s">
        <v>235</v>
      </c>
      <c r="B16" t="s">
        <v>236</v>
      </c>
      <c r="C16" s="2" t="s">
        <v>184</v>
      </c>
    </row>
    <row r="17" spans="1:8" x14ac:dyDescent="0.25">
      <c r="A17" t="s">
        <v>237</v>
      </c>
      <c r="B17" t="s">
        <v>238</v>
      </c>
      <c r="C17" s="2" t="s">
        <v>184</v>
      </c>
    </row>
    <row r="18" spans="1:8" x14ac:dyDescent="0.25">
      <c r="A18" t="s">
        <v>239</v>
      </c>
      <c r="B18" t="s">
        <v>240</v>
      </c>
      <c r="C18" s="2" t="s">
        <v>184</v>
      </c>
    </row>
    <row r="19" spans="1:8" x14ac:dyDescent="0.25">
      <c r="A19" t="s">
        <v>241</v>
      </c>
      <c r="B19" t="s">
        <v>242</v>
      </c>
      <c r="C19" s="2" t="s">
        <v>184</v>
      </c>
    </row>
    <row r="20" spans="1:8" x14ac:dyDescent="0.25">
      <c r="A20" t="s">
        <v>243</v>
      </c>
      <c r="B20" t="s">
        <v>244</v>
      </c>
      <c r="C20" s="2" t="s">
        <v>184</v>
      </c>
    </row>
    <row r="21" spans="1:8" x14ac:dyDescent="0.25">
      <c r="A21" t="s">
        <v>245</v>
      </c>
      <c r="B21" t="s">
        <v>246</v>
      </c>
      <c r="C21" s="2" t="s">
        <v>184</v>
      </c>
    </row>
    <row r="22" spans="1:8" x14ac:dyDescent="0.25">
      <c r="A22" t="s">
        <v>247</v>
      </c>
      <c r="B22" t="s">
        <v>248</v>
      </c>
      <c r="C22" s="2" t="s">
        <v>184</v>
      </c>
    </row>
    <row r="23" spans="1:8" x14ac:dyDescent="0.25">
      <c r="A23" t="s">
        <v>249</v>
      </c>
      <c r="B23" t="s">
        <v>250</v>
      </c>
      <c r="C23" s="2" t="s">
        <v>184</v>
      </c>
    </row>
    <row r="24" spans="1:8" x14ac:dyDescent="0.25">
      <c r="A24" t="s">
        <v>251</v>
      </c>
      <c r="B24" t="s">
        <v>252</v>
      </c>
      <c r="C24" s="2" t="s">
        <v>184</v>
      </c>
    </row>
    <row r="25" spans="1:8" x14ac:dyDescent="0.25">
      <c r="A25" t="s">
        <v>253</v>
      </c>
      <c r="B25" t="s">
        <v>254</v>
      </c>
      <c r="C25" s="2" t="s">
        <v>184</v>
      </c>
    </row>
    <row r="26" spans="1:8" x14ac:dyDescent="0.25">
      <c r="A26" t="s">
        <v>255</v>
      </c>
      <c r="B26" t="s">
        <v>256</v>
      </c>
      <c r="C26" s="2" t="s">
        <v>184</v>
      </c>
    </row>
    <row r="27" spans="1:8" x14ac:dyDescent="0.25">
      <c r="A27" t="s">
        <v>257</v>
      </c>
      <c r="C27" s="2" t="s">
        <v>184</v>
      </c>
      <c r="D27" t="s">
        <v>258</v>
      </c>
      <c r="E27" t="s">
        <v>259</v>
      </c>
    </row>
    <row r="28" spans="1:8" x14ac:dyDescent="0.25">
      <c r="A28" t="s">
        <v>260</v>
      </c>
      <c r="C28" s="2" t="s">
        <v>184</v>
      </c>
      <c r="D28" t="s">
        <v>261</v>
      </c>
      <c r="E28" t="s">
        <v>262</v>
      </c>
    </row>
    <row r="29" spans="1:8" x14ac:dyDescent="0.25">
      <c r="A29" t="s">
        <v>263</v>
      </c>
      <c r="C29" s="2" t="s">
        <v>184</v>
      </c>
      <c r="D29" t="s">
        <v>264</v>
      </c>
      <c r="E29" t="s">
        <v>265</v>
      </c>
    </row>
    <row r="30" spans="1:8" x14ac:dyDescent="0.25">
      <c r="A30" t="s">
        <v>266</v>
      </c>
      <c r="C30" s="2" t="s">
        <v>184</v>
      </c>
      <c r="D30" t="s">
        <v>267</v>
      </c>
      <c r="E30" t="s">
        <v>268</v>
      </c>
      <c r="F30" t="s">
        <v>269</v>
      </c>
      <c r="G30" t="s">
        <v>270</v>
      </c>
      <c r="H30" t="s">
        <v>271</v>
      </c>
    </row>
    <row r="31" spans="1:8" x14ac:dyDescent="0.25">
      <c r="A31" t="s">
        <v>272</v>
      </c>
      <c r="C31" s="2" t="s">
        <v>184</v>
      </c>
      <c r="D31" t="s">
        <v>273</v>
      </c>
      <c r="E31" t="s">
        <v>274</v>
      </c>
    </row>
    <row r="32" spans="1:8" x14ac:dyDescent="0.25">
      <c r="A32" t="s">
        <v>275</v>
      </c>
      <c r="C32" s="2" t="s">
        <v>184</v>
      </c>
      <c r="D32" t="s">
        <v>276</v>
      </c>
      <c r="E32" t="s">
        <v>277</v>
      </c>
    </row>
    <row r="33" spans="1:9" x14ac:dyDescent="0.25">
      <c r="A33" t="s">
        <v>278</v>
      </c>
      <c r="C33" s="2" t="s">
        <v>184</v>
      </c>
      <c r="D33" t="s">
        <v>279</v>
      </c>
      <c r="E33" t="s">
        <v>280</v>
      </c>
    </row>
    <row r="34" spans="1:9" x14ac:dyDescent="0.25">
      <c r="A34" t="s">
        <v>281</v>
      </c>
      <c r="C34" s="2" t="s">
        <v>184</v>
      </c>
      <c r="D34" t="s">
        <v>282</v>
      </c>
      <c r="E34" t="s">
        <v>283</v>
      </c>
      <c r="F34" t="s">
        <v>284</v>
      </c>
      <c r="G34" t="s">
        <v>285</v>
      </c>
    </row>
    <row r="35" spans="1:9" x14ac:dyDescent="0.25">
      <c r="A35" t="s">
        <v>286</v>
      </c>
      <c r="B35" t="s">
        <v>287</v>
      </c>
      <c r="C35" s="2" t="s">
        <v>288</v>
      </c>
    </row>
    <row r="36" spans="1:9" x14ac:dyDescent="0.25">
      <c r="A36" t="s">
        <v>289</v>
      </c>
      <c r="B36" t="s">
        <v>290</v>
      </c>
      <c r="C36" s="2" t="s">
        <v>184</v>
      </c>
    </row>
    <row r="37" spans="1:9" x14ac:dyDescent="0.25">
      <c r="A37" t="s">
        <v>291</v>
      </c>
      <c r="B37" t="s">
        <v>292</v>
      </c>
      <c r="C37" s="2" t="s">
        <v>184</v>
      </c>
    </row>
    <row r="38" spans="1:9" x14ac:dyDescent="0.25">
      <c r="A38" t="s">
        <v>293</v>
      </c>
      <c r="C38" s="2" t="s">
        <v>184</v>
      </c>
      <c r="D38" t="s">
        <v>294</v>
      </c>
      <c r="E38" t="s">
        <v>295</v>
      </c>
      <c r="F38" t="s">
        <v>296</v>
      </c>
      <c r="G38" t="s">
        <v>297</v>
      </c>
      <c r="H38" t="s">
        <v>298</v>
      </c>
      <c r="I38" t="s">
        <v>299</v>
      </c>
    </row>
    <row r="39" spans="1:9" x14ac:dyDescent="0.25">
      <c r="A39" t="s">
        <v>300</v>
      </c>
      <c r="B39" t="s">
        <v>301</v>
      </c>
      <c r="C39" s="2" t="s">
        <v>184</v>
      </c>
    </row>
    <row r="40" spans="1:9" x14ac:dyDescent="0.25">
      <c r="A40" t="s">
        <v>302</v>
      </c>
      <c r="B40" t="s">
        <v>303</v>
      </c>
      <c r="C40" s="2" t="s">
        <v>184</v>
      </c>
    </row>
    <row r="41" spans="1:9" x14ac:dyDescent="0.25">
      <c r="A41" t="s">
        <v>304</v>
      </c>
      <c r="C41" s="2" t="s">
        <v>184</v>
      </c>
      <c r="D41" t="s">
        <v>305</v>
      </c>
      <c r="E41" t="s">
        <v>306</v>
      </c>
    </row>
    <row r="42" spans="1:9" x14ac:dyDescent="0.25">
      <c r="A42" t="s">
        <v>307</v>
      </c>
      <c r="C42" s="2" t="s">
        <v>184</v>
      </c>
      <c r="D42" t="s">
        <v>308</v>
      </c>
      <c r="E42" t="s">
        <v>309</v>
      </c>
    </row>
    <row r="43" spans="1:9" x14ac:dyDescent="0.25">
      <c r="A43" t="s">
        <v>310</v>
      </c>
      <c r="B43" t="s">
        <v>311</v>
      </c>
      <c r="C43" s="2" t="s">
        <v>184</v>
      </c>
    </row>
    <row r="44" spans="1:9" x14ac:dyDescent="0.25">
      <c r="A44" t="s">
        <v>312</v>
      </c>
      <c r="C44" s="2" t="s">
        <v>184</v>
      </c>
      <c r="D44" s="3" t="s">
        <v>313</v>
      </c>
      <c r="E44" t="s">
        <v>314</v>
      </c>
    </row>
    <row r="45" spans="1:9" x14ac:dyDescent="0.25">
      <c r="A45" t="s">
        <v>315</v>
      </c>
      <c r="B45" t="s">
        <v>316</v>
      </c>
      <c r="C45" s="2" t="s">
        <v>184</v>
      </c>
    </row>
    <row r="46" spans="1:9" x14ac:dyDescent="0.25">
      <c r="A46" t="s">
        <v>317</v>
      </c>
      <c r="C46" s="2" t="s">
        <v>184</v>
      </c>
      <c r="D46" t="s">
        <v>318</v>
      </c>
      <c r="E46" t="s">
        <v>319</v>
      </c>
      <c r="F46" t="s">
        <v>320</v>
      </c>
      <c r="G46" t="s">
        <v>321</v>
      </c>
      <c r="H46" t="s">
        <v>322</v>
      </c>
      <c r="I46" t="s">
        <v>323</v>
      </c>
    </row>
    <row r="47" spans="1:9" x14ac:dyDescent="0.25">
      <c r="A47" t="s">
        <v>324</v>
      </c>
      <c r="C47" s="2" t="s">
        <v>184</v>
      </c>
      <c r="D47" t="s">
        <v>325</v>
      </c>
      <c r="E47" t="s">
        <v>326</v>
      </c>
      <c r="F47" t="s">
        <v>327</v>
      </c>
      <c r="G47" t="s">
        <v>328</v>
      </c>
    </row>
    <row r="48" spans="1:9" x14ac:dyDescent="0.25">
      <c r="A48" t="s">
        <v>329</v>
      </c>
      <c r="C48" s="2" t="s">
        <v>184</v>
      </c>
      <c r="D48" t="s">
        <v>330</v>
      </c>
      <c r="E48" t="s">
        <v>331</v>
      </c>
      <c r="F48" t="s">
        <v>332</v>
      </c>
    </row>
    <row r="49" spans="1:20" x14ac:dyDescent="0.25">
      <c r="A49" t="s">
        <v>333</v>
      </c>
      <c r="C49" s="2" t="s">
        <v>184</v>
      </c>
      <c r="D49" t="s">
        <v>334</v>
      </c>
      <c r="E49" t="s">
        <v>335</v>
      </c>
      <c r="F49" t="s">
        <v>336</v>
      </c>
      <c r="G49" t="s">
        <v>337</v>
      </c>
      <c r="H49" t="s">
        <v>338</v>
      </c>
      <c r="I49" t="s">
        <v>339</v>
      </c>
    </row>
    <row r="50" spans="1:20" x14ac:dyDescent="0.25">
      <c r="A50" t="s">
        <v>340</v>
      </c>
      <c r="B50" t="s">
        <v>341</v>
      </c>
      <c r="C50" s="2" t="s">
        <v>184</v>
      </c>
    </row>
    <row r="51" spans="1:20" x14ac:dyDescent="0.25">
      <c r="A51" t="s">
        <v>342</v>
      </c>
      <c r="C51" s="2" t="s">
        <v>184</v>
      </c>
      <c r="D51" t="s">
        <v>343</v>
      </c>
      <c r="E51" t="s">
        <v>344</v>
      </c>
      <c r="F51" t="s">
        <v>345</v>
      </c>
      <c r="G51" t="s">
        <v>346</v>
      </c>
      <c r="H51" t="s">
        <v>347</v>
      </c>
      <c r="I51" t="s">
        <v>348</v>
      </c>
      <c r="J51" t="s">
        <v>349</v>
      </c>
      <c r="K51" t="s">
        <v>350</v>
      </c>
      <c r="L51" t="s">
        <v>351</v>
      </c>
      <c r="M51" t="s">
        <v>159</v>
      </c>
      <c r="N51" t="s">
        <v>352</v>
      </c>
      <c r="O51" t="s">
        <v>353</v>
      </c>
      <c r="P51" t="s">
        <v>354</v>
      </c>
      <c r="Q51" t="s">
        <v>355</v>
      </c>
      <c r="R51" t="s">
        <v>356</v>
      </c>
      <c r="S51" t="s">
        <v>357</v>
      </c>
    </row>
    <row r="52" spans="1:20" x14ac:dyDescent="0.25">
      <c r="A52" t="s">
        <v>358</v>
      </c>
      <c r="C52" s="2" t="s">
        <v>184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  <c r="I52" t="s">
        <v>364</v>
      </c>
      <c r="J52" t="s">
        <v>267</v>
      </c>
      <c r="K52" t="s">
        <v>264</v>
      </c>
    </row>
    <row r="53" spans="1:20" x14ac:dyDescent="0.25">
      <c r="A53" t="s">
        <v>365</v>
      </c>
      <c r="C53" s="2" t="s">
        <v>184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  <c r="I53" t="s">
        <v>371</v>
      </c>
      <c r="J53" t="s">
        <v>372</v>
      </c>
      <c r="K53" t="s">
        <v>373</v>
      </c>
      <c r="L53" t="s">
        <v>374</v>
      </c>
      <c r="M53" t="s">
        <v>375</v>
      </c>
      <c r="N53" t="s">
        <v>376</v>
      </c>
    </row>
    <row r="54" spans="1:20" s="2" customFormat="1" x14ac:dyDescent="0.25"/>
    <row r="55" spans="1:20" x14ac:dyDescent="0.25">
      <c r="A55" t="s">
        <v>377</v>
      </c>
      <c r="B55" t="s">
        <v>378</v>
      </c>
      <c r="C55" t="s">
        <v>379</v>
      </c>
      <c r="D55" t="s">
        <v>380</v>
      </c>
      <c r="E55" t="s">
        <v>381</v>
      </c>
    </row>
    <row r="56" spans="1:20" x14ac:dyDescent="0.25">
      <c r="B56" t="s">
        <v>382</v>
      </c>
      <c r="C56" t="s">
        <v>383</v>
      </c>
      <c r="D56" t="s">
        <v>384</v>
      </c>
      <c r="E56" t="s">
        <v>385</v>
      </c>
    </row>
    <row r="57" spans="1:20" x14ac:dyDescent="0.25">
      <c r="C57" t="s">
        <v>184</v>
      </c>
      <c r="D57" t="s">
        <v>386</v>
      </c>
    </row>
    <row r="58" spans="1:20" x14ac:dyDescent="0.25">
      <c r="B58" t="s">
        <v>387</v>
      </c>
      <c r="C58" t="s">
        <v>184</v>
      </c>
      <c r="D58" t="s">
        <v>388</v>
      </c>
      <c r="E58" t="s">
        <v>389</v>
      </c>
      <c r="F58" t="s">
        <v>390</v>
      </c>
      <c r="G58" t="s">
        <v>391</v>
      </c>
      <c r="H58" t="s">
        <v>392</v>
      </c>
      <c r="I58" t="s">
        <v>393</v>
      </c>
      <c r="J58" t="s">
        <v>394</v>
      </c>
      <c r="K58" t="s">
        <v>395</v>
      </c>
      <c r="L58" t="s">
        <v>396</v>
      </c>
      <c r="M58" t="s">
        <v>397</v>
      </c>
      <c r="N58" t="s">
        <v>398</v>
      </c>
    </row>
    <row r="59" spans="1:20" x14ac:dyDescent="0.25">
      <c r="A59" t="s">
        <v>399</v>
      </c>
      <c r="C59" t="s">
        <v>400</v>
      </c>
      <c r="D59" t="s">
        <v>401</v>
      </c>
      <c r="E59" t="s">
        <v>402</v>
      </c>
      <c r="F59" t="s">
        <v>403</v>
      </c>
      <c r="G59" t="s">
        <v>404</v>
      </c>
      <c r="H59" t="s">
        <v>405</v>
      </c>
      <c r="I59" t="s">
        <v>406</v>
      </c>
      <c r="J59" t="s">
        <v>407</v>
      </c>
      <c r="K59" t="s">
        <v>408</v>
      </c>
      <c r="L59" t="s">
        <v>409</v>
      </c>
      <c r="M59" t="s">
        <v>410</v>
      </c>
      <c r="N59" t="s">
        <v>411</v>
      </c>
      <c r="O59" t="s">
        <v>412</v>
      </c>
      <c r="P59" t="s">
        <v>413</v>
      </c>
      <c r="Q59" t="s">
        <v>414</v>
      </c>
      <c r="R59" t="s">
        <v>415</v>
      </c>
      <c r="S59" t="s">
        <v>416</v>
      </c>
      <c r="T59" t="s">
        <v>417</v>
      </c>
    </row>
    <row r="60" spans="1:20" x14ac:dyDescent="0.25">
      <c r="C60" t="s">
        <v>418</v>
      </c>
      <c r="D60" t="s">
        <v>418</v>
      </c>
      <c r="E60" t="s">
        <v>418</v>
      </c>
      <c r="F60" t="s">
        <v>418</v>
      </c>
      <c r="G60" t="s">
        <v>418</v>
      </c>
      <c r="H60" t="s">
        <v>418</v>
      </c>
      <c r="I60" t="s">
        <v>418</v>
      </c>
      <c r="J60" t="s">
        <v>418</v>
      </c>
      <c r="K60" t="s">
        <v>418</v>
      </c>
      <c r="L60" t="s">
        <v>418</v>
      </c>
      <c r="M60" t="s">
        <v>418</v>
      </c>
      <c r="N60" t="s">
        <v>418</v>
      </c>
      <c r="O60" t="s">
        <v>418</v>
      </c>
      <c r="P60" t="s">
        <v>418</v>
      </c>
      <c r="Q60" t="s">
        <v>418</v>
      </c>
      <c r="R60" t="s">
        <v>418</v>
      </c>
      <c r="S60" t="s">
        <v>418</v>
      </c>
      <c r="T60" t="s">
        <v>418</v>
      </c>
    </row>
    <row r="61" spans="1:20" x14ac:dyDescent="0.25">
      <c r="B61" t="s">
        <v>419</v>
      </c>
      <c r="C61" t="s">
        <v>420</v>
      </c>
    </row>
    <row r="62" spans="1:20" x14ac:dyDescent="0.25">
      <c r="B62" t="s">
        <v>421</v>
      </c>
      <c r="C62" t="s">
        <v>420</v>
      </c>
    </row>
    <row r="63" spans="1:20" x14ac:dyDescent="0.25">
      <c r="B63" t="s">
        <v>422</v>
      </c>
      <c r="C63" t="s">
        <v>420</v>
      </c>
    </row>
    <row r="64" spans="1:20" x14ac:dyDescent="0.25">
      <c r="A64" t="s">
        <v>423</v>
      </c>
      <c r="C64" t="s">
        <v>400</v>
      </c>
    </row>
    <row r="67" spans="1:30" x14ac:dyDescent="0.25">
      <c r="A67" t="s">
        <v>424</v>
      </c>
      <c r="B67" t="s">
        <v>425</v>
      </c>
      <c r="C67" t="s">
        <v>426</v>
      </c>
      <c r="D67" t="s">
        <v>427</v>
      </c>
      <c r="E67" t="s">
        <v>428</v>
      </c>
      <c r="F67" t="s">
        <v>429</v>
      </c>
      <c r="G67" t="s">
        <v>430</v>
      </c>
      <c r="H67" t="s">
        <v>431</v>
      </c>
      <c r="I67" t="s">
        <v>432</v>
      </c>
      <c r="J67" t="s">
        <v>433</v>
      </c>
      <c r="K67" t="s">
        <v>434</v>
      </c>
    </row>
    <row r="68" spans="1:30" x14ac:dyDescent="0.25">
      <c r="C68" s="15" t="s">
        <v>435</v>
      </c>
      <c r="D68" s="16"/>
      <c r="E68" s="16"/>
      <c r="F68" s="16"/>
      <c r="G68" s="16"/>
      <c r="H68" s="16"/>
      <c r="I68" s="16"/>
      <c r="J68" s="16"/>
    </row>
    <row r="69" spans="1:30" x14ac:dyDescent="0.25">
      <c r="A69" t="s">
        <v>436</v>
      </c>
      <c r="B69" t="s">
        <v>451</v>
      </c>
      <c r="D69" t="s">
        <v>450</v>
      </c>
      <c r="E69" t="s">
        <v>454</v>
      </c>
      <c r="F69" t="s">
        <v>452</v>
      </c>
      <c r="G69" t="s">
        <v>453</v>
      </c>
      <c r="H69" t="s">
        <v>455</v>
      </c>
      <c r="I69" t="s">
        <v>461</v>
      </c>
      <c r="J69" t="s">
        <v>456</v>
      </c>
      <c r="K69" t="s">
        <v>459</v>
      </c>
      <c r="L69" t="s">
        <v>457</v>
      </c>
      <c r="M69" t="s">
        <v>460</v>
      </c>
      <c r="N69" t="s">
        <v>458</v>
      </c>
      <c r="O69" t="s">
        <v>286</v>
      </c>
      <c r="P69" t="s">
        <v>289</v>
      </c>
      <c r="Q69" t="s">
        <v>291</v>
      </c>
      <c r="R69" t="s">
        <v>463</v>
      </c>
      <c r="S69" t="s">
        <v>464</v>
      </c>
    </row>
    <row r="70" spans="1:30" x14ac:dyDescent="0.25">
      <c r="B70" s="15" t="s">
        <v>437</v>
      </c>
      <c r="C70" s="16"/>
      <c r="D70" s="16"/>
      <c r="E70" s="16"/>
      <c r="F70" s="16"/>
      <c r="G70" s="16"/>
      <c r="H70" s="17" t="s">
        <v>462</v>
      </c>
      <c r="I70" s="18"/>
      <c r="J70" s="18"/>
      <c r="K70" s="18"/>
      <c r="L70" s="18"/>
      <c r="M70" s="18"/>
      <c r="N70" s="18"/>
      <c r="O70" s="19" t="s">
        <v>465</v>
      </c>
      <c r="P70" s="20"/>
      <c r="Q70" s="20"/>
      <c r="R70" s="20"/>
      <c r="S70" s="20"/>
    </row>
    <row r="71" spans="1:30" x14ac:dyDescent="0.25">
      <c r="A71" t="s">
        <v>466</v>
      </c>
      <c r="B71" t="s">
        <v>467</v>
      </c>
      <c r="C71" t="s">
        <v>468</v>
      </c>
    </row>
    <row r="72" spans="1:30" x14ac:dyDescent="0.25">
      <c r="A72" t="s">
        <v>469</v>
      </c>
      <c r="B72" t="s">
        <v>470</v>
      </c>
    </row>
    <row r="73" spans="1:30" x14ac:dyDescent="0.25">
      <c r="A73" t="s">
        <v>471</v>
      </c>
      <c r="B73" t="s">
        <v>497</v>
      </c>
      <c r="C73" t="s">
        <v>472</v>
      </c>
      <c r="D73" t="s">
        <v>475</v>
      </c>
      <c r="E73" t="s">
        <v>478</v>
      </c>
      <c r="F73" t="s">
        <v>497</v>
      </c>
      <c r="G73" t="s">
        <v>473</v>
      </c>
      <c r="H73" t="s">
        <v>476</v>
      </c>
      <c r="I73" t="s">
        <v>479</v>
      </c>
      <c r="J73" t="s">
        <v>480</v>
      </c>
      <c r="K73" t="s">
        <v>481</v>
      </c>
      <c r="L73" t="s">
        <v>482</v>
      </c>
      <c r="M73" t="s">
        <v>483</v>
      </c>
      <c r="N73" t="s">
        <v>484</v>
      </c>
      <c r="O73" t="s">
        <v>485</v>
      </c>
      <c r="P73" t="s">
        <v>496</v>
      </c>
      <c r="Q73" t="s">
        <v>474</v>
      </c>
      <c r="R73" t="s">
        <v>477</v>
      </c>
      <c r="S73" t="s">
        <v>487</v>
      </c>
      <c r="T73" t="s">
        <v>488</v>
      </c>
      <c r="U73" t="s">
        <v>491</v>
      </c>
      <c r="V73" t="s">
        <v>489</v>
      </c>
      <c r="W73" t="s">
        <v>490</v>
      </c>
      <c r="X73" t="s">
        <v>492</v>
      </c>
      <c r="Y73" t="s">
        <v>493</v>
      </c>
      <c r="Z73" t="s">
        <v>498</v>
      </c>
      <c r="AA73" t="s">
        <v>499</v>
      </c>
      <c r="AB73" t="s">
        <v>500</v>
      </c>
      <c r="AC73" t="s">
        <v>501</v>
      </c>
      <c r="AD73" t="s">
        <v>502</v>
      </c>
    </row>
    <row r="74" spans="1:30" x14ac:dyDescent="0.25">
      <c r="B74" s="25" t="s">
        <v>495</v>
      </c>
      <c r="C74" s="26"/>
      <c r="D74" s="26"/>
      <c r="E74" s="26"/>
      <c r="F74" s="21" t="s">
        <v>486</v>
      </c>
      <c r="G74" s="22"/>
      <c r="H74" s="22"/>
      <c r="I74" s="22"/>
      <c r="J74" s="22"/>
      <c r="K74" s="22"/>
      <c r="L74" s="22"/>
      <c r="M74" s="22"/>
      <c r="N74" s="22"/>
      <c r="O74" s="22"/>
      <c r="P74" s="23" t="s">
        <v>494</v>
      </c>
      <c r="Q74" s="24"/>
      <c r="R74" s="24"/>
      <c r="S74" s="24"/>
      <c r="T74" s="24"/>
      <c r="U74" s="24"/>
      <c r="V74" s="24"/>
      <c r="W74" s="24"/>
      <c r="X74" s="24"/>
      <c r="Y74" s="24"/>
      <c r="Z74" s="13" t="s">
        <v>503</v>
      </c>
      <c r="AA74" s="14"/>
      <c r="AB74" s="14"/>
      <c r="AC74" s="14"/>
      <c r="AD74" s="14"/>
    </row>
    <row r="75" spans="1:30" x14ac:dyDescent="0.25">
      <c r="A75" s="4" t="s">
        <v>532</v>
      </c>
      <c r="B75" s="4" t="s">
        <v>511</v>
      </c>
      <c r="C75" s="4" t="s">
        <v>512</v>
      </c>
      <c r="D75" s="4" t="s">
        <v>513</v>
      </c>
      <c r="E75" s="4" t="s">
        <v>514</v>
      </c>
      <c r="F75" s="4" t="s">
        <v>515</v>
      </c>
      <c r="G75" s="4" t="s">
        <v>516</v>
      </c>
      <c r="H75" s="4" t="s">
        <v>517</v>
      </c>
      <c r="I75" s="4" t="s">
        <v>518</v>
      </c>
      <c r="J75" s="4" t="s">
        <v>519</v>
      </c>
      <c r="K75" s="4" t="s">
        <v>520</v>
      </c>
      <c r="L75" s="4" t="s">
        <v>521</v>
      </c>
      <c r="M75" s="4" t="s">
        <v>522</v>
      </c>
      <c r="N75" s="4" t="s">
        <v>523</v>
      </c>
      <c r="O75" s="4" t="s">
        <v>524</v>
      </c>
      <c r="P75" s="4" t="s">
        <v>347</v>
      </c>
      <c r="Q75" s="4" t="s">
        <v>525</v>
      </c>
      <c r="R75" s="4" t="s">
        <v>526</v>
      </c>
      <c r="S75" s="4" t="s">
        <v>527</v>
      </c>
    </row>
    <row r="76" spans="1:30" x14ac:dyDescent="0.25">
      <c r="A76" s="4" t="s">
        <v>402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30" x14ac:dyDescent="0.25">
      <c r="A77" s="4" t="s">
        <v>504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30" x14ac:dyDescent="0.25">
      <c r="A78" s="4" t="s">
        <v>505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30" x14ac:dyDescent="0.25">
      <c r="A79" s="4" t="s">
        <v>506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30" x14ac:dyDescent="0.25">
      <c r="A80" s="4" t="s">
        <v>507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25">
      <c r="A81" s="4" t="s">
        <v>508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25">
      <c r="A82" s="4" t="s">
        <v>509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25">
      <c r="A83" s="4" t="s">
        <v>510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25">
      <c r="A84" s="4" t="s">
        <v>527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6" spans="1:19" x14ac:dyDescent="0.25">
      <c r="A86" s="6" t="s">
        <v>528</v>
      </c>
    </row>
    <row r="87" spans="1:19" x14ac:dyDescent="0.25">
      <c r="A87" s="6" t="s">
        <v>529</v>
      </c>
    </row>
    <row r="88" spans="1:19" x14ac:dyDescent="0.25">
      <c r="A88" s="6" t="s">
        <v>530</v>
      </c>
    </row>
    <row r="89" spans="1:19" x14ac:dyDescent="0.25">
      <c r="A89" s="6" t="s">
        <v>531</v>
      </c>
    </row>
    <row r="91" spans="1:19" x14ac:dyDescent="0.25">
      <c r="A91" s="5" t="s">
        <v>533</v>
      </c>
      <c r="B91" s="5" t="s">
        <v>541</v>
      </c>
    </row>
    <row r="92" spans="1:19" x14ac:dyDescent="0.25">
      <c r="A92" s="5" t="s">
        <v>534</v>
      </c>
      <c r="B92" s="5"/>
    </row>
    <row r="93" spans="1:19" x14ac:dyDescent="0.25">
      <c r="A93" s="5" t="s">
        <v>535</v>
      </c>
      <c r="B93" s="5"/>
    </row>
    <row r="94" spans="1:19" x14ac:dyDescent="0.25">
      <c r="A94" s="5" t="s">
        <v>536</v>
      </c>
      <c r="B94" s="5"/>
    </row>
    <row r="95" spans="1:19" x14ac:dyDescent="0.25">
      <c r="A95" s="5" t="s">
        <v>537</v>
      </c>
      <c r="B95" s="5"/>
    </row>
    <row r="96" spans="1:19" x14ac:dyDescent="0.25">
      <c r="A96" s="5" t="s">
        <v>538</v>
      </c>
      <c r="B96" s="5"/>
    </row>
    <row r="97" spans="1:2" x14ac:dyDescent="0.25">
      <c r="A97" s="5" t="s">
        <v>393</v>
      </c>
      <c r="B97" s="5"/>
    </row>
    <row r="98" spans="1:2" x14ac:dyDescent="0.25">
      <c r="A98" s="5" t="s">
        <v>394</v>
      </c>
      <c r="B98" s="5"/>
    </row>
    <row r="99" spans="1:2" x14ac:dyDescent="0.25">
      <c r="A99" s="5" t="s">
        <v>395</v>
      </c>
      <c r="B99" s="5"/>
    </row>
    <row r="100" spans="1:2" x14ac:dyDescent="0.25">
      <c r="A100" s="5" t="s">
        <v>539</v>
      </c>
      <c r="B100" s="5"/>
    </row>
    <row r="101" spans="1:2" x14ac:dyDescent="0.25">
      <c r="A101" s="5" t="s">
        <v>540</v>
      </c>
      <c r="B101" s="5"/>
    </row>
    <row r="102" spans="1:2" x14ac:dyDescent="0.25">
      <c r="A102" s="5" t="s">
        <v>397</v>
      </c>
      <c r="B102" s="5"/>
    </row>
    <row r="103" spans="1:2" x14ac:dyDescent="0.25">
      <c r="A103" s="5" t="s">
        <v>398</v>
      </c>
      <c r="B103" s="5"/>
    </row>
    <row r="105" spans="1:2" x14ac:dyDescent="0.25">
      <c r="A105" s="7" t="s">
        <v>550</v>
      </c>
      <c r="B105" s="7" t="s">
        <v>542</v>
      </c>
    </row>
    <row r="106" spans="1:2" x14ac:dyDescent="0.25">
      <c r="A106" s="7" t="s">
        <v>543</v>
      </c>
      <c r="B106" s="7" t="s">
        <v>544</v>
      </c>
    </row>
    <row r="107" spans="1:2" x14ac:dyDescent="0.25">
      <c r="A107" s="7" t="s">
        <v>545</v>
      </c>
      <c r="B107" s="7"/>
    </row>
    <row r="108" spans="1:2" x14ac:dyDescent="0.25">
      <c r="A108" s="7" t="s">
        <v>546</v>
      </c>
      <c r="B108" s="7"/>
    </row>
    <row r="109" spans="1:2" x14ac:dyDescent="0.25">
      <c r="A109" s="7" t="s">
        <v>547</v>
      </c>
      <c r="B109" s="7"/>
    </row>
    <row r="110" spans="1:2" x14ac:dyDescent="0.25">
      <c r="A110" s="7" t="s">
        <v>548</v>
      </c>
      <c r="B110" s="7"/>
    </row>
    <row r="111" spans="1:2" x14ac:dyDescent="0.25">
      <c r="A111" s="7" t="s">
        <v>549</v>
      </c>
      <c r="B111" s="7"/>
    </row>
    <row r="113" spans="1:1" x14ac:dyDescent="0.25">
      <c r="A113" s="8" t="s">
        <v>551</v>
      </c>
    </row>
    <row r="114" spans="1:1" x14ac:dyDescent="0.25">
      <c r="A114" s="8" t="s">
        <v>380</v>
      </c>
    </row>
    <row r="115" spans="1:1" x14ac:dyDescent="0.25">
      <c r="A115" s="8" t="s">
        <v>552</v>
      </c>
    </row>
  </sheetData>
  <mergeCells count="8">
    <mergeCell ref="Z74:AD74"/>
    <mergeCell ref="C68:J68"/>
    <mergeCell ref="B70:G70"/>
    <mergeCell ref="H70:N70"/>
    <mergeCell ref="O70:S70"/>
    <mergeCell ref="F74:O74"/>
    <mergeCell ref="P74:Y74"/>
    <mergeCell ref="B74:E7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8759-87D6-40A8-AF33-9EF83B136632}">
  <dimension ref="A1:U149"/>
  <sheetViews>
    <sheetView tabSelected="1" topLeftCell="H25" workbookViewId="0">
      <selection activeCell="Q33" sqref="Q33"/>
    </sheetView>
  </sheetViews>
  <sheetFormatPr defaultColWidth="9.140625" defaultRowHeight="15" x14ac:dyDescent="0.25"/>
  <cols>
    <col min="1" max="2" width="10.7109375" bestFit="1" customWidth="1"/>
    <col min="3" max="3" width="11" bestFit="1" customWidth="1"/>
    <col min="4" max="4" width="12.42578125" bestFit="1" customWidth="1"/>
    <col min="5" max="5" width="19.28515625" bestFit="1" customWidth="1"/>
    <col min="6" max="6" width="43.140625" bestFit="1" customWidth="1"/>
    <col min="7" max="7" width="33.42578125" bestFit="1" customWidth="1"/>
    <col min="8" max="8" width="13.85546875" bestFit="1" customWidth="1"/>
    <col min="9" max="10" width="13.85546875" customWidth="1"/>
    <col min="11" max="11" width="12.5703125" hidden="1" customWidth="1"/>
    <col min="12" max="12" width="27.42578125" hidden="1" customWidth="1"/>
    <col min="13" max="13" width="28.42578125" hidden="1" customWidth="1"/>
    <col min="14" max="14" width="33.42578125" hidden="1" customWidth="1"/>
    <col min="15" max="15" width="47.28515625" bestFit="1" customWidth="1"/>
    <col min="16" max="16" width="24.42578125" bestFit="1" customWidth="1"/>
    <col min="17" max="17" width="43.140625" bestFit="1" customWidth="1"/>
    <col min="20" max="20" width="51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577</v>
      </c>
      <c r="I1" t="s">
        <v>576</v>
      </c>
      <c r="J1" t="s">
        <v>578</v>
      </c>
      <c r="K1" t="s">
        <v>7</v>
      </c>
      <c r="L1" t="s">
        <v>438</v>
      </c>
      <c r="M1" t="s">
        <v>439</v>
      </c>
      <c r="N1" t="s">
        <v>440</v>
      </c>
      <c r="O1" t="s">
        <v>737</v>
      </c>
      <c r="P1" t="s">
        <v>738</v>
      </c>
    </row>
    <row r="2" spans="1:21" x14ac:dyDescent="0.25">
      <c r="A2">
        <v>1</v>
      </c>
      <c r="B2">
        <v>22</v>
      </c>
      <c r="C2" t="s">
        <v>8</v>
      </c>
      <c r="D2" t="s">
        <v>9</v>
      </c>
      <c r="E2" t="str">
        <f t="shared" ref="E2:E33" si="0">TRIM(C2) &amp;" " &amp; TRIM(D2)</f>
        <v>Electr. Demand</v>
      </c>
      <c r="F2" t="s">
        <v>10</v>
      </c>
      <c r="H2" s="9" t="s">
        <v>579</v>
      </c>
      <c r="I2" s="9" t="s">
        <v>580</v>
      </c>
      <c r="J2" s="10" t="s">
        <v>589</v>
      </c>
      <c r="K2" t="s">
        <v>11</v>
      </c>
      <c r="L2" t="s">
        <v>441</v>
      </c>
      <c r="M2" t="s">
        <v>442</v>
      </c>
      <c r="N2" t="s">
        <v>446</v>
      </c>
      <c r="O2" t="str">
        <f>Table1[[#This Row],[Serial]]&amp;(IF(ISBLANK(Table1[[#This Row],[Full String]]),Table1[[#This Row],[Parent]],Table1[[#This Row],[Full String]]))</f>
        <v>0001Electricity Demand</v>
      </c>
      <c r="P2" t="str">
        <f>Table1[[#This Row],[Serial]]&amp;"_"&amp;Table1[[#This Row],[String]]</f>
        <v>0001_Electr. Demand</v>
      </c>
      <c r="Q2" t="s">
        <v>573</v>
      </c>
      <c r="R2" t="str">
        <f>_xlfn.IFNA(VLOOKUP(Q2,Table1[[Full String]:[Serial]],5,0),VLOOKUP(Q2,Table1[[Parent]:[Serial]],2,0)&amp;"00")</f>
        <v>0030</v>
      </c>
      <c r="T2" t="str">
        <f>"['"&amp;Q2&amp;"','"&amp;R2&amp;"']"</f>
        <v>['Added Export Payment','0030']</v>
      </c>
      <c r="U2" t="str">
        <f>"'"&amp;Q2&amp;"':'"&amp;R2&amp;"',"</f>
        <v>'Added Export Payment':'0030',</v>
      </c>
    </row>
    <row r="3" spans="1:21" x14ac:dyDescent="0.25">
      <c r="A3">
        <v>2</v>
      </c>
      <c r="B3">
        <v>23</v>
      </c>
      <c r="C3" t="s">
        <v>12</v>
      </c>
      <c r="D3" t="s">
        <v>13</v>
      </c>
      <c r="E3" t="str">
        <f t="shared" si="0"/>
        <v>Elec.dem Cooling</v>
      </c>
      <c r="F3" t="s">
        <v>14</v>
      </c>
      <c r="H3" s="11" t="s">
        <v>579</v>
      </c>
      <c r="I3" s="11" t="s">
        <v>581</v>
      </c>
      <c r="J3" s="12" t="s">
        <v>590</v>
      </c>
      <c r="K3" t="s">
        <v>11</v>
      </c>
      <c r="L3" t="s">
        <v>441</v>
      </c>
      <c r="M3" t="s">
        <v>442</v>
      </c>
      <c r="N3" t="s">
        <v>446</v>
      </c>
      <c r="O3" t="str">
        <f>Table1[[#This Row],[Serial]]&amp;(IF(ISBLANK(Table1[[#This Row],[Full String]]),Table1[[#This Row],[Parent]],Table1[[#This Row],[Full String]]))</f>
        <v>0002Electricity Demand Cooling</v>
      </c>
      <c r="P3" t="str">
        <f>Table1[[#This Row],[Serial]]&amp;"_"&amp;Table1[[#This Row],[String]]</f>
        <v>0002_Elec.dem Cooling</v>
      </c>
      <c r="Q3" t="s">
        <v>44</v>
      </c>
      <c r="R3" t="str">
        <f>_xlfn.IFNA(VLOOKUP(Q3,Table1[[Full String]:[Serial]],5,0),VLOOKUP(Q3,Table1[[Parent]:[Serial]],2,0)&amp;"00")</f>
        <v>0005</v>
      </c>
      <c r="T3" t="str">
        <f t="shared" ref="T3:T54" si="1">"['"&amp;Q3&amp;"','"&amp;R3&amp;"']"</f>
        <v>['Boiler 1','0005']</v>
      </c>
      <c r="U3" t="str">
        <f t="shared" ref="U3:U54" si="2">"'"&amp;Q3&amp;"':'"&amp;R3&amp;"',"</f>
        <v>'Boiler 1':'0005',</v>
      </c>
    </row>
    <row r="4" spans="1:21" x14ac:dyDescent="0.25">
      <c r="A4">
        <v>3</v>
      </c>
      <c r="B4">
        <v>24</v>
      </c>
      <c r="C4" t="s">
        <v>15</v>
      </c>
      <c r="D4" t="s">
        <v>16</v>
      </c>
      <c r="E4" t="str">
        <f t="shared" si="0"/>
        <v>Fixed Exp/Imp</v>
      </c>
      <c r="F4" t="s">
        <v>17</v>
      </c>
      <c r="H4" s="9" t="s">
        <v>579</v>
      </c>
      <c r="I4" s="9" t="s">
        <v>582</v>
      </c>
      <c r="J4" s="10" t="s">
        <v>591</v>
      </c>
      <c r="K4" t="s">
        <v>11</v>
      </c>
      <c r="L4" t="s">
        <v>441</v>
      </c>
      <c r="M4" t="s">
        <v>442</v>
      </c>
      <c r="N4" t="s">
        <v>446</v>
      </c>
      <c r="O4" t="str">
        <f>Table1[[#This Row],[Serial]]&amp;(IF(ISBLANK(Table1[[#This Row],[Full String]]),Table1[[#This Row],[Parent]],Table1[[#This Row],[Full String]]))</f>
        <v>0003Fixed Export / Import</v>
      </c>
      <c r="P4" t="str">
        <f>Table1[[#This Row],[Serial]]&amp;"_"&amp;Table1[[#This Row],[String]]</f>
        <v>0003_Fixed Exp/Imp</v>
      </c>
      <c r="Q4" t="s">
        <v>56</v>
      </c>
      <c r="R4" t="str">
        <f>_xlfn.IFNA(VLOOKUP(Q4,Table1[[Full String]:[Serial]],5,0),VLOOKUP(Q4,Table1[[Parent]:[Serial]],2,0)&amp;"00")</f>
        <v>0008</v>
      </c>
      <c r="T4" t="str">
        <f t="shared" si="1"/>
        <v>['Boiler 2','0008']</v>
      </c>
      <c r="U4" t="str">
        <f t="shared" si="2"/>
        <v>'Boiler 2':'0008',</v>
      </c>
    </row>
    <row r="5" spans="1:21" x14ac:dyDescent="0.25">
      <c r="A5">
        <v>4</v>
      </c>
      <c r="B5">
        <v>25</v>
      </c>
      <c r="C5" t="s">
        <v>18</v>
      </c>
      <c r="D5" t="s">
        <v>9</v>
      </c>
      <c r="E5" t="str">
        <f t="shared" si="0"/>
        <v>DH Demand</v>
      </c>
      <c r="F5" t="s">
        <v>19</v>
      </c>
      <c r="H5" s="9" t="s">
        <v>579</v>
      </c>
      <c r="I5" s="9" t="s">
        <v>583</v>
      </c>
      <c r="J5" s="10" t="s">
        <v>592</v>
      </c>
      <c r="K5" t="s">
        <v>11</v>
      </c>
      <c r="L5" t="s">
        <v>441</v>
      </c>
      <c r="M5" t="s">
        <v>442</v>
      </c>
      <c r="N5" t="s">
        <v>446</v>
      </c>
      <c r="O5" t="str">
        <f>Table1[[#This Row],[Serial]]&amp;(IF(ISBLANK(Table1[[#This Row],[Full String]]),Table1[[#This Row],[Parent]],Table1[[#This Row],[Full String]]))</f>
        <v>0004District Heat Demand</v>
      </c>
      <c r="P5" t="str">
        <f>Table1[[#This Row],[Serial]]&amp;"_"&amp;Table1[[#This Row],[String]]</f>
        <v>0004_DH Demand</v>
      </c>
      <c r="Q5" t="s">
        <v>68</v>
      </c>
      <c r="R5" t="str">
        <f>_xlfn.IFNA(VLOOKUP(Q5,Table1[[Full String]:[Serial]],5,0),VLOOKUP(Q5,Table1[[Parent]:[Serial]],2,0)&amp;"00")</f>
        <v>0015</v>
      </c>
      <c r="T5" t="str">
        <f t="shared" si="1"/>
        <v>['Boiler 3','0015']</v>
      </c>
      <c r="U5" t="str">
        <f t="shared" si="2"/>
        <v>'Boiler 3':'0015',</v>
      </c>
    </row>
    <row r="6" spans="1:21" x14ac:dyDescent="0.25">
      <c r="A6">
        <v>5</v>
      </c>
      <c r="B6">
        <v>26</v>
      </c>
      <c r="C6" t="s">
        <v>20</v>
      </c>
      <c r="D6" t="s">
        <v>21</v>
      </c>
      <c r="E6" t="str">
        <f t="shared" si="0"/>
        <v>Wind Electr.</v>
      </c>
      <c r="G6" t="s">
        <v>22</v>
      </c>
      <c r="H6" s="9" t="s">
        <v>580</v>
      </c>
      <c r="I6" s="9" t="s">
        <v>580</v>
      </c>
      <c r="J6" s="10" t="s">
        <v>593</v>
      </c>
      <c r="K6" t="s">
        <v>11</v>
      </c>
      <c r="L6" t="s">
        <v>443</v>
      </c>
      <c r="M6" t="s">
        <v>444</v>
      </c>
      <c r="N6" t="s">
        <v>445</v>
      </c>
      <c r="O6" t="str">
        <f>Table1[[#This Row],[Serial]]&amp;(IF(ISBLANK(Table1[[#This Row],[Full String]]),Table1[[#This Row],[Parent]],Table1[[#This Row],[Full String]]))</f>
        <v>0101Renewable Energy Sources</v>
      </c>
      <c r="P6" t="str">
        <f>Table1[[#This Row],[Serial]]&amp;"_"&amp;Table1[[#This Row],[String]]</f>
        <v>0101_Wind Electr.</v>
      </c>
      <c r="Q6" t="s">
        <v>565</v>
      </c>
      <c r="R6" t="str">
        <f>_xlfn.IFNA(VLOOKUP(Q6,Table1[[Full String]:[Serial]],5,0),VLOOKUP(Q6,Table1[[Parent]:[Serial]],2,0)&amp;"00")</f>
        <v>0006</v>
      </c>
      <c r="T6" t="str">
        <f t="shared" si="1"/>
        <v>['Combined Heat &amp; Power 2','0006']</v>
      </c>
      <c r="U6" t="str">
        <f t="shared" si="2"/>
        <v>'Combined Heat &amp; Power 2':'0006',</v>
      </c>
    </row>
    <row r="7" spans="1:21" x14ac:dyDescent="0.25">
      <c r="A7">
        <v>6</v>
      </c>
      <c r="B7">
        <v>27</v>
      </c>
      <c r="C7" t="s">
        <v>23</v>
      </c>
      <c r="D7" t="s">
        <v>21</v>
      </c>
      <c r="E7" t="str">
        <f t="shared" si="0"/>
        <v>Offshore Electr.</v>
      </c>
      <c r="G7" t="s">
        <v>22</v>
      </c>
      <c r="H7" s="9" t="s">
        <v>580</v>
      </c>
      <c r="I7" s="9" t="s">
        <v>581</v>
      </c>
      <c r="J7" s="10" t="s">
        <v>594</v>
      </c>
      <c r="K7" t="s">
        <v>11</v>
      </c>
      <c r="L7" t="s">
        <v>443</v>
      </c>
      <c r="M7" t="s">
        <v>444</v>
      </c>
      <c r="N7" t="s">
        <v>445</v>
      </c>
      <c r="O7" t="str">
        <f>Table1[[#This Row],[Serial]]&amp;(IF(ISBLANK(Table1[[#This Row],[Full String]]),Table1[[#This Row],[Parent]],Table1[[#This Row],[Full String]]))</f>
        <v>0102Renewable Energy Sources</v>
      </c>
      <c r="P7" t="str">
        <f>Table1[[#This Row],[Serial]]&amp;"_"&amp;Table1[[#This Row],[String]]</f>
        <v>0102_Offshore Electr.</v>
      </c>
      <c r="Q7" t="s">
        <v>567</v>
      </c>
      <c r="R7" t="str">
        <f>_xlfn.IFNA(VLOOKUP(Q7,Table1[[Full String]:[Serial]],5,0),VLOOKUP(Q7,Table1[[Parent]:[Serial]],2,0)&amp;"00")</f>
        <v>0023</v>
      </c>
      <c r="T7" t="str">
        <f t="shared" si="1"/>
        <v>['Combined Heat &amp; Power Electricity Production','0023']</v>
      </c>
      <c r="U7" t="str">
        <f t="shared" si="2"/>
        <v>'Combined Heat &amp; Power Electricity Production':'0023',</v>
      </c>
    </row>
    <row r="8" spans="1:21" x14ac:dyDescent="0.25">
      <c r="A8">
        <v>7</v>
      </c>
      <c r="B8">
        <v>28</v>
      </c>
      <c r="C8" t="s">
        <v>24</v>
      </c>
      <c r="D8" t="s">
        <v>21</v>
      </c>
      <c r="E8" t="str">
        <f t="shared" si="0"/>
        <v>PV Electr.</v>
      </c>
      <c r="G8" t="s">
        <v>22</v>
      </c>
      <c r="H8" s="9" t="s">
        <v>580</v>
      </c>
      <c r="I8" s="9" t="s">
        <v>582</v>
      </c>
      <c r="J8" s="10" t="s">
        <v>595</v>
      </c>
      <c r="K8" t="s">
        <v>11</v>
      </c>
      <c r="L8" t="s">
        <v>443</v>
      </c>
      <c r="M8" t="s">
        <v>444</v>
      </c>
      <c r="N8" t="s">
        <v>445</v>
      </c>
      <c r="O8" t="str">
        <f>Table1[[#This Row],[Serial]]&amp;(IF(ISBLANK(Table1[[#This Row],[Full String]]),Table1[[#This Row],[Parent]],Table1[[#This Row],[Full String]]))</f>
        <v>0103Renewable Energy Sources</v>
      </c>
      <c r="P8" t="str">
        <f>Table1[[#This Row],[Serial]]&amp;"_"&amp;Table1[[#This Row],[String]]</f>
        <v>0103_PV Electr.</v>
      </c>
      <c r="Q8" t="s">
        <v>553</v>
      </c>
      <c r="R8" t="str">
        <f>_xlfn.IFNA(VLOOKUP(Q8,Table1[[Full String]:[Serial]],5,0),VLOOKUP(Q8,Table1[[Parent]:[Serial]],2,0)&amp;"00")</f>
        <v>0013</v>
      </c>
      <c r="T8" t="str">
        <f t="shared" si="1"/>
        <v>['Combined Heat and Power 3','0013']</v>
      </c>
      <c r="U8" t="str">
        <f t="shared" si="2"/>
        <v>'Combined Heat and Power 3':'0013',</v>
      </c>
    </row>
    <row r="9" spans="1:21" x14ac:dyDescent="0.25">
      <c r="A9">
        <v>8</v>
      </c>
      <c r="B9">
        <v>29</v>
      </c>
      <c r="C9" t="s">
        <v>25</v>
      </c>
      <c r="D9" t="s">
        <v>21</v>
      </c>
      <c r="E9" t="str">
        <f t="shared" si="0"/>
        <v>CSP Electr.</v>
      </c>
      <c r="G9" t="s">
        <v>22</v>
      </c>
      <c r="H9" s="9" t="s">
        <v>580</v>
      </c>
      <c r="I9" s="9" t="s">
        <v>583</v>
      </c>
      <c r="J9" s="10" t="s">
        <v>596</v>
      </c>
      <c r="K9" t="s">
        <v>11</v>
      </c>
      <c r="L9" t="s">
        <v>443</v>
      </c>
      <c r="M9" t="s">
        <v>444</v>
      </c>
      <c r="N9" t="s">
        <v>445</v>
      </c>
      <c r="O9" t="str">
        <f>Table1[[#This Row],[Serial]]&amp;(IF(ISBLANK(Table1[[#This Row],[Full String]]),Table1[[#This Row],[Parent]],Table1[[#This Row],[Full String]]))</f>
        <v>0104Renewable Energy Sources</v>
      </c>
      <c r="P9" t="str">
        <f>Table1[[#This Row],[Serial]]&amp;"_"&amp;Table1[[#This Row],[String]]</f>
        <v>0104_CSP Electr.</v>
      </c>
      <c r="Q9" t="s">
        <v>566</v>
      </c>
      <c r="R9" t="str">
        <f>_xlfn.IFNA(VLOOKUP(Q9,Table1[[Full String]:[Serial]],5,0),VLOOKUP(Q9,Table1[[Parent]:[Serial]],2,0)&amp;"00")</f>
        <v>0022</v>
      </c>
      <c r="T9" t="str">
        <f t="shared" si="1"/>
        <v>['Combined Steam &amp; Heat Electricity Production','0022']</v>
      </c>
      <c r="U9" t="str">
        <f t="shared" si="2"/>
        <v>'Combined Steam &amp; Heat Electricity Production':'0022',</v>
      </c>
    </row>
    <row r="10" spans="1:21" x14ac:dyDescent="0.25">
      <c r="A10">
        <v>9</v>
      </c>
      <c r="B10">
        <v>30</v>
      </c>
      <c r="C10" t="s">
        <v>26</v>
      </c>
      <c r="D10" t="s">
        <v>21</v>
      </c>
      <c r="E10" t="str">
        <f t="shared" si="0"/>
        <v>River Electr.</v>
      </c>
      <c r="G10" t="s">
        <v>22</v>
      </c>
      <c r="H10" s="9" t="s">
        <v>580</v>
      </c>
      <c r="I10" s="9" t="s">
        <v>584</v>
      </c>
      <c r="J10" s="10" t="s">
        <v>597</v>
      </c>
      <c r="K10" t="s">
        <v>11</v>
      </c>
      <c r="L10" t="s">
        <v>443</v>
      </c>
      <c r="M10" t="s">
        <v>444</v>
      </c>
      <c r="N10" t="s">
        <v>445</v>
      </c>
      <c r="O10" t="str">
        <f>Table1[[#This Row],[Serial]]&amp;(IF(ISBLANK(Table1[[#This Row],[Full String]]),Table1[[#This Row],[Parent]],Table1[[#This Row],[Full String]]))</f>
        <v>0105Renewable Energy Sources</v>
      </c>
      <c r="P10" t="str">
        <f>Table1[[#This Row],[Serial]]&amp;"_"&amp;Table1[[#This Row],[String]]</f>
        <v>0105_River Electr.</v>
      </c>
      <c r="Q10" t="s">
        <v>42</v>
      </c>
      <c r="R10" t="str">
        <f>_xlfn.IFNA(VLOOKUP(Q10,Table1[[Full String]:[Serial]],5,0),VLOOKUP(Q10,Table1[[Parent]:[Serial]],2,0)&amp;"00")</f>
        <v>0400</v>
      </c>
      <c r="T10" t="str">
        <f t="shared" si="1"/>
        <v>['Combined Steam &amp; Heat Production','0400']</v>
      </c>
      <c r="U10" t="str">
        <f t="shared" si="2"/>
        <v>'Combined Steam &amp; Heat Production':'0400',</v>
      </c>
    </row>
    <row r="11" spans="1:21" x14ac:dyDescent="0.25">
      <c r="A11">
        <v>10</v>
      </c>
      <c r="B11">
        <v>31</v>
      </c>
      <c r="C11" t="s">
        <v>27</v>
      </c>
      <c r="D11" t="s">
        <v>21</v>
      </c>
      <c r="E11" t="str">
        <f t="shared" si="0"/>
        <v>Wave Electr.</v>
      </c>
      <c r="G11" t="s">
        <v>22</v>
      </c>
      <c r="H11" s="9" t="s">
        <v>580</v>
      </c>
      <c r="I11" s="9" t="s">
        <v>585</v>
      </c>
      <c r="J11" s="10" t="s">
        <v>598</v>
      </c>
      <c r="K11" t="s">
        <v>11</v>
      </c>
      <c r="L11" t="s">
        <v>443</v>
      </c>
      <c r="M11" t="s">
        <v>444</v>
      </c>
      <c r="N11" t="s">
        <v>445</v>
      </c>
      <c r="O11" t="str">
        <f>Table1[[#This Row],[Serial]]&amp;(IF(ISBLANK(Table1[[#This Row],[Full String]]),Table1[[#This Row],[Parent]],Table1[[#This Row],[Full String]]))</f>
        <v>0106Renewable Energy Sources</v>
      </c>
      <c r="P11" t="str">
        <f>Table1[[#This Row],[Serial]]&amp;"_"&amp;Table1[[#This Row],[String]]</f>
        <v>0106_Wave Electr.</v>
      </c>
      <c r="Q11" t="s">
        <v>571</v>
      </c>
      <c r="R11" t="str">
        <f>_xlfn.IFNA(VLOOKUP(Q11,Table1[[Full String]:[Serial]],5,0),VLOOKUP(Q11,Table1[[Parent]:[Serial]],2,0)&amp;"00")</f>
        <v>0027</v>
      </c>
      <c r="T11" t="str">
        <f t="shared" si="1"/>
        <v>['Critical Electricity Excess Production','0027']</v>
      </c>
      <c r="U11" t="str">
        <f t="shared" si="2"/>
        <v>'Critical Electricity Excess Production':'0027',</v>
      </c>
    </row>
    <row r="12" spans="1:21" x14ac:dyDescent="0.25">
      <c r="A12">
        <v>11</v>
      </c>
      <c r="B12">
        <v>32</v>
      </c>
      <c r="C12" t="s">
        <v>28</v>
      </c>
      <c r="D12" t="s">
        <v>21</v>
      </c>
      <c r="E12" t="str">
        <f t="shared" si="0"/>
        <v>Tidal Electr.</v>
      </c>
      <c r="G12" t="s">
        <v>22</v>
      </c>
      <c r="H12" s="9" t="s">
        <v>580</v>
      </c>
      <c r="I12" s="9" t="s">
        <v>586</v>
      </c>
      <c r="J12" s="10" t="s">
        <v>599</v>
      </c>
      <c r="K12" t="s">
        <v>11</v>
      </c>
      <c r="L12" t="s">
        <v>443</v>
      </c>
      <c r="M12" t="s">
        <v>444</v>
      </c>
      <c r="N12" t="s">
        <v>445</v>
      </c>
      <c r="O12" t="str">
        <f>Table1[[#This Row],[Serial]]&amp;(IF(ISBLANK(Table1[[#This Row],[Full String]]),Table1[[#This Row],[Parent]],Table1[[#This Row],[Full String]]))</f>
        <v>0107Renewable Energy Sources</v>
      </c>
      <c r="P12" t="str">
        <f>Table1[[#This Row],[Serial]]&amp;"_"&amp;Table1[[#This Row],[String]]</f>
        <v>0107_Tidal Electr.</v>
      </c>
      <c r="Q12" t="s">
        <v>166</v>
      </c>
      <c r="R12" t="str">
        <f>_xlfn.IFNA(VLOOKUP(Q12,Table1[[Full String]:[Serial]],5,0),VLOOKUP(Q12,Table1[[Parent]:[Serial]],2,0)&amp;"00")</f>
        <v>2200</v>
      </c>
      <c r="T12" t="str">
        <f t="shared" si="1"/>
        <v>['Desalination','2200']</v>
      </c>
      <c r="U12" t="str">
        <f t="shared" si="2"/>
        <v>'Desalination':'2200',</v>
      </c>
    </row>
    <row r="13" spans="1:21" x14ac:dyDescent="0.25">
      <c r="A13">
        <v>12</v>
      </c>
      <c r="B13">
        <v>33</v>
      </c>
      <c r="C13" t="s">
        <v>29</v>
      </c>
      <c r="D13" t="s">
        <v>21</v>
      </c>
      <c r="E13" t="str">
        <f t="shared" si="0"/>
        <v>CSP2 Electr.</v>
      </c>
      <c r="G13" t="s">
        <v>22</v>
      </c>
      <c r="H13" s="9" t="s">
        <v>580</v>
      </c>
      <c r="I13" s="9" t="s">
        <v>587</v>
      </c>
      <c r="J13" s="10" t="s">
        <v>600</v>
      </c>
      <c r="K13" t="s">
        <v>11</v>
      </c>
      <c r="L13" t="s">
        <v>443</v>
      </c>
      <c r="M13" t="s">
        <v>444</v>
      </c>
      <c r="N13" t="s">
        <v>445</v>
      </c>
      <c r="O13" t="str">
        <f>Table1[[#This Row],[Serial]]&amp;(IF(ISBLANK(Table1[[#This Row],[Full String]]),Table1[[#This Row],[Parent]],Table1[[#This Row],[Full String]]))</f>
        <v>0108Renewable Energy Sources</v>
      </c>
      <c r="P13" t="str">
        <f>Table1[[#This Row],[Serial]]&amp;"_"&amp;Table1[[#This Row],[String]]</f>
        <v>0108_CSP2 Electr.</v>
      </c>
      <c r="Q13" t="s">
        <v>173</v>
      </c>
      <c r="R13" t="str">
        <f>_xlfn.IFNA(VLOOKUP(Q13,Table1[[Full String]:[Serial]],5,0),VLOOKUP(Q13,Table1[[Parent]:[Serial]],2,0)&amp;"00")</f>
        <v>2100</v>
      </c>
      <c r="T13" t="str">
        <f t="shared" si="1"/>
        <v>['District Cooling','2100']</v>
      </c>
      <c r="U13" t="str">
        <f t="shared" si="2"/>
        <v>'District Cooling':'2100',</v>
      </c>
    </row>
    <row r="14" spans="1:21" x14ac:dyDescent="0.25">
      <c r="A14">
        <v>13</v>
      </c>
      <c r="B14">
        <v>34</v>
      </c>
      <c r="C14" t="s">
        <v>29</v>
      </c>
      <c r="D14" t="s">
        <v>30</v>
      </c>
      <c r="E14" t="str">
        <f t="shared" si="0"/>
        <v>CSP2 Storage</v>
      </c>
      <c r="G14" t="s">
        <v>22</v>
      </c>
      <c r="H14" s="9" t="s">
        <v>580</v>
      </c>
      <c r="I14" s="9" t="s">
        <v>588</v>
      </c>
      <c r="J14" s="10" t="s">
        <v>601</v>
      </c>
      <c r="K14" t="s">
        <v>11</v>
      </c>
      <c r="L14" t="s">
        <v>443</v>
      </c>
      <c r="M14" t="s">
        <v>444</v>
      </c>
      <c r="N14" t="s">
        <v>445</v>
      </c>
      <c r="O14" t="str">
        <f>Table1[[#This Row],[Serial]]&amp;(IF(ISBLANK(Table1[[#This Row],[Full String]]),Table1[[#This Row],[Parent]],Table1[[#This Row],[Full String]]))</f>
        <v>0109Renewable Energy Sources</v>
      </c>
      <c r="P14" t="str">
        <f>Table1[[#This Row],[Serial]]&amp;"_"&amp;Table1[[#This Row],[String]]</f>
        <v>0109_CSP2 Storage</v>
      </c>
      <c r="Q14" t="s">
        <v>19</v>
      </c>
      <c r="R14" t="str">
        <f>_xlfn.IFNA(VLOOKUP(Q14,Table1[[Full String]:[Serial]],5,0),VLOOKUP(Q14,Table1[[Parent]:[Serial]],2,0)&amp;"00")</f>
        <v>0004</v>
      </c>
      <c r="T14" t="str">
        <f t="shared" si="1"/>
        <v>['District Heat Demand','0004']</v>
      </c>
      <c r="U14" t="str">
        <f t="shared" si="2"/>
        <v>'District Heat Demand':'0004',</v>
      </c>
    </row>
    <row r="15" spans="1:21" x14ac:dyDescent="0.25">
      <c r="A15">
        <v>14</v>
      </c>
      <c r="B15">
        <v>35</v>
      </c>
      <c r="C15" t="s">
        <v>29</v>
      </c>
      <c r="D15" t="s">
        <v>31</v>
      </c>
      <c r="E15" t="str">
        <f t="shared" si="0"/>
        <v>CSP2 loss</v>
      </c>
      <c r="G15" t="s">
        <v>22</v>
      </c>
      <c r="H15" s="9" t="s">
        <v>580</v>
      </c>
      <c r="I15" s="10">
        <v>10</v>
      </c>
      <c r="J15" s="10" t="s">
        <v>602</v>
      </c>
      <c r="K15" t="s">
        <v>11</v>
      </c>
      <c r="L15" t="s">
        <v>443</v>
      </c>
      <c r="M15" t="s">
        <v>444</v>
      </c>
      <c r="N15" t="s">
        <v>445</v>
      </c>
      <c r="O15" t="str">
        <f>Table1[[#This Row],[Serial]]&amp;(IF(ISBLANK(Table1[[#This Row],[Full String]]),Table1[[#This Row],[Parent]],Table1[[#This Row],[Full String]]))</f>
        <v>0110Renewable Energy Sources</v>
      </c>
      <c r="P15" t="str">
        <f>Table1[[#This Row],[Serial]]&amp;"_"&amp;Table1[[#This Row],[String]]</f>
        <v>0110_CSP2 loss</v>
      </c>
      <c r="Q15" t="s">
        <v>10</v>
      </c>
      <c r="R15" t="str">
        <f>_xlfn.IFNA(VLOOKUP(Q15,Table1[[Full String]:[Serial]],5,0),VLOOKUP(Q15,Table1[[Parent]:[Serial]],2,0)&amp;"00")</f>
        <v>0001</v>
      </c>
      <c r="T15" t="str">
        <f t="shared" si="1"/>
        <v>['Electricity Demand','0001']</v>
      </c>
      <c r="U15" t="str">
        <f t="shared" si="2"/>
        <v>'Electricity Demand':'0001',</v>
      </c>
    </row>
    <row r="16" spans="1:21" x14ac:dyDescent="0.25">
      <c r="A16">
        <v>15</v>
      </c>
      <c r="B16">
        <v>36</v>
      </c>
      <c r="C16" t="s">
        <v>32</v>
      </c>
      <c r="D16" t="s">
        <v>21</v>
      </c>
      <c r="E16" t="str">
        <f t="shared" si="0"/>
        <v>Hydro Electr.</v>
      </c>
      <c r="G16" t="s">
        <v>33</v>
      </c>
      <c r="H16" s="9" t="s">
        <v>581</v>
      </c>
      <c r="I16" s="9" t="s">
        <v>580</v>
      </c>
      <c r="J16" s="10" t="s">
        <v>603</v>
      </c>
      <c r="K16" t="s">
        <v>11</v>
      </c>
      <c r="L16" t="s">
        <v>443</v>
      </c>
      <c r="M16" t="s">
        <v>444</v>
      </c>
      <c r="N16" t="s">
        <v>445</v>
      </c>
      <c r="O16" t="str">
        <f>Table1[[#This Row],[Serial]]&amp;(IF(ISBLANK(Table1[[#This Row],[Full String]]),Table1[[#This Row],[Parent]],Table1[[#This Row],[Full String]]))</f>
        <v>0201Hydrolic Powers</v>
      </c>
      <c r="P16" t="str">
        <f>Table1[[#This Row],[Serial]]&amp;"_"&amp;Table1[[#This Row],[String]]</f>
        <v>0201_Hydro Electr.</v>
      </c>
      <c r="Q16" t="s">
        <v>14</v>
      </c>
      <c r="R16" t="str">
        <f>_xlfn.IFNA(VLOOKUP(Q16,Table1[[Full String]:[Serial]],5,0),VLOOKUP(Q16,Table1[[Parent]:[Serial]],2,0)&amp;"00")</f>
        <v>0002</v>
      </c>
      <c r="T16" t="str">
        <f t="shared" si="1"/>
        <v>['Electricity Demand Cooling','0002']</v>
      </c>
      <c r="U16" t="str">
        <f t="shared" si="2"/>
        <v>'Electricity Demand Cooling':'0002',</v>
      </c>
    </row>
    <row r="17" spans="1:21" x14ac:dyDescent="0.25">
      <c r="A17">
        <v>16</v>
      </c>
      <c r="B17">
        <v>37</v>
      </c>
      <c r="C17" t="s">
        <v>32</v>
      </c>
      <c r="D17" t="s">
        <v>34</v>
      </c>
      <c r="E17" t="str">
        <f t="shared" si="0"/>
        <v>Hydro pump</v>
      </c>
      <c r="G17" t="s">
        <v>33</v>
      </c>
      <c r="H17" s="9" t="s">
        <v>581</v>
      </c>
      <c r="I17" s="9" t="s">
        <v>581</v>
      </c>
      <c r="J17" s="10" t="s">
        <v>604</v>
      </c>
      <c r="K17" t="s">
        <v>11</v>
      </c>
      <c r="L17" t="s">
        <v>443</v>
      </c>
      <c r="M17" t="s">
        <v>444</v>
      </c>
      <c r="N17" t="s">
        <v>445</v>
      </c>
      <c r="O17" t="str">
        <f>Table1[[#This Row],[Serial]]&amp;(IF(ISBLANK(Table1[[#This Row],[Full String]]),Table1[[#This Row],[Parent]],Table1[[#This Row],[Full String]]))</f>
        <v>0202Hydrolic Powers</v>
      </c>
      <c r="P17" t="str">
        <f>Table1[[#This Row],[Serial]]&amp;"_"&amp;Table1[[#This Row],[String]]</f>
        <v>0202_Hydro pump</v>
      </c>
      <c r="Q17" t="s">
        <v>563</v>
      </c>
      <c r="R17" t="str">
        <f>_xlfn.IFNA(VLOOKUP(Q17,Table1[[Full String]:[Serial]],5,0),VLOOKUP(Q17,Table1[[Parent]:[Serial]],2,0)&amp;"00")</f>
        <v>0009</v>
      </c>
      <c r="T17" t="str">
        <f t="shared" si="1"/>
        <v>['Electricity Heat 2','0009']</v>
      </c>
      <c r="U17" t="str">
        <f t="shared" si="2"/>
        <v>'Electricity Heat 2':'0009',</v>
      </c>
    </row>
    <row r="18" spans="1:21" x14ac:dyDescent="0.25">
      <c r="A18">
        <v>17</v>
      </c>
      <c r="B18">
        <v>38</v>
      </c>
      <c r="C18" t="s">
        <v>32</v>
      </c>
      <c r="D18" t="s">
        <v>35</v>
      </c>
      <c r="E18" t="str">
        <f t="shared" si="0"/>
        <v>Hydro storage</v>
      </c>
      <c r="G18" t="s">
        <v>33</v>
      </c>
      <c r="H18" s="9" t="s">
        <v>581</v>
      </c>
      <c r="I18" s="9" t="s">
        <v>582</v>
      </c>
      <c r="J18" s="10" t="s">
        <v>605</v>
      </c>
      <c r="K18" t="s">
        <v>11</v>
      </c>
      <c r="L18" t="s">
        <v>443</v>
      </c>
      <c r="M18" t="s">
        <v>444</v>
      </c>
      <c r="N18" t="s">
        <v>445</v>
      </c>
      <c r="O18" t="str">
        <f>Table1[[#This Row],[Serial]]&amp;(IF(ISBLANK(Table1[[#This Row],[Full String]]),Table1[[#This Row],[Parent]],Table1[[#This Row],[Full String]]))</f>
        <v>0203Hydrolic Powers</v>
      </c>
      <c r="P18" t="str">
        <f>Table1[[#This Row],[Serial]]&amp;"_"&amp;Table1[[#This Row],[String]]</f>
        <v>0203_Hydro storage</v>
      </c>
      <c r="Q18" t="s">
        <v>564</v>
      </c>
      <c r="R18" t="str">
        <f>_xlfn.IFNA(VLOOKUP(Q18,Table1[[Full String]:[Serial]],5,0),VLOOKUP(Q18,Table1[[Parent]:[Serial]],2,0)&amp;"00")</f>
        <v>0016</v>
      </c>
      <c r="T18" t="str">
        <f t="shared" si="1"/>
        <v>['Electricity Heat 3','0016']</v>
      </c>
      <c r="U18" t="str">
        <f t="shared" si="2"/>
        <v>'Electricity Heat 3':'0016',</v>
      </c>
    </row>
    <row r="19" spans="1:21" x14ac:dyDescent="0.25">
      <c r="A19">
        <v>18</v>
      </c>
      <c r="B19">
        <v>39</v>
      </c>
      <c r="C19" t="s">
        <v>32</v>
      </c>
      <c r="D19" t="s">
        <v>36</v>
      </c>
      <c r="E19" t="str">
        <f t="shared" si="0"/>
        <v>Hydro Wat-Sup</v>
      </c>
      <c r="G19" t="s">
        <v>33</v>
      </c>
      <c r="H19" s="9" t="s">
        <v>581</v>
      </c>
      <c r="I19" s="9" t="s">
        <v>583</v>
      </c>
      <c r="J19" s="10" t="s">
        <v>606</v>
      </c>
      <c r="K19" t="s">
        <v>11</v>
      </c>
      <c r="L19" t="s">
        <v>443</v>
      </c>
      <c r="M19" t="s">
        <v>444</v>
      </c>
      <c r="N19" t="s">
        <v>445</v>
      </c>
      <c r="O19" t="str">
        <f>Table1[[#This Row],[Serial]]&amp;(IF(ISBLANK(Table1[[#This Row],[Full String]]),Table1[[#This Row],[Parent]],Table1[[#This Row],[Full String]]))</f>
        <v>0204Hydrolic Powers</v>
      </c>
      <c r="P19" t="str">
        <f>Table1[[#This Row],[Serial]]&amp;"_"&amp;Table1[[#This Row],[String]]</f>
        <v>0204_Hydro Wat-Sup</v>
      </c>
      <c r="Q19" t="s">
        <v>556</v>
      </c>
      <c r="R19" t="str">
        <f>_xlfn.IFNA(VLOOKUP(Q19,Table1[[Full String]:[Serial]],5,0),VLOOKUP(Q19,Table1[[Parent]:[Serial]],2,0)&amp;"00")</f>
        <v>0010</v>
      </c>
      <c r="T19" t="str">
        <f t="shared" si="1"/>
        <v>['Electrolyser 2','0010']</v>
      </c>
      <c r="U19" t="str">
        <f t="shared" si="2"/>
        <v>'Electrolyser 2':'0010',</v>
      </c>
    </row>
    <row r="20" spans="1:21" x14ac:dyDescent="0.25">
      <c r="A20">
        <v>19</v>
      </c>
      <c r="B20">
        <v>40</v>
      </c>
      <c r="C20" t="s">
        <v>32</v>
      </c>
      <c r="D20" t="s">
        <v>37</v>
      </c>
      <c r="E20" t="str">
        <f t="shared" si="0"/>
        <v>Hydro Wat-Loss</v>
      </c>
      <c r="G20" t="s">
        <v>33</v>
      </c>
      <c r="H20" s="9" t="s">
        <v>581</v>
      </c>
      <c r="I20" s="9" t="s">
        <v>584</v>
      </c>
      <c r="J20" s="10" t="s">
        <v>607</v>
      </c>
      <c r="K20" t="s">
        <v>11</v>
      </c>
      <c r="L20" t="s">
        <v>443</v>
      </c>
      <c r="M20" t="s">
        <v>444</v>
      </c>
      <c r="N20" t="s">
        <v>445</v>
      </c>
      <c r="O20" t="str">
        <f>Table1[[#This Row],[Serial]]&amp;(IF(ISBLANK(Table1[[#This Row],[Full String]]),Table1[[#This Row],[Parent]],Table1[[#This Row],[Full String]]))</f>
        <v>0205Hydrolic Powers</v>
      </c>
      <c r="P20" t="str">
        <f>Table1[[#This Row],[Serial]]&amp;"_"&amp;Table1[[#This Row],[String]]</f>
        <v>0205_Hydro Wat-Loss</v>
      </c>
      <c r="Q20" t="s">
        <v>559</v>
      </c>
      <c r="R20" t="str">
        <f>_xlfn.IFNA(VLOOKUP(Q20,Table1[[Full String]:[Serial]],5,0),VLOOKUP(Q20,Table1[[Parent]:[Serial]],2,0)&amp;"00")</f>
        <v>0017</v>
      </c>
      <c r="T20" t="str">
        <f t="shared" si="1"/>
        <v>['Electrolyser 3','0017']</v>
      </c>
      <c r="U20" t="str">
        <f t="shared" si="2"/>
        <v>'Electrolyser 3':'0017',</v>
      </c>
    </row>
    <row r="21" spans="1:21" x14ac:dyDescent="0.25">
      <c r="A21">
        <v>20</v>
      </c>
      <c r="B21">
        <v>41</v>
      </c>
      <c r="C21" t="s">
        <v>38</v>
      </c>
      <c r="D21" t="s">
        <v>39</v>
      </c>
      <c r="E21" t="str">
        <f t="shared" si="0"/>
        <v>Solar Heat</v>
      </c>
      <c r="G21" t="s">
        <v>40</v>
      </c>
      <c r="H21" s="9" t="s">
        <v>582</v>
      </c>
      <c r="I21" s="9" t="s">
        <v>580</v>
      </c>
      <c r="J21" s="10" t="s">
        <v>608</v>
      </c>
      <c r="K21" t="s">
        <v>11</v>
      </c>
      <c r="L21" t="s">
        <v>443</v>
      </c>
      <c r="M21" t="s">
        <v>444</v>
      </c>
      <c r="N21" t="s">
        <v>445</v>
      </c>
      <c r="O21" t="str">
        <f>Table1[[#This Row],[Serial]]&amp;(IF(ISBLANK(Table1[[#This Row],[Full String]]),Table1[[#This Row],[Parent]],Table1[[#This Row],[Full String]]))</f>
        <v>0301Solar Thermal Powers</v>
      </c>
      <c r="P21" t="str">
        <f>Table1[[#This Row],[Serial]]&amp;"_"&amp;Table1[[#This Row],[String]]</f>
        <v>0301_Solar Heat</v>
      </c>
      <c r="Q21" t="s">
        <v>575</v>
      </c>
      <c r="R21" t="str">
        <f>_xlfn.IFNA(VLOOKUP(Q21,Table1[[Full String]:[Serial]],5,0),VLOOKUP(Q21,Table1[[Parent]:[Serial]],2,0)&amp;"00")</f>
        <v>1100</v>
      </c>
      <c r="T21" t="str">
        <f t="shared" si="1"/>
        <v>['Electrolyser Gr.2','1100']</v>
      </c>
      <c r="U21" t="str">
        <f t="shared" si="2"/>
        <v>'Electrolyser Gr.2':'1100',</v>
      </c>
    </row>
    <row r="22" spans="1:21" x14ac:dyDescent="0.25">
      <c r="A22">
        <v>21</v>
      </c>
      <c r="B22">
        <v>42</v>
      </c>
      <c r="C22" t="s">
        <v>41</v>
      </c>
      <c r="D22" t="s">
        <v>39</v>
      </c>
      <c r="E22" t="str">
        <f t="shared" si="0"/>
        <v>CSHP 1 Heat</v>
      </c>
      <c r="G22" t="s">
        <v>42</v>
      </c>
      <c r="H22" s="9" t="s">
        <v>583</v>
      </c>
      <c r="I22" s="9" t="s">
        <v>580</v>
      </c>
      <c r="J22" s="10" t="s">
        <v>609</v>
      </c>
      <c r="K22" t="s">
        <v>11</v>
      </c>
      <c r="L22" t="s">
        <v>443</v>
      </c>
      <c r="M22" t="s">
        <v>444</v>
      </c>
      <c r="N22" t="s">
        <v>445</v>
      </c>
      <c r="O22" t="str">
        <f>Table1[[#This Row],[Serial]]&amp;(IF(ISBLANK(Table1[[#This Row],[Full String]]),Table1[[#This Row],[Parent]],Table1[[#This Row],[Full String]]))</f>
        <v>0401Combined Steam &amp; Heat Production</v>
      </c>
      <c r="P22" t="str">
        <f>Table1[[#This Row],[Serial]]&amp;"_"&amp;Table1[[#This Row],[String]]</f>
        <v>0401_CSHP 1 Heat</v>
      </c>
      <c r="Q22" t="s">
        <v>574</v>
      </c>
      <c r="R22" t="str">
        <f>_xlfn.IFNA(VLOOKUP(Q22,Table1[[Full String]:[Serial]],5,0),VLOOKUP(Q22,Table1[[Parent]:[Serial]],2,0)&amp;"00")</f>
        <v>1200</v>
      </c>
      <c r="T22" t="str">
        <f t="shared" si="1"/>
        <v>['Electrolyser Gr.3','1200']</v>
      </c>
      <c r="U22" t="str">
        <f t="shared" si="2"/>
        <v>'Electrolyser Gr.3':'1200',</v>
      </c>
    </row>
    <row r="23" spans="1:21" x14ac:dyDescent="0.25">
      <c r="A23">
        <v>22</v>
      </c>
      <c r="B23">
        <v>43</v>
      </c>
      <c r="C23" t="s">
        <v>43</v>
      </c>
      <c r="D23" t="s">
        <v>39</v>
      </c>
      <c r="E23" t="str">
        <f t="shared" si="0"/>
        <v>Waste 1 Heat</v>
      </c>
      <c r="G23" t="s">
        <v>42</v>
      </c>
      <c r="H23" s="9" t="s">
        <v>583</v>
      </c>
      <c r="I23" s="9" t="s">
        <v>581</v>
      </c>
      <c r="J23" s="10" t="s">
        <v>610</v>
      </c>
      <c r="K23" t="s">
        <v>11</v>
      </c>
      <c r="L23" t="s">
        <v>443</v>
      </c>
      <c r="M23" t="s">
        <v>444</v>
      </c>
      <c r="N23" t="s">
        <v>445</v>
      </c>
      <c r="O23" t="str">
        <f>Table1[[#This Row],[Serial]]&amp;(IF(ISBLANK(Table1[[#This Row],[Full String]]),Table1[[#This Row],[Parent]],Table1[[#This Row],[Full String]]))</f>
        <v>0402Combined Steam &amp; Heat Production</v>
      </c>
      <c r="P23" t="str">
        <f>Table1[[#This Row],[Serial]]&amp;"_"&amp;Table1[[#This Row],[String]]</f>
        <v>0402_Waste 1 Heat</v>
      </c>
      <c r="Q23" t="s">
        <v>104</v>
      </c>
      <c r="R23" t="str">
        <f>_xlfn.IFNA(VLOOKUP(Q23,Table1[[Full String]:[Serial]],5,0),VLOOKUP(Q23,Table1[[Parent]:[Serial]],2,0)&amp;"00")</f>
        <v>1300</v>
      </c>
      <c r="T23" t="str">
        <f t="shared" si="1"/>
        <v>['EV &amp; V2G (Transport)','1300']</v>
      </c>
      <c r="U23" t="str">
        <f t="shared" si="2"/>
        <v>'EV &amp; V2G (Transport)':'1300',</v>
      </c>
    </row>
    <row r="24" spans="1:21" x14ac:dyDescent="0.25">
      <c r="A24">
        <v>23</v>
      </c>
      <c r="B24">
        <v>44</v>
      </c>
      <c r="C24" t="s">
        <v>44</v>
      </c>
      <c r="D24" t="s">
        <v>39</v>
      </c>
      <c r="E24" t="str">
        <f t="shared" si="0"/>
        <v>Boiler 1 Heat</v>
      </c>
      <c r="F24" t="s">
        <v>44</v>
      </c>
      <c r="H24" s="9" t="s">
        <v>579</v>
      </c>
      <c r="I24" s="9" t="s">
        <v>584</v>
      </c>
      <c r="J24" s="10" t="s">
        <v>611</v>
      </c>
      <c r="K24" t="s">
        <v>11</v>
      </c>
      <c r="O24" t="str">
        <f>Table1[[#This Row],[Serial]]&amp;(IF(ISBLANK(Table1[[#This Row],[Full String]]),Table1[[#This Row],[Parent]],Table1[[#This Row],[Full String]]))</f>
        <v>0005Boiler 1</v>
      </c>
      <c r="P24" t="str">
        <f>Table1[[#This Row],[Serial]]&amp;"_"&amp;Table1[[#This Row],[String]]</f>
        <v>0005_Boiler 1 Heat</v>
      </c>
      <c r="Q24" t="s">
        <v>570</v>
      </c>
      <c r="R24" t="str">
        <f>_xlfn.IFNA(VLOOKUP(Q24,Table1[[Full String]:[Serial]],5,0),VLOOKUP(Q24,Table1[[Parent]:[Serial]],2,0)&amp;"00")</f>
        <v>0026</v>
      </c>
      <c r="T24" t="str">
        <f t="shared" si="1"/>
        <v>['Exorted Electricity','0026']</v>
      </c>
      <c r="U24" t="str">
        <f t="shared" si="2"/>
        <v>'Exorted Electricity':'0026',</v>
      </c>
    </row>
    <row r="25" spans="1:21" x14ac:dyDescent="0.25">
      <c r="A25">
        <v>24</v>
      </c>
      <c r="B25">
        <v>45</v>
      </c>
      <c r="C25" t="s">
        <v>45</v>
      </c>
      <c r="D25" t="s">
        <v>46</v>
      </c>
      <c r="E25" t="str">
        <f t="shared" si="0"/>
        <v>Solar 1 Heat</v>
      </c>
      <c r="G25" t="s">
        <v>40</v>
      </c>
      <c r="H25" s="9" t="s">
        <v>582</v>
      </c>
      <c r="I25" s="9" t="s">
        <v>581</v>
      </c>
      <c r="J25" s="10" t="s">
        <v>612</v>
      </c>
      <c r="K25" t="s">
        <v>11</v>
      </c>
      <c r="L25" t="s">
        <v>443</v>
      </c>
      <c r="M25" t="s">
        <v>444</v>
      </c>
      <c r="N25" t="s">
        <v>445</v>
      </c>
      <c r="O25" t="str">
        <f>Table1[[#This Row],[Serial]]&amp;(IF(ISBLANK(Table1[[#This Row],[Full String]]),Table1[[#This Row],[Parent]],Table1[[#This Row],[Full String]]))</f>
        <v>0302Solar Thermal Powers</v>
      </c>
      <c r="P25" t="str">
        <f>Table1[[#This Row],[Serial]]&amp;"_"&amp;Table1[[#This Row],[String]]</f>
        <v>0302_Solar 1 Heat</v>
      </c>
      <c r="Q25" t="s">
        <v>572</v>
      </c>
      <c r="R25" t="str">
        <f>_xlfn.IFNA(VLOOKUP(Q25,Table1[[Full String]:[Serial]],5,0),VLOOKUP(Q25,Table1[[Parent]:[Serial]],2,0)&amp;"00")</f>
        <v>0028</v>
      </c>
      <c r="T25" t="str">
        <f t="shared" si="1"/>
        <v>['Exportable Electricity Excess Production','0028']</v>
      </c>
      <c r="U25" t="str">
        <f t="shared" si="2"/>
        <v>'Exportable Electricity Excess Production':'0028',</v>
      </c>
    </row>
    <row r="26" spans="1:21" x14ac:dyDescent="0.25">
      <c r="A26">
        <v>25</v>
      </c>
      <c r="B26">
        <v>46</v>
      </c>
      <c r="C26" t="s">
        <v>47</v>
      </c>
      <c r="D26" t="s">
        <v>39</v>
      </c>
      <c r="E26" t="str">
        <f t="shared" si="0"/>
        <v>Sol1 Str Heat</v>
      </c>
      <c r="G26" t="s">
        <v>40</v>
      </c>
      <c r="H26" s="9" t="s">
        <v>582</v>
      </c>
      <c r="I26" s="9" t="s">
        <v>582</v>
      </c>
      <c r="J26" s="10" t="s">
        <v>613</v>
      </c>
      <c r="K26" t="s">
        <v>11</v>
      </c>
      <c r="L26" t="s">
        <v>443</v>
      </c>
      <c r="M26" t="s">
        <v>444</v>
      </c>
      <c r="N26" t="s">
        <v>445</v>
      </c>
      <c r="O26" t="str">
        <f>Table1[[#This Row],[Serial]]&amp;(IF(ISBLANK(Table1[[#This Row],[Full String]]),Table1[[#This Row],[Parent]],Table1[[#This Row],[Full String]]))</f>
        <v>0303Solar Thermal Powers</v>
      </c>
      <c r="P26" t="str">
        <f>Table1[[#This Row],[Serial]]&amp;"_"&amp;Table1[[#This Row],[String]]</f>
        <v>0303_Sol1 Str Heat</v>
      </c>
      <c r="Q26" t="s">
        <v>143</v>
      </c>
      <c r="R26" t="str">
        <f>_xlfn.IFNA(VLOOKUP(Q26,Table1[[Full String]:[Serial]],5,0),VLOOKUP(Q26,Table1[[Parent]:[Serial]],2,0)&amp;"00")</f>
        <v>1600</v>
      </c>
      <c r="T26" t="str">
        <f t="shared" si="1"/>
        <v>['Exports Payment','1600']</v>
      </c>
      <c r="U26" t="str">
        <f t="shared" si="2"/>
        <v>'Exports Payment':'1600',</v>
      </c>
    </row>
    <row r="27" spans="1:21" x14ac:dyDescent="0.25">
      <c r="A27">
        <v>26</v>
      </c>
      <c r="B27">
        <v>47</v>
      </c>
      <c r="C27" t="s">
        <v>48</v>
      </c>
      <c r="D27" t="s">
        <v>39</v>
      </c>
      <c r="E27" t="str">
        <f t="shared" si="0"/>
        <v>CSHP 2 Heat</v>
      </c>
      <c r="G27" t="s">
        <v>42</v>
      </c>
      <c r="H27" s="9" t="s">
        <v>583</v>
      </c>
      <c r="I27" s="9" t="s">
        <v>582</v>
      </c>
      <c r="J27" s="10" t="s">
        <v>614</v>
      </c>
      <c r="K27" t="s">
        <v>11</v>
      </c>
      <c r="L27" t="s">
        <v>443</v>
      </c>
      <c r="M27" t="s">
        <v>444</v>
      </c>
      <c r="N27" t="s">
        <v>445</v>
      </c>
      <c r="O27" t="str">
        <f>Table1[[#This Row],[Serial]]&amp;(IF(ISBLANK(Table1[[#This Row],[Full String]]),Table1[[#This Row],[Parent]],Table1[[#This Row],[Full String]]))</f>
        <v>0403Combined Steam &amp; Heat Production</v>
      </c>
      <c r="P27" t="str">
        <f>Table1[[#This Row],[Serial]]&amp;"_"&amp;Table1[[#This Row],[String]]</f>
        <v>0403_CSHP 2 Heat</v>
      </c>
      <c r="Q27" t="s">
        <v>17</v>
      </c>
      <c r="R27" t="str">
        <f>_xlfn.IFNA(VLOOKUP(Q27,Table1[[Full String]:[Serial]],5,0),VLOOKUP(Q27,Table1[[Parent]:[Serial]],2,0)&amp;"00")</f>
        <v>0003</v>
      </c>
      <c r="T27" t="str">
        <f t="shared" si="1"/>
        <v>['Fixed Export / Import','0003']</v>
      </c>
      <c r="U27" t="str">
        <f t="shared" si="2"/>
        <v>'Fixed Export / Import':'0003',</v>
      </c>
    </row>
    <row r="28" spans="1:21" x14ac:dyDescent="0.25">
      <c r="A28">
        <v>27</v>
      </c>
      <c r="B28">
        <v>48</v>
      </c>
      <c r="C28" t="s">
        <v>49</v>
      </c>
      <c r="D28" t="s">
        <v>39</v>
      </c>
      <c r="E28" t="str">
        <f t="shared" si="0"/>
        <v>Waste 2 Heat</v>
      </c>
      <c r="G28" t="s">
        <v>42</v>
      </c>
      <c r="H28" s="9" t="s">
        <v>583</v>
      </c>
      <c r="I28" s="9" t="s">
        <v>583</v>
      </c>
      <c r="J28" s="10" t="s">
        <v>615</v>
      </c>
      <c r="K28" t="s">
        <v>11</v>
      </c>
      <c r="L28" t="s">
        <v>443</v>
      </c>
      <c r="M28" t="s">
        <v>444</v>
      </c>
      <c r="N28" t="s">
        <v>445</v>
      </c>
      <c r="O28" t="str">
        <f>Table1[[#This Row],[Serial]]&amp;(IF(ISBLANK(Table1[[#This Row],[Full String]]),Table1[[#This Row],[Parent]],Table1[[#This Row],[Full String]]))</f>
        <v>0404Combined Steam &amp; Heat Production</v>
      </c>
      <c r="P28" t="str">
        <f>Table1[[#This Row],[Serial]]&amp;"_"&amp;Table1[[#This Row],[String]]</f>
        <v>0404_Waste 2 Heat</v>
      </c>
      <c r="Q28" t="s">
        <v>554</v>
      </c>
      <c r="R28" t="str">
        <f>_xlfn.IFNA(VLOOKUP(Q28,Table1[[Full String]:[Serial]],5,0),VLOOKUP(Q28,Table1[[Parent]:[Serial]],2,0)&amp;"00")</f>
        <v>0020</v>
      </c>
      <c r="T28" t="str">
        <f t="shared" si="1"/>
        <v>['Flexible Electricity demand','0020']</v>
      </c>
      <c r="U28" t="str">
        <f t="shared" si="2"/>
        <v>'Flexible Electricity demand':'0020',</v>
      </c>
    </row>
    <row r="29" spans="1:21" x14ac:dyDescent="0.25">
      <c r="A29">
        <v>28</v>
      </c>
      <c r="B29">
        <v>49</v>
      </c>
      <c r="C29" t="s">
        <v>50</v>
      </c>
      <c r="D29" t="s">
        <v>39</v>
      </c>
      <c r="E29" t="str">
        <f t="shared" si="0"/>
        <v>Geoth 2 Heat</v>
      </c>
      <c r="G29" t="s">
        <v>51</v>
      </c>
      <c r="H29" s="9" t="s">
        <v>584</v>
      </c>
      <c r="I29" s="9" t="s">
        <v>580</v>
      </c>
      <c r="J29" s="10" t="s">
        <v>616</v>
      </c>
      <c r="K29" t="s">
        <v>11</v>
      </c>
      <c r="L29" t="s">
        <v>443</v>
      </c>
      <c r="M29" t="s">
        <v>444</v>
      </c>
      <c r="N29" t="s">
        <v>445</v>
      </c>
      <c r="O29" t="str">
        <f>Table1[[#This Row],[Serial]]&amp;(IF(ISBLANK(Table1[[#This Row],[Full String]]),Table1[[#This Row],[Parent]],Table1[[#This Row],[Full String]]))</f>
        <v>0501Geothermal Heat Production</v>
      </c>
      <c r="P29" t="str">
        <f>Table1[[#This Row],[Serial]]&amp;"_"&amp;Table1[[#This Row],[String]]</f>
        <v>0501_Geoth 2 Heat</v>
      </c>
      <c r="Q29" t="s">
        <v>148</v>
      </c>
      <c r="R29" t="str">
        <f>_xlfn.IFNA(VLOOKUP(Q29,Table1[[Full String]:[Serial]],5,0),VLOOKUP(Q29,Table1[[Parent]:[Serial]],2,0)&amp;"00")</f>
        <v>2300</v>
      </c>
      <c r="T29" t="str">
        <f t="shared" si="1"/>
        <v>['Gas Grid Demand &amp; Balance','2300']</v>
      </c>
      <c r="U29" t="str">
        <f t="shared" si="2"/>
        <v>'Gas Grid Demand &amp; Balance':'2300',</v>
      </c>
    </row>
    <row r="30" spans="1:21" x14ac:dyDescent="0.25">
      <c r="A30">
        <v>29</v>
      </c>
      <c r="B30">
        <v>50</v>
      </c>
      <c r="C30" t="s">
        <v>50</v>
      </c>
      <c r="D30" t="s">
        <v>52</v>
      </c>
      <c r="E30" t="str">
        <f t="shared" si="0"/>
        <v>Geoth 2 Steam</v>
      </c>
      <c r="G30" t="s">
        <v>51</v>
      </c>
      <c r="H30" s="9" t="s">
        <v>584</v>
      </c>
      <c r="I30" s="9" t="s">
        <v>581</v>
      </c>
      <c r="J30" s="10" t="s">
        <v>617</v>
      </c>
      <c r="K30" t="s">
        <v>11</v>
      </c>
      <c r="L30" t="s">
        <v>443</v>
      </c>
      <c r="M30" t="s">
        <v>444</v>
      </c>
      <c r="N30" t="s">
        <v>445</v>
      </c>
      <c r="O30" t="str">
        <f>Table1[[#This Row],[Serial]]&amp;(IF(ISBLANK(Table1[[#This Row],[Full String]]),Table1[[#This Row],[Parent]],Table1[[#This Row],[Full String]]))</f>
        <v>0502Geothermal Heat Production</v>
      </c>
      <c r="P30" t="str">
        <f>Table1[[#This Row],[Serial]]&amp;"_"&amp;Table1[[#This Row],[String]]</f>
        <v>0502_Geoth 2 Steam</v>
      </c>
      <c r="Q30" t="s">
        <v>51</v>
      </c>
      <c r="R30" t="str">
        <f>_xlfn.IFNA(VLOOKUP(Q30,Table1[[Full String]:[Serial]],5,0),VLOOKUP(Q30,Table1[[Parent]:[Serial]],2,0)&amp;"00")</f>
        <v>0500</v>
      </c>
      <c r="T30" t="str">
        <f t="shared" si="1"/>
        <v>['Geothermal Heat Production','0500']</v>
      </c>
      <c r="U30" t="str">
        <f t="shared" si="2"/>
        <v>'Geothermal Heat Production':'0500',</v>
      </c>
    </row>
    <row r="31" spans="1:21" x14ac:dyDescent="0.25">
      <c r="A31">
        <v>30</v>
      </c>
      <c r="B31">
        <v>51</v>
      </c>
      <c r="C31" t="s">
        <v>50</v>
      </c>
      <c r="D31" t="s">
        <v>53</v>
      </c>
      <c r="E31" t="str">
        <f t="shared" si="0"/>
        <v>Geoth 2 Storage</v>
      </c>
      <c r="G31" t="s">
        <v>51</v>
      </c>
      <c r="H31" s="9" t="s">
        <v>584</v>
      </c>
      <c r="I31" s="9" t="s">
        <v>582</v>
      </c>
      <c r="J31" s="10" t="s">
        <v>618</v>
      </c>
      <c r="K31" t="s">
        <v>11</v>
      </c>
      <c r="L31" t="s">
        <v>443</v>
      </c>
      <c r="M31" t="s">
        <v>444</v>
      </c>
      <c r="N31" t="s">
        <v>445</v>
      </c>
      <c r="O31" t="str">
        <f>Table1[[#This Row],[Serial]]&amp;(IF(ISBLANK(Table1[[#This Row],[Full String]]),Table1[[#This Row],[Parent]],Table1[[#This Row],[Full String]]))</f>
        <v>0503Geothermal Heat Production</v>
      </c>
      <c r="P31" t="str">
        <f>Table1[[#This Row],[Serial]]&amp;"_"&amp;Table1[[#This Row],[String]]</f>
        <v>0503_Geoth 2 Storage</v>
      </c>
      <c r="Q31" t="s">
        <v>560</v>
      </c>
      <c r="R31" t="str">
        <f>_xlfn.IFNA(VLOOKUP(Q31,Table1[[Full String]:[Serial]],5,0),VLOOKUP(Q31,Table1[[Parent]:[Serial]],2,0)&amp;"00")</f>
        <v>0012</v>
      </c>
      <c r="T31" t="str">
        <f t="shared" si="1"/>
        <v>['Heat Balance Gr.2','0012']</v>
      </c>
      <c r="U31" t="str">
        <f t="shared" si="2"/>
        <v>'Heat Balance Gr.2':'0012',</v>
      </c>
    </row>
    <row r="32" spans="1:21" x14ac:dyDescent="0.25">
      <c r="A32">
        <v>31</v>
      </c>
      <c r="B32">
        <v>52</v>
      </c>
      <c r="C32" t="s">
        <v>54</v>
      </c>
      <c r="D32" t="s">
        <v>39</v>
      </c>
      <c r="E32" t="str">
        <f t="shared" si="0"/>
        <v>CHP 2 Heat</v>
      </c>
      <c r="F32" t="s">
        <v>565</v>
      </c>
      <c r="H32" s="9" t="s">
        <v>579</v>
      </c>
      <c r="I32" s="9" t="s">
        <v>585</v>
      </c>
      <c r="J32" s="10" t="s">
        <v>619</v>
      </c>
      <c r="K32" t="s">
        <v>11</v>
      </c>
      <c r="L32" t="s">
        <v>441</v>
      </c>
      <c r="M32" t="s">
        <v>442</v>
      </c>
      <c r="N32" t="s">
        <v>446</v>
      </c>
      <c r="O32" t="str">
        <f>Table1[[#This Row],[Serial]]&amp;(IF(ISBLANK(Table1[[#This Row],[Full String]]),Table1[[#This Row],[Parent]],Table1[[#This Row],[Full String]]))</f>
        <v>0006Combined Heat &amp; Power 2</v>
      </c>
      <c r="P32" t="str">
        <f>Table1[[#This Row],[Serial]]&amp;"_"&amp;Table1[[#This Row],[String]]</f>
        <v>0006_CHP 2 Heat</v>
      </c>
      <c r="Q32" t="s">
        <v>739</v>
      </c>
      <c r="R32" t="str">
        <f>_xlfn.IFNA(VLOOKUP(Q32,Table1[[Full String]:[Serial]],5,0),VLOOKUP(Q32,Table1[[Parent]:[Serial]],2,0)&amp;"00")</f>
        <v>0019</v>
      </c>
      <c r="T32" t="str">
        <f t="shared" si="1"/>
        <v>['Heat Balance Gr.3','0019']</v>
      </c>
      <c r="U32" t="str">
        <f t="shared" si="2"/>
        <v>'Heat Balance Gr.3':'0019',</v>
      </c>
    </row>
    <row r="33" spans="1:21" x14ac:dyDescent="0.25">
      <c r="A33">
        <v>32</v>
      </c>
      <c r="B33">
        <v>53</v>
      </c>
      <c r="C33" t="s">
        <v>55</v>
      </c>
      <c r="D33" t="s">
        <v>39</v>
      </c>
      <c r="E33" t="str">
        <f t="shared" si="0"/>
        <v>HP 2 Heat</v>
      </c>
      <c r="F33" t="s">
        <v>562</v>
      </c>
      <c r="H33" s="9" t="s">
        <v>579</v>
      </c>
      <c r="I33" s="9" t="s">
        <v>586</v>
      </c>
      <c r="J33" s="10" t="s">
        <v>620</v>
      </c>
      <c r="K33" t="s">
        <v>11</v>
      </c>
      <c r="L33" t="s">
        <v>441</v>
      </c>
      <c r="M33" t="s">
        <v>442</v>
      </c>
      <c r="N33" t="s">
        <v>446</v>
      </c>
      <c r="O33" t="str">
        <f>Table1[[#This Row],[Serial]]&amp;(IF(ISBLANK(Table1[[#This Row],[Full String]]),Table1[[#This Row],[Parent]],Table1[[#This Row],[Full String]]))</f>
        <v>0007Heat Pump 2</v>
      </c>
      <c r="P33" t="str">
        <f>Table1[[#This Row],[Serial]]&amp;"_"&amp;Table1[[#This Row],[String]]</f>
        <v>0007_HP 2 Heat</v>
      </c>
      <c r="Q33" t="s">
        <v>562</v>
      </c>
      <c r="R33" t="str">
        <f>_xlfn.IFNA(VLOOKUP(Q33,Table1[[Full String]:[Serial]],5,0),VLOOKUP(Q33,Table1[[Parent]:[Serial]],2,0)&amp;"00")</f>
        <v>0007</v>
      </c>
      <c r="T33" t="str">
        <f t="shared" si="1"/>
        <v>['Heat Pump 2','0007']</v>
      </c>
      <c r="U33" t="str">
        <f t="shared" si="2"/>
        <v>'Heat Pump 2':'0007',</v>
      </c>
    </row>
    <row r="34" spans="1:21" x14ac:dyDescent="0.25">
      <c r="A34">
        <v>33</v>
      </c>
      <c r="B34">
        <v>54</v>
      </c>
      <c r="C34" t="s">
        <v>56</v>
      </c>
      <c r="D34" t="s">
        <v>39</v>
      </c>
      <c r="E34" t="str">
        <f t="shared" ref="E34:E65" si="3">TRIM(C34) &amp;" " &amp; TRIM(D34)</f>
        <v>Boiler 2 Heat</v>
      </c>
      <c r="F34" t="s">
        <v>56</v>
      </c>
      <c r="H34" s="9" t="s">
        <v>579</v>
      </c>
      <c r="I34" s="9" t="s">
        <v>587</v>
      </c>
      <c r="J34" s="10" t="s">
        <v>621</v>
      </c>
      <c r="K34" t="s">
        <v>11</v>
      </c>
      <c r="L34" t="s">
        <v>441</v>
      </c>
      <c r="M34" t="s">
        <v>442</v>
      </c>
      <c r="N34" t="s">
        <v>446</v>
      </c>
      <c r="O34" t="str">
        <f>Table1[[#This Row],[Serial]]&amp;(IF(ISBLANK(Table1[[#This Row],[Full String]]),Table1[[#This Row],[Parent]],Table1[[#This Row],[Full String]]))</f>
        <v>0008Boiler 2</v>
      </c>
      <c r="P34" t="str">
        <f>Table1[[#This Row],[Serial]]&amp;"_"&amp;Table1[[#This Row],[String]]</f>
        <v>0008_Boiler 2 Heat</v>
      </c>
      <c r="Q34" t="s">
        <v>558</v>
      </c>
      <c r="R34" t="str">
        <f>_xlfn.IFNA(VLOOKUP(Q34,Table1[[Full String]:[Serial]],5,0),VLOOKUP(Q34,Table1[[Parent]:[Serial]],2,0)&amp;"00")</f>
        <v>0014</v>
      </c>
      <c r="T34" t="str">
        <f t="shared" si="1"/>
        <v>['Heat Pump 3','0014']</v>
      </c>
      <c r="U34" t="str">
        <f t="shared" si="2"/>
        <v>'Heat Pump 3':'0014',</v>
      </c>
    </row>
    <row r="35" spans="1:21" x14ac:dyDescent="0.25">
      <c r="A35">
        <v>34</v>
      </c>
      <c r="B35">
        <v>55</v>
      </c>
      <c r="C35" t="s">
        <v>57</v>
      </c>
      <c r="D35" t="s">
        <v>39</v>
      </c>
      <c r="E35" t="str">
        <f t="shared" si="3"/>
        <v>EH 2 Heat</v>
      </c>
      <c r="F35" t="s">
        <v>563</v>
      </c>
      <c r="H35" s="9" t="s">
        <v>579</v>
      </c>
      <c r="I35" s="9" t="s">
        <v>588</v>
      </c>
      <c r="J35" s="10" t="s">
        <v>622</v>
      </c>
      <c r="K35" t="s">
        <v>11</v>
      </c>
      <c r="L35" t="s">
        <v>441</v>
      </c>
      <c r="M35" t="s">
        <v>442</v>
      </c>
      <c r="N35" t="s">
        <v>446</v>
      </c>
      <c r="O35" t="str">
        <f>Table1[[#This Row],[Serial]]&amp;(IF(ISBLANK(Table1[[#This Row],[Full String]]),Table1[[#This Row],[Parent]],Table1[[#This Row],[Full String]]))</f>
        <v>0009Electricity Heat 2</v>
      </c>
      <c r="P35" t="str">
        <f>Table1[[#This Row],[Serial]]&amp;"_"&amp;Table1[[#This Row],[String]]</f>
        <v>0009_EH 2 Heat</v>
      </c>
      <c r="Q35" t="s">
        <v>561</v>
      </c>
      <c r="R35" t="str">
        <f>_xlfn.IFNA(VLOOKUP(Q35,Table1[[Full String]:[Serial]],5,0),VLOOKUP(Q35,Table1[[Parent]:[Serial]],2,0)&amp;"00")</f>
        <v>0021</v>
      </c>
      <c r="T35" t="str">
        <f t="shared" si="1"/>
        <v>['Heat Pump Electricity Production','0021']</v>
      </c>
      <c r="U35" t="str">
        <f t="shared" si="2"/>
        <v>'Heat Pump Electricity Production':'0021',</v>
      </c>
    </row>
    <row r="36" spans="1:21" x14ac:dyDescent="0.25">
      <c r="A36">
        <v>35</v>
      </c>
      <c r="B36">
        <v>56</v>
      </c>
      <c r="C36" t="s">
        <v>58</v>
      </c>
      <c r="D36" t="s">
        <v>39</v>
      </c>
      <c r="E36" t="str">
        <f t="shared" si="3"/>
        <v>ELT 2 Heat</v>
      </c>
      <c r="F36" t="s">
        <v>556</v>
      </c>
      <c r="H36" s="9" t="s">
        <v>579</v>
      </c>
      <c r="I36" s="10">
        <v>10</v>
      </c>
      <c r="J36" s="10" t="s">
        <v>623</v>
      </c>
      <c r="K36" t="s">
        <v>11</v>
      </c>
      <c r="L36" t="s">
        <v>441</v>
      </c>
      <c r="M36" t="s">
        <v>442</v>
      </c>
      <c r="N36" t="s">
        <v>446</v>
      </c>
      <c r="O36" t="str">
        <f>Table1[[#This Row],[Serial]]&amp;(IF(ISBLANK(Table1[[#This Row],[Full String]]),Table1[[#This Row],[Parent]],Table1[[#This Row],[Full String]]))</f>
        <v>0010Electrolyser 2</v>
      </c>
      <c r="P36" t="str">
        <f>Table1[[#This Row],[Serial]]&amp;"_"&amp;Table1[[#This Row],[String]]</f>
        <v>0010_ELT 2 Heat</v>
      </c>
      <c r="Q36" t="s">
        <v>33</v>
      </c>
      <c r="R36" t="str">
        <f>_xlfn.IFNA(VLOOKUP(Q36,Table1[[Full String]:[Serial]],5,0),VLOOKUP(Q36,Table1[[Parent]:[Serial]],2,0)&amp;"00")</f>
        <v>0200</v>
      </c>
      <c r="T36" t="str">
        <f t="shared" si="1"/>
        <v>['Hydrolic Powers','0200']</v>
      </c>
      <c r="U36" t="str">
        <f t="shared" si="2"/>
        <v>'Hydrolic Powers':'0200',</v>
      </c>
    </row>
    <row r="37" spans="1:21" x14ac:dyDescent="0.25">
      <c r="A37">
        <v>36</v>
      </c>
      <c r="B37">
        <v>57</v>
      </c>
      <c r="C37" t="s">
        <v>59</v>
      </c>
      <c r="D37" t="s">
        <v>39</v>
      </c>
      <c r="E37" t="str">
        <f t="shared" si="3"/>
        <v>Solar2 Heat</v>
      </c>
      <c r="G37" t="s">
        <v>40</v>
      </c>
      <c r="H37" s="9" t="s">
        <v>582</v>
      </c>
      <c r="I37" s="9" t="s">
        <v>583</v>
      </c>
      <c r="J37" s="10" t="s">
        <v>624</v>
      </c>
      <c r="K37" t="s">
        <v>11</v>
      </c>
      <c r="L37" t="s">
        <v>443</v>
      </c>
      <c r="M37" t="s">
        <v>444</v>
      </c>
      <c r="N37" t="s">
        <v>445</v>
      </c>
      <c r="O37" t="str">
        <f>Table1[[#This Row],[Serial]]&amp;(IF(ISBLANK(Table1[[#This Row],[Full String]]),Table1[[#This Row],[Parent]],Table1[[#This Row],[Full String]]))</f>
        <v>0304Solar Thermal Powers</v>
      </c>
      <c r="P37" t="str">
        <f>Table1[[#This Row],[Serial]]&amp;"_"&amp;Table1[[#This Row],[String]]</f>
        <v>0304_Solar2 Heat</v>
      </c>
      <c r="Q37" t="s">
        <v>311</v>
      </c>
      <c r="R37" t="str">
        <f>_xlfn.IFNA(VLOOKUP(Q37,Table1[[Full String]:[Serial]],5,0),VLOOKUP(Q37,Table1[[Parent]:[Serial]],2,0)&amp;"00")</f>
        <v>0029</v>
      </c>
      <c r="T37" t="str">
        <f t="shared" si="1"/>
        <v>['Import Payment','0029']</v>
      </c>
      <c r="U37" t="str">
        <f t="shared" si="2"/>
        <v>'Import Payment':'0029',</v>
      </c>
    </row>
    <row r="38" spans="1:21" x14ac:dyDescent="0.25">
      <c r="A38">
        <v>37</v>
      </c>
      <c r="B38">
        <v>58</v>
      </c>
      <c r="C38" t="s">
        <v>60</v>
      </c>
      <c r="D38" t="s">
        <v>39</v>
      </c>
      <c r="E38" t="str">
        <f t="shared" si="3"/>
        <v>Sol2 Str Heat</v>
      </c>
      <c r="G38" t="s">
        <v>40</v>
      </c>
      <c r="H38" s="9" t="s">
        <v>582</v>
      </c>
      <c r="I38" s="9" t="s">
        <v>584</v>
      </c>
      <c r="J38" s="10" t="s">
        <v>625</v>
      </c>
      <c r="K38" t="s">
        <v>11</v>
      </c>
      <c r="L38" t="s">
        <v>443</v>
      </c>
      <c r="M38" t="s">
        <v>444</v>
      </c>
      <c r="N38" t="s">
        <v>445</v>
      </c>
      <c r="O38" t="str">
        <f>Table1[[#This Row],[Serial]]&amp;(IF(ISBLANK(Table1[[#This Row],[Full String]]),Table1[[#This Row],[Parent]],Table1[[#This Row],[Full String]]))</f>
        <v>0305Solar Thermal Powers</v>
      </c>
      <c r="P38" t="str">
        <f>Table1[[#This Row],[Serial]]&amp;"_"&amp;Table1[[#This Row],[String]]</f>
        <v>0305_Sol2 Str Heat</v>
      </c>
      <c r="Q38" t="s">
        <v>569</v>
      </c>
      <c r="R38" t="str">
        <f>_xlfn.IFNA(VLOOKUP(Q38,Table1[[Full String]:[Serial]],5,0),VLOOKUP(Q38,Table1[[Parent]:[Serial]],2,0)&amp;"00")</f>
        <v>0025</v>
      </c>
      <c r="T38" t="str">
        <f t="shared" si="1"/>
        <v>['Imported Electricity','0025']</v>
      </c>
      <c r="U38" t="str">
        <f t="shared" si="2"/>
        <v>'Imported Electricity':'0025',</v>
      </c>
    </row>
    <row r="39" spans="1:21" x14ac:dyDescent="0.25">
      <c r="A39">
        <v>38</v>
      </c>
      <c r="B39">
        <v>59</v>
      </c>
      <c r="C39" t="s">
        <v>61</v>
      </c>
      <c r="D39" t="s">
        <v>39</v>
      </c>
      <c r="E39" t="str">
        <f t="shared" si="3"/>
        <v>Storage2 Heat</v>
      </c>
      <c r="F39" t="s">
        <v>557</v>
      </c>
      <c r="H39" s="9" t="s">
        <v>579</v>
      </c>
      <c r="I39" s="10">
        <v>11</v>
      </c>
      <c r="J39" s="10" t="s">
        <v>626</v>
      </c>
      <c r="K39" t="s">
        <v>11</v>
      </c>
      <c r="L39" t="s">
        <v>441</v>
      </c>
      <c r="M39" t="s">
        <v>442</v>
      </c>
      <c r="N39" t="s">
        <v>446</v>
      </c>
      <c r="O39" t="str">
        <f>Table1[[#This Row],[Serial]]&amp;(IF(ISBLANK(Table1[[#This Row],[Full String]]),Table1[[#This Row],[Parent]],Table1[[#This Row],[Full String]]))</f>
        <v>0011Storage 2</v>
      </c>
      <c r="P39" t="str">
        <f>Table1[[#This Row],[Serial]]&amp;"_"&amp;Table1[[#This Row],[String]]</f>
        <v>0011_Storage2 Heat</v>
      </c>
      <c r="Q39" t="s">
        <v>114</v>
      </c>
      <c r="R39" t="str">
        <f>_xlfn.IFNA(VLOOKUP(Q39,Table1[[Full String]:[Serial]],5,0),VLOOKUP(Q39,Table1[[Parent]:[Serial]],2,0)&amp;"00")</f>
        <v>1800</v>
      </c>
      <c r="T39" t="str">
        <f t="shared" si="1"/>
        <v>['Individual Electricity','1800']</v>
      </c>
      <c r="U39" t="str">
        <f t="shared" si="2"/>
        <v>'Individual Electricity':'1800',</v>
      </c>
    </row>
    <row r="40" spans="1:21" x14ac:dyDescent="0.25">
      <c r="A40">
        <v>39</v>
      </c>
      <c r="B40">
        <v>60</v>
      </c>
      <c r="C40" t="s">
        <v>62</v>
      </c>
      <c r="D40" t="s">
        <v>39</v>
      </c>
      <c r="E40" t="str">
        <f t="shared" si="3"/>
        <v>Balance2 Heat</v>
      </c>
      <c r="F40" t="s">
        <v>560</v>
      </c>
      <c r="H40" s="9" t="s">
        <v>579</v>
      </c>
      <c r="I40" s="10">
        <v>12</v>
      </c>
      <c r="J40" s="10" t="s">
        <v>627</v>
      </c>
      <c r="K40" t="s">
        <v>11</v>
      </c>
      <c r="L40" t="s">
        <v>441</v>
      </c>
      <c r="M40" t="s">
        <v>442</v>
      </c>
      <c r="N40" t="s">
        <v>446</v>
      </c>
      <c r="O40" t="str">
        <f>Table1[[#This Row],[Serial]]&amp;(IF(ISBLANK(Table1[[#This Row],[Full String]]),Table1[[#This Row],[Parent]],Table1[[#This Row],[Full String]]))</f>
        <v>0012Heat Balance Gr.2</v>
      </c>
      <c r="P40" t="str">
        <f>Table1[[#This Row],[Serial]]&amp;"_"&amp;Table1[[#This Row],[String]]</f>
        <v>0012_Balance2 Heat</v>
      </c>
      <c r="Q40" t="s">
        <v>122</v>
      </c>
      <c r="R40" t="str">
        <f>_xlfn.IFNA(VLOOKUP(Q40,Table1[[Full String]:[Serial]],5,0),VLOOKUP(Q40,Table1[[Parent]:[Serial]],2,0)&amp;"00")</f>
        <v>1700</v>
      </c>
      <c r="T40" t="str">
        <f t="shared" si="1"/>
        <v>['Individual Heat 1','1700']</v>
      </c>
      <c r="U40" t="str">
        <f t="shared" si="2"/>
        <v>'Individual Heat 1':'1700',</v>
      </c>
    </row>
    <row r="41" spans="1:21" x14ac:dyDescent="0.25">
      <c r="A41">
        <v>40</v>
      </c>
      <c r="B41">
        <v>61</v>
      </c>
      <c r="C41" t="s">
        <v>63</v>
      </c>
      <c r="D41" t="s">
        <v>39</v>
      </c>
      <c r="E41" t="str">
        <f t="shared" si="3"/>
        <v>CSHP 3 Heat</v>
      </c>
      <c r="G41" t="s">
        <v>42</v>
      </c>
      <c r="H41" s="9" t="s">
        <v>583</v>
      </c>
      <c r="I41" s="9" t="s">
        <v>584</v>
      </c>
      <c r="J41" s="10" t="s">
        <v>628</v>
      </c>
      <c r="K41" t="s">
        <v>11</v>
      </c>
      <c r="L41" t="s">
        <v>443</v>
      </c>
      <c r="M41" t="s">
        <v>444</v>
      </c>
      <c r="N41" t="s">
        <v>445</v>
      </c>
      <c r="O41" t="str">
        <f>Table1[[#This Row],[Serial]]&amp;(IF(ISBLANK(Table1[[#This Row],[Full String]]),Table1[[#This Row],[Parent]],Table1[[#This Row],[Full String]]))</f>
        <v>0405Combined Steam &amp; Heat Production</v>
      </c>
      <c r="P41" t="str">
        <f>Table1[[#This Row],[Serial]]&amp;"_"&amp;Table1[[#This Row],[String]]</f>
        <v>0405_CSHP 3 Heat</v>
      </c>
      <c r="Q41" t="s">
        <v>119</v>
      </c>
      <c r="R41" t="str">
        <f>_xlfn.IFNA(VLOOKUP(Q41,Table1[[Full String]:[Serial]],5,0),VLOOKUP(Q41,Table1[[Parent]:[Serial]],2,0)&amp;"00")</f>
        <v>1900</v>
      </c>
      <c r="T41" t="str">
        <f t="shared" si="1"/>
        <v>['Individual Heat 2','1900']</v>
      </c>
      <c r="U41" t="str">
        <f t="shared" si="2"/>
        <v>'Individual Heat 2':'1900',</v>
      </c>
    </row>
    <row r="42" spans="1:21" x14ac:dyDescent="0.25">
      <c r="A42">
        <v>41</v>
      </c>
      <c r="B42">
        <v>62</v>
      </c>
      <c r="C42" t="s">
        <v>64</v>
      </c>
      <c r="D42" t="s">
        <v>39</v>
      </c>
      <c r="E42" t="str">
        <f t="shared" si="3"/>
        <v>Waste 3 Heat</v>
      </c>
      <c r="G42" t="s">
        <v>42</v>
      </c>
      <c r="H42" s="9" t="s">
        <v>583</v>
      </c>
      <c r="I42" s="9" t="s">
        <v>585</v>
      </c>
      <c r="J42" s="10" t="s">
        <v>629</v>
      </c>
      <c r="K42" t="s">
        <v>11</v>
      </c>
      <c r="L42" t="s">
        <v>443</v>
      </c>
      <c r="M42" t="s">
        <v>444</v>
      </c>
      <c r="N42" t="s">
        <v>445</v>
      </c>
      <c r="O42" t="str">
        <f>Table1[[#This Row],[Serial]]&amp;(IF(ISBLANK(Table1[[#This Row],[Full String]]),Table1[[#This Row],[Parent]],Table1[[#This Row],[Full String]]))</f>
        <v>0406Combined Steam &amp; Heat Production</v>
      </c>
      <c r="P42" t="str">
        <f>Table1[[#This Row],[Serial]]&amp;"_"&amp;Table1[[#This Row],[String]]</f>
        <v>0406_Waste 3 Heat</v>
      </c>
      <c r="Q42" t="s">
        <v>140</v>
      </c>
      <c r="R42" t="str">
        <f>_xlfn.IFNA(VLOOKUP(Q42,Table1[[Full String]:[Serial]],5,0),VLOOKUP(Q42,Table1[[Parent]:[Serial]],2,0)&amp;"00")</f>
        <v>1500</v>
      </c>
      <c r="T42" t="str">
        <f t="shared" si="1"/>
        <v>['Market Prices','1500']</v>
      </c>
      <c r="U42" t="str">
        <f t="shared" si="2"/>
        <v>'Market Prices':'1500',</v>
      </c>
    </row>
    <row r="43" spans="1:21" x14ac:dyDescent="0.25">
      <c r="A43">
        <v>42</v>
      </c>
      <c r="B43">
        <v>63</v>
      </c>
      <c r="C43" t="s">
        <v>65</v>
      </c>
      <c r="D43" t="s">
        <v>39</v>
      </c>
      <c r="E43" t="str">
        <f t="shared" si="3"/>
        <v>Geoth 3 Heat</v>
      </c>
      <c r="G43" t="s">
        <v>51</v>
      </c>
      <c r="H43" s="9" t="s">
        <v>584</v>
      </c>
      <c r="I43" s="9" t="s">
        <v>583</v>
      </c>
      <c r="J43" s="10" t="s">
        <v>630</v>
      </c>
      <c r="K43" t="s">
        <v>11</v>
      </c>
      <c r="L43" t="s">
        <v>443</v>
      </c>
      <c r="M43" t="s">
        <v>444</v>
      </c>
      <c r="N43" t="s">
        <v>445</v>
      </c>
      <c r="O43" t="str">
        <f>Table1[[#This Row],[Serial]]&amp;(IF(ISBLANK(Table1[[#This Row],[Full String]]),Table1[[#This Row],[Parent]],Table1[[#This Row],[Full String]]))</f>
        <v>0504Geothermal Heat Production</v>
      </c>
      <c r="P43" t="str">
        <f>Table1[[#This Row],[Serial]]&amp;"_"&amp;Table1[[#This Row],[String]]</f>
        <v>0504_Geoth 3 Heat</v>
      </c>
      <c r="Q43" t="s">
        <v>136</v>
      </c>
      <c r="R43" t="str">
        <f>_xlfn.IFNA(VLOOKUP(Q43,Table1[[Full String]:[Serial]],5,0),VLOOKUP(Q43,Table1[[Parent]:[Serial]],2,0)&amp;"00")</f>
        <v>1400</v>
      </c>
      <c r="T43" t="str">
        <f t="shared" si="1"/>
        <v>['Nordpool Prices','1400']</v>
      </c>
      <c r="U43" t="str">
        <f t="shared" si="2"/>
        <v>'Nordpool Prices':'1400',</v>
      </c>
    </row>
    <row r="44" spans="1:21" x14ac:dyDescent="0.25">
      <c r="A44">
        <v>43</v>
      </c>
      <c r="B44">
        <v>64</v>
      </c>
      <c r="C44" t="s">
        <v>65</v>
      </c>
      <c r="D44" t="s">
        <v>52</v>
      </c>
      <c r="E44" t="str">
        <f t="shared" si="3"/>
        <v>Geoth 3 Steam</v>
      </c>
      <c r="G44" t="s">
        <v>51</v>
      </c>
      <c r="H44" s="9" t="s">
        <v>584</v>
      </c>
      <c r="I44" s="9" t="s">
        <v>584</v>
      </c>
      <c r="J44" s="10" t="s">
        <v>631</v>
      </c>
      <c r="K44" t="s">
        <v>11</v>
      </c>
      <c r="L44" t="s">
        <v>443</v>
      </c>
      <c r="M44" t="s">
        <v>444</v>
      </c>
      <c r="N44" t="s">
        <v>445</v>
      </c>
      <c r="O44" t="str">
        <f>Table1[[#This Row],[Serial]]&amp;(IF(ISBLANK(Table1[[#This Row],[Full String]]),Table1[[#This Row],[Parent]],Table1[[#This Row],[Full String]]))</f>
        <v>0505Geothermal Heat Production</v>
      </c>
      <c r="P44" t="str">
        <f>Table1[[#This Row],[Serial]]&amp;"_"&amp;Table1[[#This Row],[String]]</f>
        <v>0505_Geoth 3 Steam</v>
      </c>
      <c r="Q44" t="s">
        <v>84</v>
      </c>
      <c r="R44" t="str">
        <f>_xlfn.IFNA(VLOOKUP(Q44,Table1[[Full String]:[Serial]],5,0),VLOOKUP(Q44,Table1[[Parent]:[Serial]],2,0)&amp;"00")</f>
        <v>0700</v>
      </c>
      <c r="T44" t="str">
        <f t="shared" si="1"/>
        <v>['Nuclear','0700']</v>
      </c>
      <c r="U44" t="str">
        <f t="shared" si="2"/>
        <v>'Nuclear':'0700',</v>
      </c>
    </row>
    <row r="45" spans="1:21" x14ac:dyDescent="0.25">
      <c r="A45">
        <v>44</v>
      </c>
      <c r="B45">
        <v>65</v>
      </c>
      <c r="C45" t="s">
        <v>65</v>
      </c>
      <c r="D45" t="s">
        <v>53</v>
      </c>
      <c r="E45" t="str">
        <f t="shared" si="3"/>
        <v>Geoth 3 Storage</v>
      </c>
      <c r="G45" t="s">
        <v>51</v>
      </c>
      <c r="H45" s="9" t="s">
        <v>584</v>
      </c>
      <c r="I45" s="9" t="s">
        <v>585</v>
      </c>
      <c r="J45" s="10" t="s">
        <v>632</v>
      </c>
      <c r="K45" t="s">
        <v>11</v>
      </c>
      <c r="L45" t="s">
        <v>443</v>
      </c>
      <c r="M45" t="s">
        <v>444</v>
      </c>
      <c r="N45" t="s">
        <v>445</v>
      </c>
      <c r="O45" t="str">
        <f>Table1[[#This Row],[Serial]]&amp;(IF(ISBLANK(Table1[[#This Row],[Full String]]),Table1[[#This Row],[Parent]],Table1[[#This Row],[Full String]]))</f>
        <v>0506Geothermal Heat Production</v>
      </c>
      <c r="P45" t="str">
        <f>Table1[[#This Row],[Serial]]&amp;"_"&amp;Table1[[#This Row],[String]]</f>
        <v>0506_Geoth 3 Storage</v>
      </c>
      <c r="Q45" t="s">
        <v>81</v>
      </c>
      <c r="R45" t="str">
        <f>_xlfn.IFNA(VLOOKUP(Q45,Table1[[Full String]:[Serial]],5,0),VLOOKUP(Q45,Table1[[Parent]:[Serial]],2,0)&amp;"00")</f>
        <v>0600</v>
      </c>
      <c r="T45" t="str">
        <f t="shared" si="1"/>
        <v>['Power Plants Electricity Production','0600']</v>
      </c>
      <c r="U45" t="str">
        <f t="shared" si="2"/>
        <v>'Power Plants Electricity Production':'0600',</v>
      </c>
    </row>
    <row r="46" spans="1:21" x14ac:dyDescent="0.25">
      <c r="A46">
        <v>45</v>
      </c>
      <c r="B46">
        <v>66</v>
      </c>
      <c r="C46" t="s">
        <v>66</v>
      </c>
      <c r="D46" t="s">
        <v>39</v>
      </c>
      <c r="E46" t="str">
        <f t="shared" si="3"/>
        <v>CHP 3 Heat</v>
      </c>
      <c r="F46" t="s">
        <v>553</v>
      </c>
      <c r="H46" s="9" t="s">
        <v>579</v>
      </c>
      <c r="I46" s="10">
        <v>13</v>
      </c>
      <c r="J46" s="10" t="s">
        <v>633</v>
      </c>
      <c r="K46" t="s">
        <v>11</v>
      </c>
      <c r="L46" t="s">
        <v>441</v>
      </c>
      <c r="M46" t="s">
        <v>442</v>
      </c>
      <c r="N46" t="s">
        <v>446</v>
      </c>
      <c r="O46" t="str">
        <f>Table1[[#This Row],[Serial]]&amp;(IF(ISBLANK(Table1[[#This Row],[Full String]]),Table1[[#This Row],[Parent]],Table1[[#This Row],[Full String]]))</f>
        <v>0013Combined Heat and Power 3</v>
      </c>
      <c r="P46" t="str">
        <f>Table1[[#This Row],[Serial]]&amp;"_"&amp;Table1[[#This Row],[String]]</f>
        <v>0013_CHP 3 Heat</v>
      </c>
      <c r="Q46" t="s">
        <v>87</v>
      </c>
      <c r="R46" t="str">
        <f>_xlfn.IFNA(VLOOKUP(Q46,Table1[[Full String]:[Serial]],5,0),VLOOKUP(Q46,Table1[[Parent]:[Serial]],2,0)&amp;"00")</f>
        <v>0800</v>
      </c>
      <c r="T46" t="str">
        <f t="shared" si="1"/>
        <v>['Pump Consumption','0800']</v>
      </c>
      <c r="U46" t="str">
        <f t="shared" si="2"/>
        <v>'Pump Consumption':'0800',</v>
      </c>
    </row>
    <row r="47" spans="1:21" x14ac:dyDescent="0.25">
      <c r="A47">
        <v>46</v>
      </c>
      <c r="B47">
        <v>67</v>
      </c>
      <c r="C47" t="s">
        <v>67</v>
      </c>
      <c r="D47" t="s">
        <v>39</v>
      </c>
      <c r="E47" t="str">
        <f t="shared" si="3"/>
        <v>HP 3 Heat</v>
      </c>
      <c r="F47" t="s">
        <v>558</v>
      </c>
      <c r="H47" s="9" t="s">
        <v>579</v>
      </c>
      <c r="I47" s="10">
        <v>14</v>
      </c>
      <c r="J47" s="10" t="s">
        <v>634</v>
      </c>
      <c r="K47" t="s">
        <v>11</v>
      </c>
      <c r="L47" t="s">
        <v>441</v>
      </c>
      <c r="M47" t="s">
        <v>442</v>
      </c>
      <c r="N47" t="s">
        <v>446</v>
      </c>
      <c r="O47" t="str">
        <f>Table1[[#This Row],[Serial]]&amp;(IF(ISBLANK(Table1[[#This Row],[Full String]]),Table1[[#This Row],[Parent]],Table1[[#This Row],[Full String]]))</f>
        <v>0014Heat Pump 3</v>
      </c>
      <c r="P47" t="str">
        <f>Table1[[#This Row],[Serial]]&amp;"_"&amp;Table1[[#This Row],[String]]</f>
        <v>0014_HP 3 Heat</v>
      </c>
      <c r="Q47" t="s">
        <v>91</v>
      </c>
      <c r="R47" t="str">
        <f>_xlfn.IFNA(VLOOKUP(Q47,Table1[[Full String]:[Serial]],5,0),VLOOKUP(Q47,Table1[[Parent]:[Serial]],2,0)&amp;"00")</f>
        <v>1000</v>
      </c>
      <c r="T47" t="str">
        <f t="shared" si="1"/>
        <v>['Pump Storage','1000']</v>
      </c>
      <c r="U47" t="str">
        <f t="shared" si="2"/>
        <v>'Pump Storage':'1000',</v>
      </c>
    </row>
    <row r="48" spans="1:21" x14ac:dyDescent="0.25">
      <c r="A48">
        <v>47</v>
      </c>
      <c r="B48">
        <v>68</v>
      </c>
      <c r="C48" t="s">
        <v>68</v>
      </c>
      <c r="D48" t="s">
        <v>39</v>
      </c>
      <c r="E48" t="str">
        <f t="shared" si="3"/>
        <v>Boiler 3 Heat</v>
      </c>
      <c r="F48" t="s">
        <v>68</v>
      </c>
      <c r="H48" s="9" t="s">
        <v>579</v>
      </c>
      <c r="I48" s="10">
        <v>15</v>
      </c>
      <c r="J48" s="10" t="s">
        <v>635</v>
      </c>
      <c r="K48" t="s">
        <v>11</v>
      </c>
      <c r="L48" t="s">
        <v>441</v>
      </c>
      <c r="M48" t="s">
        <v>442</v>
      </c>
      <c r="N48" t="s">
        <v>446</v>
      </c>
      <c r="O48" t="str">
        <f>Table1[[#This Row],[Serial]]&amp;(IF(ISBLANK(Table1[[#This Row],[Full String]]),Table1[[#This Row],[Parent]],Table1[[#This Row],[Full String]]))</f>
        <v>0015Boiler 3</v>
      </c>
      <c r="P48" t="str">
        <f>Table1[[#This Row],[Serial]]&amp;"_"&amp;Table1[[#This Row],[String]]</f>
        <v>0015_Boiler 3 Heat</v>
      </c>
      <c r="Q48" t="s">
        <v>22</v>
      </c>
      <c r="R48" t="str">
        <f>_xlfn.IFNA(VLOOKUP(Q48,Table1[[Full String]:[Serial]],5,0),VLOOKUP(Q48,Table1[[Parent]:[Serial]],2,0)&amp;"00")</f>
        <v>0100</v>
      </c>
      <c r="T48" t="str">
        <f t="shared" si="1"/>
        <v>['Renewable Energy Sources','0100']</v>
      </c>
      <c r="U48" t="str">
        <f t="shared" si="2"/>
        <v>'Renewable Energy Sources':'0100',</v>
      </c>
    </row>
    <row r="49" spans="1:21" x14ac:dyDescent="0.25">
      <c r="A49">
        <v>48</v>
      </c>
      <c r="B49">
        <v>69</v>
      </c>
      <c r="C49" t="s">
        <v>69</v>
      </c>
      <c r="D49" t="s">
        <v>39</v>
      </c>
      <c r="E49" t="str">
        <f t="shared" si="3"/>
        <v>EH 3 Heat</v>
      </c>
      <c r="F49" t="s">
        <v>564</v>
      </c>
      <c r="H49" s="9" t="s">
        <v>579</v>
      </c>
      <c r="I49" s="10">
        <v>16</v>
      </c>
      <c r="J49" s="10" t="s">
        <v>636</v>
      </c>
      <c r="K49" t="s">
        <v>11</v>
      </c>
      <c r="L49" t="s">
        <v>441</v>
      </c>
      <c r="M49" t="s">
        <v>442</v>
      </c>
      <c r="N49" t="s">
        <v>446</v>
      </c>
      <c r="O49" t="str">
        <f>Table1[[#This Row],[Serial]]&amp;(IF(ISBLANK(Table1[[#This Row],[Full String]]),Table1[[#This Row],[Parent]],Table1[[#This Row],[Full String]]))</f>
        <v>0016Electricity Heat 3</v>
      </c>
      <c r="P49" t="str">
        <f>Table1[[#This Row],[Serial]]&amp;"_"&amp;Table1[[#This Row],[String]]</f>
        <v>0016_EH 3 Heat</v>
      </c>
      <c r="Q49" t="s">
        <v>568</v>
      </c>
      <c r="R49" t="str">
        <f>_xlfn.IFNA(VLOOKUP(Q49,Table1[[Full String]:[Serial]],5,0),VLOOKUP(Q49,Table1[[Parent]:[Serial]],2,0)&amp;"00")</f>
        <v>0024</v>
      </c>
      <c r="T49" t="str">
        <f t="shared" si="1"/>
        <v>['Satbelization Load Percaentage','0024']</v>
      </c>
      <c r="U49" t="str">
        <f t="shared" si="2"/>
        <v>'Satbelization Load Percaentage':'0024',</v>
      </c>
    </row>
    <row r="50" spans="1:21" x14ac:dyDescent="0.25">
      <c r="A50">
        <v>49</v>
      </c>
      <c r="B50">
        <v>70</v>
      </c>
      <c r="C50" t="s">
        <v>70</v>
      </c>
      <c r="D50" t="s">
        <v>39</v>
      </c>
      <c r="E50" t="str">
        <f t="shared" si="3"/>
        <v>ELT 3 Heat</v>
      </c>
      <c r="F50" t="s">
        <v>559</v>
      </c>
      <c r="H50" s="9" t="s">
        <v>579</v>
      </c>
      <c r="I50" s="10">
        <v>17</v>
      </c>
      <c r="J50" s="10" t="s">
        <v>637</v>
      </c>
      <c r="K50" t="s">
        <v>11</v>
      </c>
      <c r="L50" t="s">
        <v>441</v>
      </c>
      <c r="M50" t="s">
        <v>442</v>
      </c>
      <c r="N50" t="s">
        <v>446</v>
      </c>
      <c r="O50" t="str">
        <f>Table1[[#This Row],[Serial]]&amp;(IF(ISBLANK(Table1[[#This Row],[Full String]]),Table1[[#This Row],[Parent]],Table1[[#This Row],[Full String]]))</f>
        <v>0017Electrolyser 3</v>
      </c>
      <c r="P50" t="str">
        <f>Table1[[#This Row],[Serial]]&amp;"_"&amp;Table1[[#This Row],[String]]</f>
        <v>0017_ELT 3 Heat</v>
      </c>
      <c r="Q50" t="s">
        <v>40</v>
      </c>
      <c r="R50" t="str">
        <f>_xlfn.IFNA(VLOOKUP(Q50,Table1[[Full String]:[Serial]],5,0),VLOOKUP(Q50,Table1[[Parent]:[Serial]],2,0)&amp;"00")</f>
        <v>0300</v>
      </c>
      <c r="T50" t="str">
        <f t="shared" si="1"/>
        <v>['Solar Thermal Powers','0300']</v>
      </c>
      <c r="U50" t="str">
        <f t="shared" si="2"/>
        <v>'Solar Thermal Powers':'0300',</v>
      </c>
    </row>
    <row r="51" spans="1:21" x14ac:dyDescent="0.25">
      <c r="A51">
        <v>50</v>
      </c>
      <c r="B51">
        <v>71</v>
      </c>
      <c r="C51" t="s">
        <v>71</v>
      </c>
      <c r="D51" t="s">
        <v>72</v>
      </c>
      <c r="E51" t="str">
        <f t="shared" si="3"/>
        <v>Solar3 Heat</v>
      </c>
      <c r="G51" t="s">
        <v>40</v>
      </c>
      <c r="H51" s="9" t="s">
        <v>582</v>
      </c>
      <c r="I51" s="9" t="s">
        <v>585</v>
      </c>
      <c r="J51" s="10" t="s">
        <v>638</v>
      </c>
      <c r="K51" t="s">
        <v>11</v>
      </c>
      <c r="L51" t="s">
        <v>443</v>
      </c>
      <c r="M51" t="s">
        <v>444</v>
      </c>
      <c r="N51" t="s">
        <v>445</v>
      </c>
      <c r="O51" t="str">
        <f>Table1[[#This Row],[Serial]]&amp;(IF(ISBLANK(Table1[[#This Row],[Full String]]),Table1[[#This Row],[Parent]],Table1[[#This Row],[Full String]]))</f>
        <v>0306Solar Thermal Powers</v>
      </c>
      <c r="P51" t="str">
        <f>Table1[[#This Row],[Serial]]&amp;"_"&amp;Table1[[#This Row],[String]]</f>
        <v>0306_Solar3 Heat</v>
      </c>
      <c r="Q51" t="s">
        <v>557</v>
      </c>
      <c r="R51" t="str">
        <f>_xlfn.IFNA(VLOOKUP(Q51,Table1[[Full String]:[Serial]],5,0),VLOOKUP(Q51,Table1[[Parent]:[Serial]],2,0)&amp;"00")</f>
        <v>0011</v>
      </c>
      <c r="T51" t="str">
        <f t="shared" si="1"/>
        <v>['Storage 2','0011']</v>
      </c>
      <c r="U51" t="str">
        <f t="shared" si="2"/>
        <v>'Storage 2':'0011',</v>
      </c>
    </row>
    <row r="52" spans="1:21" x14ac:dyDescent="0.25">
      <c r="A52">
        <v>51</v>
      </c>
      <c r="B52">
        <v>72</v>
      </c>
      <c r="C52" t="s">
        <v>73</v>
      </c>
      <c r="D52" t="s">
        <v>39</v>
      </c>
      <c r="E52" t="str">
        <f t="shared" si="3"/>
        <v>Sol3 Str Heat</v>
      </c>
      <c r="G52" t="s">
        <v>40</v>
      </c>
      <c r="H52" s="9" t="s">
        <v>582</v>
      </c>
      <c r="I52" s="9" t="s">
        <v>586</v>
      </c>
      <c r="J52" s="10" t="s">
        <v>639</v>
      </c>
      <c r="K52" t="s">
        <v>11</v>
      </c>
      <c r="L52" t="s">
        <v>443</v>
      </c>
      <c r="M52" t="s">
        <v>444</v>
      </c>
      <c r="N52" t="s">
        <v>445</v>
      </c>
      <c r="O52" t="str">
        <f>Table1[[#This Row],[Serial]]&amp;(IF(ISBLANK(Table1[[#This Row],[Full String]]),Table1[[#This Row],[Parent]],Table1[[#This Row],[Full String]]))</f>
        <v>0307Solar Thermal Powers</v>
      </c>
      <c r="P52" t="str">
        <f>Table1[[#This Row],[Serial]]&amp;"_"&amp;Table1[[#This Row],[String]]</f>
        <v>0307_Sol3 Str Heat</v>
      </c>
      <c r="Q52" t="s">
        <v>555</v>
      </c>
      <c r="R52" t="str">
        <f>_xlfn.IFNA(VLOOKUP(Q52,Table1[[Full String]:[Serial]],5,0),VLOOKUP(Q52,Table1[[Parent]:[Serial]],2,0)&amp;"00")</f>
        <v>0018</v>
      </c>
      <c r="T52" t="str">
        <f t="shared" si="1"/>
        <v>['Storage 3','0018']</v>
      </c>
      <c r="U52" t="str">
        <f t="shared" si="2"/>
        <v>'Storage 3':'0018',</v>
      </c>
    </row>
    <row r="53" spans="1:21" x14ac:dyDescent="0.25">
      <c r="A53">
        <v>52</v>
      </c>
      <c r="B53">
        <v>73</v>
      </c>
      <c r="C53" t="s">
        <v>74</v>
      </c>
      <c r="D53" t="s">
        <v>39</v>
      </c>
      <c r="E53" t="str">
        <f t="shared" si="3"/>
        <v>Storage3 Heat</v>
      </c>
      <c r="F53" t="s">
        <v>555</v>
      </c>
      <c r="H53" s="9" t="s">
        <v>579</v>
      </c>
      <c r="I53" s="10">
        <v>18</v>
      </c>
      <c r="J53" s="10" t="s">
        <v>640</v>
      </c>
      <c r="K53" t="s">
        <v>11</v>
      </c>
      <c r="L53" t="s">
        <v>441</v>
      </c>
      <c r="M53" t="s">
        <v>442</v>
      </c>
      <c r="N53" t="s">
        <v>446</v>
      </c>
      <c r="O53" t="str">
        <f>Table1[[#This Row],[Serial]]&amp;(IF(ISBLANK(Table1[[#This Row],[Full String]]),Table1[[#This Row],[Parent]],Table1[[#This Row],[Full String]]))</f>
        <v>0018Storage 3</v>
      </c>
      <c r="P53" t="str">
        <f>Table1[[#This Row],[Serial]]&amp;"_"&amp;Table1[[#This Row],[String]]</f>
        <v>0018_Storage3 Heat</v>
      </c>
      <c r="Q53" t="s">
        <v>108</v>
      </c>
      <c r="R53" t="str">
        <f>_xlfn.IFNA(VLOOKUP(Q53,Table1[[Full String]:[Serial]],5,0),VLOOKUP(Q53,Table1[[Parent]:[Serial]],2,0)&amp;"00")</f>
        <v>2000</v>
      </c>
      <c r="T53" t="str">
        <f t="shared" si="1"/>
        <v>['Transports Heat 2','2000']</v>
      </c>
      <c r="U53" t="str">
        <f t="shared" si="2"/>
        <v>'Transports Heat 2':'2000',</v>
      </c>
    </row>
    <row r="54" spans="1:21" x14ac:dyDescent="0.25">
      <c r="A54">
        <v>53</v>
      </c>
      <c r="B54">
        <v>74</v>
      </c>
      <c r="C54" t="s">
        <v>75</v>
      </c>
      <c r="D54" t="s">
        <v>39</v>
      </c>
      <c r="E54" t="str">
        <f t="shared" si="3"/>
        <v>Balance3 Heat</v>
      </c>
      <c r="F54" t="s">
        <v>739</v>
      </c>
      <c r="H54" s="9" t="s">
        <v>579</v>
      </c>
      <c r="I54" s="10">
        <v>19</v>
      </c>
      <c r="J54" s="10" t="s">
        <v>641</v>
      </c>
      <c r="K54" t="s">
        <v>11</v>
      </c>
      <c r="L54" t="s">
        <v>441</v>
      </c>
      <c r="M54" t="s">
        <v>442</v>
      </c>
      <c r="N54" t="s">
        <v>446</v>
      </c>
      <c r="O54" t="str">
        <f>Table1[[#This Row],[Serial]]&amp;(IF(ISBLANK(Table1[[#This Row],[Full String]]),Table1[[#This Row],[Parent]],Table1[[#This Row],[Full String]]))</f>
        <v>0019Heat Balance Gr.3</v>
      </c>
      <c r="P54" t="str">
        <f>Table1[[#This Row],[Serial]]&amp;"_"&amp;Table1[[#This Row],[String]]</f>
        <v>0019_Balance3 Heat</v>
      </c>
      <c r="Q54" t="s">
        <v>89</v>
      </c>
      <c r="R54" t="str">
        <f>_xlfn.IFNA(VLOOKUP(Q54,Table1[[Full String]:[Serial]],5,0),VLOOKUP(Q54,Table1[[Parent]:[Serial]],2,0)&amp;"00")</f>
        <v>0900</v>
      </c>
      <c r="T54" t="str">
        <f t="shared" si="1"/>
        <v>['Turbine Production','0900']</v>
      </c>
      <c r="U54" t="str">
        <f t="shared" si="2"/>
        <v>'Turbine Production':'0900',</v>
      </c>
    </row>
    <row r="55" spans="1:21" x14ac:dyDescent="0.25">
      <c r="A55">
        <v>54</v>
      </c>
      <c r="B55">
        <v>75</v>
      </c>
      <c r="C55" t="s">
        <v>76</v>
      </c>
      <c r="D55" t="s">
        <v>21</v>
      </c>
      <c r="E55" t="str">
        <f t="shared" si="3"/>
        <v>Flexible Electr.</v>
      </c>
      <c r="F55" t="s">
        <v>554</v>
      </c>
      <c r="H55" s="9" t="s">
        <v>579</v>
      </c>
      <c r="I55" s="10">
        <v>20</v>
      </c>
      <c r="J55" s="10" t="s">
        <v>642</v>
      </c>
      <c r="K55" t="s">
        <v>11</v>
      </c>
      <c r="L55" t="s">
        <v>441</v>
      </c>
      <c r="M55" t="s">
        <v>442</v>
      </c>
      <c r="N55" t="s">
        <v>446</v>
      </c>
      <c r="O55" t="str">
        <f>Table1[[#This Row],[Serial]]&amp;(IF(ISBLANK(Table1[[#This Row],[Full String]]),Table1[[#This Row],[Parent]],Table1[[#This Row],[Full String]]))</f>
        <v>0020Flexible Electricity demand</v>
      </c>
      <c r="P55" t="str">
        <f>Table1[[#This Row],[Serial]]&amp;"_"&amp;Table1[[#This Row],[String]]</f>
        <v>0020_Flexible Electr.</v>
      </c>
    </row>
    <row r="56" spans="1:21" x14ac:dyDescent="0.25">
      <c r="A56">
        <v>55</v>
      </c>
      <c r="B56">
        <v>76</v>
      </c>
      <c r="C56" t="s">
        <v>77</v>
      </c>
      <c r="D56" t="s">
        <v>21</v>
      </c>
      <c r="E56" t="str">
        <f t="shared" si="3"/>
        <v>HP Electr.</v>
      </c>
      <c r="F56" t="s">
        <v>561</v>
      </c>
      <c r="H56" s="9" t="s">
        <v>579</v>
      </c>
      <c r="I56" s="10">
        <v>21</v>
      </c>
      <c r="J56" s="10" t="s">
        <v>643</v>
      </c>
      <c r="K56" t="s">
        <v>11</v>
      </c>
      <c r="L56" t="s">
        <v>441</v>
      </c>
      <c r="M56" t="s">
        <v>442</v>
      </c>
      <c r="N56" t="s">
        <v>446</v>
      </c>
      <c r="O56" t="str">
        <f>Table1[[#This Row],[Serial]]&amp;(IF(ISBLANK(Table1[[#This Row],[Full String]]),Table1[[#This Row],[Parent]],Table1[[#This Row],[Full String]]))</f>
        <v>0021Heat Pump Electricity Production</v>
      </c>
      <c r="P56" t="str">
        <f>Table1[[#This Row],[Serial]]&amp;"_"&amp;Table1[[#This Row],[String]]</f>
        <v>0021_HP Electr.</v>
      </c>
    </row>
    <row r="57" spans="1:21" x14ac:dyDescent="0.25">
      <c r="A57">
        <v>56</v>
      </c>
      <c r="B57">
        <v>77</v>
      </c>
      <c r="C57" t="s">
        <v>78</v>
      </c>
      <c r="D57" t="s">
        <v>21</v>
      </c>
      <c r="E57" t="str">
        <f t="shared" si="3"/>
        <v>CSHP Electr.</v>
      </c>
      <c r="F57" t="s">
        <v>566</v>
      </c>
      <c r="H57" s="9" t="s">
        <v>579</v>
      </c>
      <c r="I57" s="10">
        <v>22</v>
      </c>
      <c r="J57" s="10" t="s">
        <v>644</v>
      </c>
      <c r="K57" t="s">
        <v>11</v>
      </c>
      <c r="L57" t="s">
        <v>441</v>
      </c>
      <c r="M57" t="s">
        <v>442</v>
      </c>
      <c r="N57" t="s">
        <v>446</v>
      </c>
      <c r="O57" t="str">
        <f>Table1[[#This Row],[Serial]]&amp;(IF(ISBLANK(Table1[[#This Row],[Full String]]),Table1[[#This Row],[Parent]],Table1[[#This Row],[Full String]]))</f>
        <v>0022Combined Steam &amp; Heat Electricity Production</v>
      </c>
      <c r="P57" t="str">
        <f>Table1[[#This Row],[Serial]]&amp;"_"&amp;Table1[[#This Row],[String]]</f>
        <v>0022_CSHP Electr.</v>
      </c>
    </row>
    <row r="58" spans="1:21" x14ac:dyDescent="0.25">
      <c r="A58">
        <v>57</v>
      </c>
      <c r="B58">
        <v>78</v>
      </c>
      <c r="C58" t="s">
        <v>79</v>
      </c>
      <c r="D58" t="s">
        <v>21</v>
      </c>
      <c r="E58" t="str">
        <f t="shared" si="3"/>
        <v>CHP Electr.</v>
      </c>
      <c r="F58" t="s">
        <v>567</v>
      </c>
      <c r="H58" s="9" t="s">
        <v>579</v>
      </c>
      <c r="I58" s="10">
        <v>23</v>
      </c>
      <c r="J58" s="10" t="s">
        <v>645</v>
      </c>
      <c r="K58" t="s">
        <v>11</v>
      </c>
      <c r="L58" t="s">
        <v>441</v>
      </c>
      <c r="M58" t="s">
        <v>442</v>
      </c>
      <c r="N58" t="s">
        <v>446</v>
      </c>
      <c r="O58" t="str">
        <f>Table1[[#This Row],[Serial]]&amp;(IF(ISBLANK(Table1[[#This Row],[Full String]]),Table1[[#This Row],[Parent]],Table1[[#This Row],[Full String]]))</f>
        <v>0023Combined Heat &amp; Power Electricity Production</v>
      </c>
      <c r="P58" t="str">
        <f>Table1[[#This Row],[Serial]]&amp;"_"&amp;Table1[[#This Row],[String]]</f>
        <v>0023_CHP Electr.</v>
      </c>
    </row>
    <row r="59" spans="1:21" x14ac:dyDescent="0.25">
      <c r="A59">
        <v>58</v>
      </c>
      <c r="B59">
        <v>79</v>
      </c>
      <c r="C59" t="s">
        <v>80</v>
      </c>
      <c r="D59" t="s">
        <v>21</v>
      </c>
      <c r="E59" t="str">
        <f t="shared" si="3"/>
        <v>PP Electr.</v>
      </c>
      <c r="G59" t="s">
        <v>81</v>
      </c>
      <c r="H59" s="9" t="s">
        <v>585</v>
      </c>
      <c r="I59" s="9" t="s">
        <v>580</v>
      </c>
      <c r="J59" s="10" t="s">
        <v>646</v>
      </c>
      <c r="K59" t="s">
        <v>11</v>
      </c>
      <c r="L59" t="s">
        <v>443</v>
      </c>
      <c r="M59" t="s">
        <v>444</v>
      </c>
      <c r="N59" t="s">
        <v>445</v>
      </c>
      <c r="O59" t="str">
        <f>Table1[[#This Row],[Serial]]&amp;(IF(ISBLANK(Table1[[#This Row],[Full String]]),Table1[[#This Row],[Parent]],Table1[[#This Row],[Full String]]))</f>
        <v>0601Power Plants Electricity Production</v>
      </c>
      <c r="P59" t="str">
        <f>Table1[[#This Row],[Serial]]&amp;"_"&amp;Table1[[#This Row],[String]]</f>
        <v>0601_PP Electr.</v>
      </c>
    </row>
    <row r="60" spans="1:21" x14ac:dyDescent="0.25">
      <c r="A60">
        <v>59</v>
      </c>
      <c r="B60">
        <v>80</v>
      </c>
      <c r="C60" t="s">
        <v>82</v>
      </c>
      <c r="D60" t="s">
        <v>21</v>
      </c>
      <c r="E60" t="str">
        <f t="shared" si="3"/>
        <v>PP2 Electr.</v>
      </c>
      <c r="G60" t="s">
        <v>81</v>
      </c>
      <c r="H60" s="9" t="s">
        <v>585</v>
      </c>
      <c r="I60" s="9" t="s">
        <v>581</v>
      </c>
      <c r="J60" s="10" t="s">
        <v>647</v>
      </c>
      <c r="K60" t="s">
        <v>11</v>
      </c>
      <c r="L60" t="s">
        <v>443</v>
      </c>
      <c r="M60" t="s">
        <v>444</v>
      </c>
      <c r="N60" t="s">
        <v>445</v>
      </c>
      <c r="O60" t="str">
        <f>Table1[[#This Row],[Serial]]&amp;(IF(ISBLANK(Table1[[#This Row],[Full String]]),Table1[[#This Row],[Parent]],Table1[[#This Row],[Full String]]))</f>
        <v>0602Power Plants Electricity Production</v>
      </c>
      <c r="P60" t="str">
        <f>Table1[[#This Row],[Serial]]&amp;"_"&amp;Table1[[#This Row],[String]]</f>
        <v>0602_PP2 Electr.</v>
      </c>
    </row>
    <row r="61" spans="1:21" x14ac:dyDescent="0.25">
      <c r="A61">
        <v>60</v>
      </c>
      <c r="B61">
        <v>81</v>
      </c>
      <c r="C61" t="s">
        <v>83</v>
      </c>
      <c r="D61" t="s">
        <v>21</v>
      </c>
      <c r="E61" t="str">
        <f t="shared" si="3"/>
        <v>Nuclear Electr.</v>
      </c>
      <c r="G61" t="s">
        <v>84</v>
      </c>
      <c r="H61" s="9" t="s">
        <v>586</v>
      </c>
      <c r="I61" s="9" t="s">
        <v>580</v>
      </c>
      <c r="J61" s="10" t="s">
        <v>648</v>
      </c>
      <c r="K61" t="s">
        <v>11</v>
      </c>
      <c r="L61" t="s">
        <v>443</v>
      </c>
      <c r="M61" t="s">
        <v>444</v>
      </c>
      <c r="N61" t="s">
        <v>445</v>
      </c>
      <c r="O61" t="str">
        <f>Table1[[#This Row],[Serial]]&amp;(IF(ISBLANK(Table1[[#This Row],[Full String]]),Table1[[#This Row],[Parent]],Table1[[#This Row],[Full String]]))</f>
        <v>0701Nuclear</v>
      </c>
      <c r="P61" t="str">
        <f>Table1[[#This Row],[Serial]]&amp;"_"&amp;Table1[[#This Row],[String]]</f>
        <v>0701_Nuclear Electr.</v>
      </c>
    </row>
    <row r="62" spans="1:21" x14ac:dyDescent="0.25">
      <c r="A62">
        <v>61</v>
      </c>
      <c r="B62">
        <v>82</v>
      </c>
      <c r="C62" t="s">
        <v>85</v>
      </c>
      <c r="D62" t="s">
        <v>21</v>
      </c>
      <c r="E62" t="str">
        <f t="shared" si="3"/>
        <v>Geother. Electr.</v>
      </c>
      <c r="G62" t="s">
        <v>84</v>
      </c>
      <c r="H62" s="9" t="s">
        <v>586</v>
      </c>
      <c r="I62" s="9" t="s">
        <v>581</v>
      </c>
      <c r="J62" s="10" t="s">
        <v>649</v>
      </c>
      <c r="K62" t="s">
        <v>11</v>
      </c>
      <c r="L62" t="s">
        <v>443</v>
      </c>
      <c r="M62" t="s">
        <v>444</v>
      </c>
      <c r="N62" t="s">
        <v>445</v>
      </c>
      <c r="O62" t="str">
        <f>Table1[[#This Row],[Serial]]&amp;(IF(ISBLANK(Table1[[#This Row],[Full String]]),Table1[[#This Row],[Parent]],Table1[[#This Row],[Full String]]))</f>
        <v>0702Nuclear</v>
      </c>
      <c r="P62" t="str">
        <f>Table1[[#This Row],[Serial]]&amp;"_"&amp;Table1[[#This Row],[String]]</f>
        <v>0702_Geother. Electr.</v>
      </c>
    </row>
    <row r="63" spans="1:21" x14ac:dyDescent="0.25">
      <c r="A63">
        <v>62</v>
      </c>
      <c r="B63">
        <v>83</v>
      </c>
      <c r="C63" t="s">
        <v>86</v>
      </c>
      <c r="D63" t="s">
        <v>21</v>
      </c>
      <c r="E63" t="str">
        <f t="shared" si="3"/>
        <v>Pump Electr.</v>
      </c>
      <c r="G63" t="s">
        <v>87</v>
      </c>
      <c r="H63" s="9" t="s">
        <v>587</v>
      </c>
      <c r="I63" s="9" t="s">
        <v>580</v>
      </c>
      <c r="J63" s="10" t="s">
        <v>650</v>
      </c>
      <c r="K63" t="s">
        <v>11</v>
      </c>
      <c r="L63" t="s">
        <v>443</v>
      </c>
      <c r="M63" t="s">
        <v>444</v>
      </c>
      <c r="N63" t="s">
        <v>445</v>
      </c>
      <c r="O63" t="str">
        <f>Table1[[#This Row],[Serial]]&amp;(IF(ISBLANK(Table1[[#This Row],[Full String]]),Table1[[#This Row],[Parent]],Table1[[#This Row],[Full String]]))</f>
        <v>0801Pump Consumption</v>
      </c>
      <c r="P63" t="str">
        <f>Table1[[#This Row],[Serial]]&amp;"_"&amp;Table1[[#This Row],[String]]</f>
        <v>0801_Pump Electr.</v>
      </c>
    </row>
    <row r="64" spans="1:21" x14ac:dyDescent="0.25">
      <c r="A64">
        <v>63</v>
      </c>
      <c r="B64">
        <v>84</v>
      </c>
      <c r="C64" t="s">
        <v>88</v>
      </c>
      <c r="D64" t="s">
        <v>21</v>
      </c>
      <c r="E64" t="str">
        <f t="shared" si="3"/>
        <v>Turbine Electr.</v>
      </c>
      <c r="G64" t="s">
        <v>89</v>
      </c>
      <c r="H64" s="9" t="s">
        <v>588</v>
      </c>
      <c r="I64" s="9" t="s">
        <v>580</v>
      </c>
      <c r="J64" s="10" t="s">
        <v>651</v>
      </c>
      <c r="K64" t="s">
        <v>11</v>
      </c>
      <c r="L64" t="s">
        <v>443</v>
      </c>
      <c r="M64" t="s">
        <v>444</v>
      </c>
      <c r="N64" t="s">
        <v>445</v>
      </c>
      <c r="O64" t="str">
        <f>Table1[[#This Row],[Serial]]&amp;(IF(ISBLANK(Table1[[#This Row],[Full String]]),Table1[[#This Row],[Parent]],Table1[[#This Row],[Full String]]))</f>
        <v>0901Turbine Production</v>
      </c>
      <c r="P64" t="str">
        <f>Table1[[#This Row],[Serial]]&amp;"_"&amp;Table1[[#This Row],[String]]</f>
        <v>0901_Turbine Electr.</v>
      </c>
    </row>
    <row r="65" spans="1:16" x14ac:dyDescent="0.25">
      <c r="A65">
        <v>64</v>
      </c>
      <c r="B65">
        <v>85</v>
      </c>
      <c r="C65" t="s">
        <v>90</v>
      </c>
      <c r="D65" t="s">
        <v>53</v>
      </c>
      <c r="E65" t="str">
        <f t="shared" si="3"/>
        <v>Pumped Storage</v>
      </c>
      <c r="G65" t="s">
        <v>91</v>
      </c>
      <c r="H65" s="10">
        <v>10</v>
      </c>
      <c r="I65" s="9" t="s">
        <v>580</v>
      </c>
      <c r="J65" s="10" t="s">
        <v>652</v>
      </c>
      <c r="K65" t="s">
        <v>11</v>
      </c>
      <c r="L65" t="s">
        <v>443</v>
      </c>
      <c r="M65" t="s">
        <v>444</v>
      </c>
      <c r="N65" t="s">
        <v>445</v>
      </c>
      <c r="O65" t="str">
        <f>Table1[[#This Row],[Serial]]&amp;(IF(ISBLANK(Table1[[#This Row],[Full String]]),Table1[[#This Row],[Parent]],Table1[[#This Row],[Full String]]))</f>
        <v>1001Pump Storage</v>
      </c>
      <c r="P65" t="str">
        <f>Table1[[#This Row],[Serial]]&amp;"_"&amp;Table1[[#This Row],[String]]</f>
        <v>1001_Pumped Storage</v>
      </c>
    </row>
    <row r="66" spans="1:16" x14ac:dyDescent="0.25">
      <c r="A66">
        <v>65</v>
      </c>
      <c r="B66">
        <v>86</v>
      </c>
      <c r="C66" t="s">
        <v>92</v>
      </c>
      <c r="D66" t="s">
        <v>21</v>
      </c>
      <c r="E66" t="str">
        <f t="shared" ref="E66:E97" si="4">TRIM(C66) &amp;" " &amp; TRIM(D66)</f>
        <v>Pump2 Electr.</v>
      </c>
      <c r="G66" t="s">
        <v>87</v>
      </c>
      <c r="H66" s="9" t="s">
        <v>587</v>
      </c>
      <c r="I66" s="9" t="s">
        <v>581</v>
      </c>
      <c r="J66" s="10" t="s">
        <v>653</v>
      </c>
      <c r="K66" t="s">
        <v>11</v>
      </c>
      <c r="L66" t="s">
        <v>443</v>
      </c>
      <c r="M66" t="s">
        <v>444</v>
      </c>
      <c r="N66" t="s">
        <v>445</v>
      </c>
      <c r="O66" t="str">
        <f>Table1[[#This Row],[Serial]]&amp;(IF(ISBLANK(Table1[[#This Row],[Full String]]),Table1[[#This Row],[Parent]],Table1[[#This Row],[Full String]]))</f>
        <v>0802Pump Consumption</v>
      </c>
      <c r="P66" t="str">
        <f>Table1[[#This Row],[Serial]]&amp;"_"&amp;Table1[[#This Row],[String]]</f>
        <v>0802_Pump2 Electr.</v>
      </c>
    </row>
    <row r="67" spans="1:16" x14ac:dyDescent="0.25">
      <c r="A67">
        <v>66</v>
      </c>
      <c r="B67">
        <v>87</v>
      </c>
      <c r="C67" t="s">
        <v>93</v>
      </c>
      <c r="D67" t="s">
        <v>21</v>
      </c>
      <c r="E67" t="str">
        <f t="shared" si="4"/>
        <v>Turbine2 Electr.</v>
      </c>
      <c r="G67" t="s">
        <v>89</v>
      </c>
      <c r="H67" s="9" t="s">
        <v>588</v>
      </c>
      <c r="I67" s="9" t="s">
        <v>581</v>
      </c>
      <c r="J67" s="10" t="s">
        <v>654</v>
      </c>
      <c r="K67" t="s">
        <v>11</v>
      </c>
      <c r="L67" t="s">
        <v>443</v>
      </c>
      <c r="M67" t="s">
        <v>444</v>
      </c>
      <c r="N67" t="s">
        <v>445</v>
      </c>
      <c r="O67" t="str">
        <f>Table1[[#This Row],[Serial]]&amp;(IF(ISBLANK(Table1[[#This Row],[Full String]]),Table1[[#This Row],[Parent]],Table1[[#This Row],[Full String]]))</f>
        <v>0902Turbine Production</v>
      </c>
      <c r="P67" t="str">
        <f>Table1[[#This Row],[Serial]]&amp;"_"&amp;Table1[[#This Row],[String]]</f>
        <v>0902_Turbine2 Electr.</v>
      </c>
    </row>
    <row r="68" spans="1:16" x14ac:dyDescent="0.25">
      <c r="A68">
        <v>67</v>
      </c>
      <c r="B68">
        <v>88</v>
      </c>
      <c r="C68" t="s">
        <v>94</v>
      </c>
      <c r="D68" t="s">
        <v>53</v>
      </c>
      <c r="E68" t="str">
        <f t="shared" si="4"/>
        <v>Pumped2 Storage</v>
      </c>
      <c r="G68" t="s">
        <v>91</v>
      </c>
      <c r="H68" s="10">
        <v>10</v>
      </c>
      <c r="I68" s="9" t="s">
        <v>581</v>
      </c>
      <c r="J68" s="10" t="s">
        <v>655</v>
      </c>
      <c r="K68" t="s">
        <v>11</v>
      </c>
      <c r="L68" t="s">
        <v>443</v>
      </c>
      <c r="M68" t="s">
        <v>444</v>
      </c>
      <c r="N68" t="s">
        <v>445</v>
      </c>
      <c r="O68" t="str">
        <f>Table1[[#This Row],[Serial]]&amp;(IF(ISBLANK(Table1[[#This Row],[Full String]]),Table1[[#This Row],[Parent]],Table1[[#This Row],[Full String]]))</f>
        <v>1002Pump Storage</v>
      </c>
      <c r="P68" t="str">
        <f>Table1[[#This Row],[Serial]]&amp;"_"&amp;Table1[[#This Row],[String]]</f>
        <v>1002_Pumped2 Storage</v>
      </c>
    </row>
    <row r="69" spans="1:16" x14ac:dyDescent="0.25">
      <c r="A69">
        <v>68</v>
      </c>
      <c r="B69">
        <v>89</v>
      </c>
      <c r="C69" t="s">
        <v>95</v>
      </c>
      <c r="D69" t="s">
        <v>21</v>
      </c>
      <c r="E69" t="str">
        <f t="shared" si="4"/>
        <v>Rock in Electr.</v>
      </c>
      <c r="G69" t="s">
        <v>89</v>
      </c>
      <c r="H69" s="9" t="s">
        <v>588</v>
      </c>
      <c r="I69" s="9" t="s">
        <v>582</v>
      </c>
      <c r="J69" s="10" t="s">
        <v>656</v>
      </c>
      <c r="K69" t="s">
        <v>11</v>
      </c>
      <c r="L69" t="s">
        <v>443</v>
      </c>
      <c r="M69" t="s">
        <v>444</v>
      </c>
      <c r="N69" t="s">
        <v>445</v>
      </c>
      <c r="O69" t="str">
        <f>Table1[[#This Row],[Serial]]&amp;(IF(ISBLANK(Table1[[#This Row],[Full String]]),Table1[[#This Row],[Parent]],Table1[[#This Row],[Full String]]))</f>
        <v>0903Turbine Production</v>
      </c>
      <c r="P69" t="str">
        <f>Table1[[#This Row],[Serial]]&amp;"_"&amp;Table1[[#This Row],[String]]</f>
        <v>0903_Rock in Electr.</v>
      </c>
    </row>
    <row r="70" spans="1:16" x14ac:dyDescent="0.25">
      <c r="A70">
        <v>69</v>
      </c>
      <c r="B70">
        <v>90</v>
      </c>
      <c r="C70" t="s">
        <v>96</v>
      </c>
      <c r="D70" t="s">
        <v>52</v>
      </c>
      <c r="E70" t="str">
        <f t="shared" si="4"/>
        <v>Rock out Steam</v>
      </c>
      <c r="G70" t="s">
        <v>89</v>
      </c>
      <c r="H70" s="9" t="s">
        <v>588</v>
      </c>
      <c r="I70" s="9" t="s">
        <v>583</v>
      </c>
      <c r="J70" s="10" t="s">
        <v>657</v>
      </c>
      <c r="K70" t="s">
        <v>11</v>
      </c>
      <c r="L70" t="s">
        <v>443</v>
      </c>
      <c r="M70" t="s">
        <v>444</v>
      </c>
      <c r="N70" t="s">
        <v>445</v>
      </c>
      <c r="O70" t="str">
        <f>Table1[[#This Row],[Serial]]&amp;(IF(ISBLANK(Table1[[#This Row],[Full String]]),Table1[[#This Row],[Parent]],Table1[[#This Row],[Full String]]))</f>
        <v>0904Turbine Production</v>
      </c>
      <c r="P70" t="str">
        <f>Table1[[#This Row],[Serial]]&amp;"_"&amp;Table1[[#This Row],[String]]</f>
        <v>0904_Rock out Steam</v>
      </c>
    </row>
    <row r="71" spans="1:16" x14ac:dyDescent="0.25">
      <c r="A71">
        <v>70</v>
      </c>
      <c r="B71">
        <v>91</v>
      </c>
      <c r="C71" t="s">
        <v>97</v>
      </c>
      <c r="D71" t="s">
        <v>30</v>
      </c>
      <c r="E71" t="str">
        <f t="shared" si="4"/>
        <v>Rock str Storage</v>
      </c>
      <c r="G71" t="s">
        <v>89</v>
      </c>
      <c r="H71" s="9" t="s">
        <v>588</v>
      </c>
      <c r="I71" s="9" t="s">
        <v>584</v>
      </c>
      <c r="J71" s="10" t="s">
        <v>658</v>
      </c>
      <c r="K71" t="s">
        <v>11</v>
      </c>
      <c r="L71" t="s">
        <v>443</v>
      </c>
      <c r="M71" t="s">
        <v>444</v>
      </c>
      <c r="N71" t="s">
        <v>445</v>
      </c>
      <c r="O71" t="str">
        <f>Table1[[#This Row],[Serial]]&amp;(IF(ISBLANK(Table1[[#This Row],[Full String]]),Table1[[#This Row],[Parent]],Table1[[#This Row],[Full String]]))</f>
        <v>0905Turbine Production</v>
      </c>
      <c r="P71" t="str">
        <f>Table1[[#This Row],[Serial]]&amp;"_"&amp;Table1[[#This Row],[String]]</f>
        <v>0905_Rock str Storage</v>
      </c>
    </row>
    <row r="72" spans="1:16" x14ac:dyDescent="0.25">
      <c r="A72">
        <v>71</v>
      </c>
      <c r="B72">
        <v>92</v>
      </c>
      <c r="C72" t="s">
        <v>58</v>
      </c>
      <c r="D72" t="s">
        <v>21</v>
      </c>
      <c r="E72" t="str">
        <f t="shared" si="4"/>
        <v>ELT 2 Electr.</v>
      </c>
      <c r="G72" t="s">
        <v>575</v>
      </c>
      <c r="H72" s="10">
        <v>11</v>
      </c>
      <c r="I72" s="9" t="s">
        <v>580</v>
      </c>
      <c r="J72" s="10" t="s">
        <v>659</v>
      </c>
      <c r="K72" t="s">
        <v>11</v>
      </c>
      <c r="L72" t="s">
        <v>443</v>
      </c>
      <c r="M72" t="s">
        <v>444</v>
      </c>
      <c r="N72" t="s">
        <v>445</v>
      </c>
      <c r="O72" t="str">
        <f>Table1[[#This Row],[Serial]]&amp;(IF(ISBLANK(Table1[[#This Row],[Full String]]),Table1[[#This Row],[Parent]],Table1[[#This Row],[Full String]]))</f>
        <v>1101Electrolyser Gr.2</v>
      </c>
      <c r="P72" t="str">
        <f>Table1[[#This Row],[Serial]]&amp;"_"&amp;Table1[[#This Row],[String]]</f>
        <v>1101_ELT 2 Electr.</v>
      </c>
    </row>
    <row r="73" spans="1:16" x14ac:dyDescent="0.25">
      <c r="A73">
        <v>72</v>
      </c>
      <c r="B73">
        <v>93</v>
      </c>
      <c r="C73" t="s">
        <v>98</v>
      </c>
      <c r="D73" t="s">
        <v>99</v>
      </c>
      <c r="E73" t="str">
        <f t="shared" si="4"/>
        <v>ELT 2 H2 ELT 2</v>
      </c>
      <c r="G73" t="s">
        <v>575</v>
      </c>
      <c r="H73" s="10">
        <v>11</v>
      </c>
      <c r="I73" s="9" t="s">
        <v>581</v>
      </c>
      <c r="J73" s="10" t="s">
        <v>660</v>
      </c>
      <c r="K73" t="s">
        <v>11</v>
      </c>
      <c r="L73" t="s">
        <v>443</v>
      </c>
      <c r="M73" t="s">
        <v>444</v>
      </c>
      <c r="N73" t="s">
        <v>445</v>
      </c>
      <c r="O73" t="str">
        <f>Table1[[#This Row],[Serial]]&amp;(IF(ISBLANK(Table1[[#This Row],[Full String]]),Table1[[#This Row],[Parent]],Table1[[#This Row],[Full String]]))</f>
        <v>1102Electrolyser Gr.2</v>
      </c>
      <c r="P73" t="str">
        <f>Table1[[#This Row],[Serial]]&amp;"_"&amp;Table1[[#This Row],[String]]</f>
        <v>1102_ELT 2 H2 ELT 2</v>
      </c>
    </row>
    <row r="74" spans="1:16" x14ac:dyDescent="0.25">
      <c r="A74">
        <v>73</v>
      </c>
      <c r="B74">
        <v>94</v>
      </c>
      <c r="C74" t="s">
        <v>70</v>
      </c>
      <c r="D74" t="s">
        <v>21</v>
      </c>
      <c r="E74" t="str">
        <f t="shared" si="4"/>
        <v>ELT 3 Electr.</v>
      </c>
      <c r="G74" t="s">
        <v>574</v>
      </c>
      <c r="H74" s="10">
        <v>12</v>
      </c>
      <c r="I74" s="9" t="s">
        <v>580</v>
      </c>
      <c r="J74" s="10" t="s">
        <v>661</v>
      </c>
      <c r="K74" t="s">
        <v>11</v>
      </c>
      <c r="L74" t="s">
        <v>443</v>
      </c>
      <c r="M74" t="s">
        <v>444</v>
      </c>
      <c r="N74" t="s">
        <v>445</v>
      </c>
      <c r="O74" t="str">
        <f>Table1[[#This Row],[Serial]]&amp;(IF(ISBLANK(Table1[[#This Row],[Full String]]),Table1[[#This Row],[Parent]],Table1[[#This Row],[Full String]]))</f>
        <v>1201Electrolyser Gr.3</v>
      </c>
      <c r="P74" t="str">
        <f>Table1[[#This Row],[Serial]]&amp;"_"&amp;Table1[[#This Row],[String]]</f>
        <v>1201_ELT 3 Electr.</v>
      </c>
    </row>
    <row r="75" spans="1:16" x14ac:dyDescent="0.25">
      <c r="A75">
        <v>74</v>
      </c>
      <c r="B75">
        <v>95</v>
      </c>
      <c r="C75" t="s">
        <v>100</v>
      </c>
      <c r="D75" t="s">
        <v>101</v>
      </c>
      <c r="E75" t="str">
        <f t="shared" si="4"/>
        <v>ELT 3 H2 ELT 3</v>
      </c>
      <c r="G75" t="s">
        <v>574</v>
      </c>
      <c r="H75" s="10">
        <v>12</v>
      </c>
      <c r="I75" s="9" t="s">
        <v>581</v>
      </c>
      <c r="J75" s="10" t="s">
        <v>662</v>
      </c>
      <c r="K75" t="s">
        <v>11</v>
      </c>
      <c r="L75" t="s">
        <v>443</v>
      </c>
      <c r="M75" t="s">
        <v>444</v>
      </c>
      <c r="N75" t="s">
        <v>445</v>
      </c>
      <c r="O75" t="str">
        <f>Table1[[#This Row],[Serial]]&amp;(IF(ISBLANK(Table1[[#This Row],[Full String]]),Table1[[#This Row],[Parent]],Table1[[#This Row],[Full String]]))</f>
        <v>1202Electrolyser Gr.3</v>
      </c>
      <c r="P75" t="str">
        <f>Table1[[#This Row],[Serial]]&amp;"_"&amp;Table1[[#This Row],[String]]</f>
        <v>1202_ELT 3 H2 ELT 3</v>
      </c>
    </row>
    <row r="76" spans="1:16" x14ac:dyDescent="0.25">
      <c r="A76">
        <v>75</v>
      </c>
      <c r="B76">
        <v>96</v>
      </c>
      <c r="C76" t="s">
        <v>102</v>
      </c>
      <c r="D76" t="s">
        <v>103</v>
      </c>
      <c r="E76" t="str">
        <f t="shared" si="4"/>
        <v>V2G Demand</v>
      </c>
      <c r="G76" t="s">
        <v>104</v>
      </c>
      <c r="H76" s="10">
        <v>13</v>
      </c>
      <c r="I76" s="9" t="s">
        <v>580</v>
      </c>
      <c r="J76" s="10" t="s">
        <v>663</v>
      </c>
      <c r="K76" t="s">
        <v>11</v>
      </c>
      <c r="L76" t="s">
        <v>443</v>
      </c>
      <c r="M76" t="s">
        <v>444</v>
      </c>
      <c r="N76" t="s">
        <v>445</v>
      </c>
      <c r="O76" t="str">
        <f>Table1[[#This Row],[Serial]]&amp;(IF(ISBLANK(Table1[[#This Row],[Full String]]),Table1[[#This Row],[Parent]],Table1[[#This Row],[Full String]]))</f>
        <v>1301EV &amp; V2G (Transport)</v>
      </c>
      <c r="P76" t="str">
        <f>Table1[[#This Row],[Serial]]&amp;"_"&amp;Table1[[#This Row],[String]]</f>
        <v>1301_V2G Demand</v>
      </c>
    </row>
    <row r="77" spans="1:16" x14ac:dyDescent="0.25">
      <c r="A77">
        <v>76</v>
      </c>
      <c r="B77">
        <v>97</v>
      </c>
      <c r="C77" t="s">
        <v>102</v>
      </c>
      <c r="D77" t="s">
        <v>105</v>
      </c>
      <c r="E77" t="str">
        <f t="shared" si="4"/>
        <v>V2G Charge</v>
      </c>
      <c r="G77" t="s">
        <v>104</v>
      </c>
      <c r="H77" s="10">
        <v>13</v>
      </c>
      <c r="I77" s="9" t="s">
        <v>581</v>
      </c>
      <c r="J77" s="10" t="s">
        <v>664</v>
      </c>
      <c r="K77" t="s">
        <v>11</v>
      </c>
      <c r="L77" t="s">
        <v>443</v>
      </c>
      <c r="M77" t="s">
        <v>444</v>
      </c>
      <c r="N77" t="s">
        <v>445</v>
      </c>
      <c r="O77" t="str">
        <f>Table1[[#This Row],[Serial]]&amp;(IF(ISBLANK(Table1[[#This Row],[Full String]]),Table1[[#This Row],[Parent]],Table1[[#This Row],[Full String]]))</f>
        <v>1302EV &amp; V2G (Transport)</v>
      </c>
      <c r="P77" t="str">
        <f>Table1[[#This Row],[Serial]]&amp;"_"&amp;Table1[[#This Row],[String]]</f>
        <v>1302_V2G Charge</v>
      </c>
    </row>
    <row r="78" spans="1:16" x14ac:dyDescent="0.25">
      <c r="A78">
        <v>77</v>
      </c>
      <c r="B78">
        <v>98</v>
      </c>
      <c r="C78" t="s">
        <v>102</v>
      </c>
      <c r="D78" t="s">
        <v>106</v>
      </c>
      <c r="E78" t="str">
        <f t="shared" si="4"/>
        <v>V2G Discha.</v>
      </c>
      <c r="G78" t="s">
        <v>104</v>
      </c>
      <c r="H78" s="10">
        <v>13</v>
      </c>
      <c r="I78" s="9" t="s">
        <v>582</v>
      </c>
      <c r="J78" s="10" t="s">
        <v>665</v>
      </c>
      <c r="K78" t="s">
        <v>11</v>
      </c>
      <c r="L78" t="s">
        <v>443</v>
      </c>
      <c r="M78" t="s">
        <v>444</v>
      </c>
      <c r="N78" t="s">
        <v>445</v>
      </c>
      <c r="O78" t="str">
        <f>Table1[[#This Row],[Serial]]&amp;(IF(ISBLANK(Table1[[#This Row],[Full String]]),Table1[[#This Row],[Parent]],Table1[[#This Row],[Full String]]))</f>
        <v>1303EV &amp; V2G (Transport)</v>
      </c>
      <c r="P78" t="str">
        <f>Table1[[#This Row],[Serial]]&amp;"_"&amp;Table1[[#This Row],[String]]</f>
        <v>1303_V2G Discha.</v>
      </c>
    </row>
    <row r="79" spans="1:16" x14ac:dyDescent="0.25">
      <c r="A79">
        <v>78</v>
      </c>
      <c r="B79">
        <v>99</v>
      </c>
      <c r="C79" t="s">
        <v>102</v>
      </c>
      <c r="D79" t="s">
        <v>30</v>
      </c>
      <c r="E79" t="str">
        <f t="shared" si="4"/>
        <v>V2G Storage</v>
      </c>
      <c r="G79" t="s">
        <v>104</v>
      </c>
      <c r="H79" s="10">
        <v>13</v>
      </c>
      <c r="I79" s="9" t="s">
        <v>583</v>
      </c>
      <c r="J79" s="10" t="s">
        <v>666</v>
      </c>
      <c r="K79" t="s">
        <v>11</v>
      </c>
      <c r="L79" t="s">
        <v>443</v>
      </c>
      <c r="M79" t="s">
        <v>444</v>
      </c>
      <c r="N79" t="s">
        <v>445</v>
      </c>
      <c r="O79" t="str">
        <f>Table1[[#This Row],[Serial]]&amp;(IF(ISBLANK(Table1[[#This Row],[Full String]]),Table1[[#This Row],[Parent]],Table1[[#This Row],[Full String]]))</f>
        <v>1304EV &amp; V2G (Transport)</v>
      </c>
      <c r="P79" t="str">
        <f>Table1[[#This Row],[Serial]]&amp;"_"&amp;Table1[[#This Row],[String]]</f>
        <v>1304_V2G Storage</v>
      </c>
    </row>
    <row r="80" spans="1:16" x14ac:dyDescent="0.25">
      <c r="A80">
        <v>79</v>
      </c>
      <c r="B80">
        <v>100</v>
      </c>
      <c r="C80" t="s">
        <v>107</v>
      </c>
      <c r="D80" t="s">
        <v>21</v>
      </c>
      <c r="E80" t="str">
        <f t="shared" si="4"/>
        <v>H2 Electr.</v>
      </c>
      <c r="G80" t="s">
        <v>108</v>
      </c>
      <c r="H80" s="10">
        <v>20</v>
      </c>
      <c r="I80" s="9" t="s">
        <v>580</v>
      </c>
      <c r="J80" s="10" t="s">
        <v>667</v>
      </c>
      <c r="K80" t="s">
        <v>11</v>
      </c>
      <c r="L80" t="s">
        <v>443</v>
      </c>
      <c r="M80" t="s">
        <v>444</v>
      </c>
      <c r="N80" t="s">
        <v>445</v>
      </c>
      <c r="O80" t="str">
        <f>Table1[[#This Row],[Serial]]&amp;(IF(ISBLANK(Table1[[#This Row],[Full String]]),Table1[[#This Row],[Parent]],Table1[[#This Row],[Full String]]))</f>
        <v>2001Transports Heat 2</v>
      </c>
      <c r="P80" t="str">
        <f>Table1[[#This Row],[Serial]]&amp;"_"&amp;Table1[[#This Row],[String]]</f>
        <v>2001_H2 Electr.</v>
      </c>
    </row>
    <row r="81" spans="1:16" x14ac:dyDescent="0.25">
      <c r="A81">
        <v>80</v>
      </c>
      <c r="B81">
        <v>101</v>
      </c>
      <c r="C81" t="s">
        <v>107</v>
      </c>
      <c r="D81" t="s">
        <v>30</v>
      </c>
      <c r="E81" t="str">
        <f t="shared" si="4"/>
        <v>H2 Storage</v>
      </c>
      <c r="G81" t="s">
        <v>108</v>
      </c>
      <c r="H81" s="10">
        <v>20</v>
      </c>
      <c r="I81" s="9" t="s">
        <v>581</v>
      </c>
      <c r="J81" s="10" t="s">
        <v>668</v>
      </c>
      <c r="K81" t="s">
        <v>11</v>
      </c>
      <c r="L81" t="s">
        <v>443</v>
      </c>
      <c r="M81" t="s">
        <v>444</v>
      </c>
      <c r="N81" t="s">
        <v>445</v>
      </c>
      <c r="O81" t="str">
        <f>Table1[[#This Row],[Serial]]&amp;(IF(ISBLANK(Table1[[#This Row],[Full String]]),Table1[[#This Row],[Parent]],Table1[[#This Row],[Full String]]))</f>
        <v>2002Transports Heat 2</v>
      </c>
      <c r="P81" t="str">
        <f>Table1[[#This Row],[Serial]]&amp;"_"&amp;Table1[[#This Row],[String]]</f>
        <v>2002_H2 Storage</v>
      </c>
    </row>
    <row r="82" spans="1:16" x14ac:dyDescent="0.25">
      <c r="A82">
        <v>81</v>
      </c>
      <c r="B82">
        <v>102</v>
      </c>
      <c r="C82" t="s">
        <v>109</v>
      </c>
      <c r="D82" t="s">
        <v>21</v>
      </c>
      <c r="E82" t="str">
        <f t="shared" si="4"/>
        <v>CO2Hydro Electr.</v>
      </c>
      <c r="G82" t="s">
        <v>108</v>
      </c>
      <c r="H82" s="10">
        <v>20</v>
      </c>
      <c r="I82" s="9" t="s">
        <v>582</v>
      </c>
      <c r="J82" s="10" t="s">
        <v>669</v>
      </c>
      <c r="K82" t="s">
        <v>11</v>
      </c>
      <c r="L82" t="s">
        <v>443</v>
      </c>
      <c r="M82" t="s">
        <v>444</v>
      </c>
      <c r="N82" t="s">
        <v>445</v>
      </c>
      <c r="O82" t="str">
        <f>Table1[[#This Row],[Serial]]&amp;(IF(ISBLANK(Table1[[#This Row],[Full String]]),Table1[[#This Row],[Parent]],Table1[[#This Row],[Full String]]))</f>
        <v>2003Transports Heat 2</v>
      </c>
      <c r="P82" t="str">
        <f>Table1[[#This Row],[Serial]]&amp;"_"&amp;Table1[[#This Row],[String]]</f>
        <v>2003_CO2Hydro Electr.</v>
      </c>
    </row>
    <row r="83" spans="1:16" x14ac:dyDescent="0.25">
      <c r="A83">
        <v>82</v>
      </c>
      <c r="B83">
        <v>103</v>
      </c>
      <c r="C83" t="s">
        <v>110</v>
      </c>
      <c r="D83" t="s">
        <v>21</v>
      </c>
      <c r="E83" t="str">
        <f t="shared" si="4"/>
        <v>NH3Hydro Electr.</v>
      </c>
      <c r="G83" t="s">
        <v>108</v>
      </c>
      <c r="H83" s="10">
        <v>20</v>
      </c>
      <c r="I83" s="9" t="s">
        <v>583</v>
      </c>
      <c r="J83" s="10" t="s">
        <v>670</v>
      </c>
      <c r="K83" t="s">
        <v>11</v>
      </c>
      <c r="L83" t="s">
        <v>443</v>
      </c>
      <c r="M83" t="s">
        <v>444</v>
      </c>
      <c r="N83" t="s">
        <v>445</v>
      </c>
      <c r="O83" t="str">
        <f>Table1[[#This Row],[Serial]]&amp;(IF(ISBLANK(Table1[[#This Row],[Full String]]),Table1[[#This Row],[Parent]],Table1[[#This Row],[Full String]]))</f>
        <v>2004Transports Heat 2</v>
      </c>
      <c r="P83" t="str">
        <f>Table1[[#This Row],[Serial]]&amp;"_"&amp;Table1[[#This Row],[String]]</f>
        <v>2004_NH3Hydro Electr.</v>
      </c>
    </row>
    <row r="84" spans="1:16" x14ac:dyDescent="0.25">
      <c r="A84">
        <v>83</v>
      </c>
      <c r="B84">
        <v>104</v>
      </c>
      <c r="C84" t="s">
        <v>109</v>
      </c>
      <c r="D84" t="s">
        <v>111</v>
      </c>
      <c r="E84" t="str">
        <f t="shared" si="4"/>
        <v>CO2Hydro liq.fuel</v>
      </c>
      <c r="G84" t="s">
        <v>108</v>
      </c>
      <c r="H84" s="10">
        <v>20</v>
      </c>
      <c r="I84" s="9" t="s">
        <v>584</v>
      </c>
      <c r="J84" s="10" t="s">
        <v>671</v>
      </c>
      <c r="K84" t="s">
        <v>11</v>
      </c>
      <c r="L84" t="s">
        <v>443</v>
      </c>
      <c r="M84" t="s">
        <v>444</v>
      </c>
      <c r="N84" t="s">
        <v>445</v>
      </c>
      <c r="O84" t="str">
        <f>Table1[[#This Row],[Serial]]&amp;(IF(ISBLANK(Table1[[#This Row],[Full String]]),Table1[[#This Row],[Parent]],Table1[[#This Row],[Full String]]))</f>
        <v>2005Transports Heat 2</v>
      </c>
      <c r="P84" t="str">
        <f>Table1[[#This Row],[Serial]]&amp;"_"&amp;Table1[[#This Row],[String]]</f>
        <v>2005_CO2Hydro liq.fuel</v>
      </c>
    </row>
    <row r="85" spans="1:16" x14ac:dyDescent="0.25">
      <c r="A85">
        <v>84</v>
      </c>
      <c r="B85">
        <v>105</v>
      </c>
      <c r="C85" t="s">
        <v>110</v>
      </c>
      <c r="D85" t="s">
        <v>112</v>
      </c>
      <c r="E85" t="str">
        <f t="shared" si="4"/>
        <v>NH3Hydro Ammonia</v>
      </c>
      <c r="G85" t="s">
        <v>108</v>
      </c>
      <c r="H85" s="10">
        <v>20</v>
      </c>
      <c r="I85" s="9" t="s">
        <v>585</v>
      </c>
      <c r="J85" s="10" t="s">
        <v>672</v>
      </c>
      <c r="K85" t="s">
        <v>11</v>
      </c>
      <c r="L85" t="s">
        <v>443</v>
      </c>
      <c r="M85" t="s">
        <v>444</v>
      </c>
      <c r="N85" t="s">
        <v>445</v>
      </c>
      <c r="O85" t="str">
        <f>Table1[[#This Row],[Serial]]&amp;(IF(ISBLANK(Table1[[#This Row],[Full String]]),Table1[[#This Row],[Parent]],Table1[[#This Row],[Full String]]))</f>
        <v>2006Transports Heat 2</v>
      </c>
      <c r="P85" t="str">
        <f>Table1[[#This Row],[Serial]]&amp;"_"&amp;Table1[[#This Row],[String]]</f>
        <v>2006_NH3Hydro Ammonia</v>
      </c>
    </row>
    <row r="86" spans="1:16" x14ac:dyDescent="0.25">
      <c r="A86">
        <v>85</v>
      </c>
      <c r="B86">
        <v>106</v>
      </c>
      <c r="C86" t="s">
        <v>113</v>
      </c>
      <c r="D86" t="s">
        <v>21</v>
      </c>
      <c r="E86" t="str">
        <f t="shared" si="4"/>
        <v>HH-CHP Electr.</v>
      </c>
      <c r="G86" t="s">
        <v>114</v>
      </c>
      <c r="H86" s="10">
        <v>18</v>
      </c>
      <c r="I86" s="9" t="s">
        <v>580</v>
      </c>
      <c r="J86" s="10" t="s">
        <v>673</v>
      </c>
      <c r="K86" t="s">
        <v>11</v>
      </c>
      <c r="L86" t="s">
        <v>443</v>
      </c>
      <c r="M86" t="s">
        <v>444</v>
      </c>
      <c r="N86" t="s">
        <v>445</v>
      </c>
      <c r="O86" t="str">
        <f>Table1[[#This Row],[Serial]]&amp;(IF(ISBLANK(Table1[[#This Row],[Full String]]),Table1[[#This Row],[Parent]],Table1[[#This Row],[Full String]]))</f>
        <v>1801Individual Electricity</v>
      </c>
      <c r="P86" t="str">
        <f>Table1[[#This Row],[Serial]]&amp;"_"&amp;Table1[[#This Row],[String]]</f>
        <v>1801_HH-CHP Electr.</v>
      </c>
    </row>
    <row r="87" spans="1:16" x14ac:dyDescent="0.25">
      <c r="A87">
        <v>86</v>
      </c>
      <c r="B87">
        <v>107</v>
      </c>
      <c r="C87" t="s">
        <v>115</v>
      </c>
      <c r="D87" t="s">
        <v>21</v>
      </c>
      <c r="E87" t="str">
        <f t="shared" si="4"/>
        <v>HH-HP Electr.</v>
      </c>
      <c r="G87" t="s">
        <v>114</v>
      </c>
      <c r="H87" s="10">
        <v>18</v>
      </c>
      <c r="I87" s="9" t="s">
        <v>581</v>
      </c>
      <c r="J87" s="10" t="s">
        <v>674</v>
      </c>
      <c r="K87" t="s">
        <v>11</v>
      </c>
      <c r="L87" t="s">
        <v>443</v>
      </c>
      <c r="M87" t="s">
        <v>444</v>
      </c>
      <c r="N87" t="s">
        <v>445</v>
      </c>
      <c r="O87" t="str">
        <f>Table1[[#This Row],[Serial]]&amp;(IF(ISBLANK(Table1[[#This Row],[Full String]]),Table1[[#This Row],[Parent]],Table1[[#This Row],[Full String]]))</f>
        <v>1802Individual Electricity</v>
      </c>
      <c r="P87" t="str">
        <f>Table1[[#This Row],[Serial]]&amp;"_"&amp;Table1[[#This Row],[String]]</f>
        <v>1802_HH-HP Electr.</v>
      </c>
    </row>
    <row r="88" spans="1:16" x14ac:dyDescent="0.25">
      <c r="A88">
        <v>87</v>
      </c>
      <c r="B88">
        <v>108</v>
      </c>
      <c r="C88" t="s">
        <v>116</v>
      </c>
      <c r="D88" t="s">
        <v>21</v>
      </c>
      <c r="E88" t="str">
        <f t="shared" si="4"/>
        <v>HH-HP/EB Electr.</v>
      </c>
      <c r="G88" t="s">
        <v>114</v>
      </c>
      <c r="H88" s="10">
        <v>18</v>
      </c>
      <c r="I88" s="9" t="s">
        <v>582</v>
      </c>
      <c r="J88" s="10" t="s">
        <v>675</v>
      </c>
      <c r="K88" t="s">
        <v>11</v>
      </c>
      <c r="L88" t="s">
        <v>443</v>
      </c>
      <c r="M88" t="s">
        <v>444</v>
      </c>
      <c r="N88" t="s">
        <v>445</v>
      </c>
      <c r="O88" t="str">
        <f>Table1[[#This Row],[Serial]]&amp;(IF(ISBLANK(Table1[[#This Row],[Full String]]),Table1[[#This Row],[Parent]],Table1[[#This Row],[Full String]]))</f>
        <v>1803Individual Electricity</v>
      </c>
      <c r="P88" t="str">
        <f>Table1[[#This Row],[Serial]]&amp;"_"&amp;Table1[[#This Row],[String]]</f>
        <v>1803_HH-HP/EB Electr.</v>
      </c>
    </row>
    <row r="89" spans="1:16" x14ac:dyDescent="0.25">
      <c r="A89">
        <v>88</v>
      </c>
      <c r="B89">
        <v>109</v>
      </c>
      <c r="C89" t="s">
        <v>117</v>
      </c>
      <c r="D89" t="s">
        <v>21</v>
      </c>
      <c r="E89" t="str">
        <f t="shared" si="4"/>
        <v>HH-EB Electr.</v>
      </c>
      <c r="G89" t="s">
        <v>114</v>
      </c>
      <c r="H89" s="10">
        <v>18</v>
      </c>
      <c r="I89" s="9" t="s">
        <v>583</v>
      </c>
      <c r="J89" s="10" t="s">
        <v>676</v>
      </c>
      <c r="K89" t="s">
        <v>11</v>
      </c>
      <c r="L89" t="s">
        <v>443</v>
      </c>
      <c r="M89" t="s">
        <v>444</v>
      </c>
      <c r="N89" t="s">
        <v>445</v>
      </c>
      <c r="O89" t="str">
        <f>Table1[[#This Row],[Serial]]&amp;(IF(ISBLANK(Table1[[#This Row],[Full String]]),Table1[[#This Row],[Parent]],Table1[[#This Row],[Full String]]))</f>
        <v>1804Individual Electricity</v>
      </c>
      <c r="P89" t="str">
        <f>Table1[[#This Row],[Serial]]&amp;"_"&amp;Table1[[#This Row],[String]]</f>
        <v>1804_HH-EB Electr.</v>
      </c>
    </row>
    <row r="90" spans="1:16" x14ac:dyDescent="0.25">
      <c r="A90">
        <v>89</v>
      </c>
      <c r="B90">
        <v>110</v>
      </c>
      <c r="C90" t="s">
        <v>118</v>
      </c>
      <c r="D90" t="s">
        <v>21</v>
      </c>
      <c r="E90" t="str">
        <f t="shared" si="4"/>
        <v>HH-H2 Electr.</v>
      </c>
      <c r="G90" t="s">
        <v>119</v>
      </c>
      <c r="H90" s="10">
        <v>19</v>
      </c>
      <c r="I90" s="9" t="s">
        <v>580</v>
      </c>
      <c r="J90" s="10" t="s">
        <v>677</v>
      </c>
      <c r="K90" t="s">
        <v>11</v>
      </c>
      <c r="L90" t="s">
        <v>443</v>
      </c>
      <c r="M90" t="s">
        <v>444</v>
      </c>
      <c r="N90" t="s">
        <v>445</v>
      </c>
      <c r="O90" t="str">
        <f>Table1[[#This Row],[Serial]]&amp;(IF(ISBLANK(Table1[[#This Row],[Full String]]),Table1[[#This Row],[Parent]],Table1[[#This Row],[Full String]]))</f>
        <v>1901Individual Heat 2</v>
      </c>
      <c r="P90" t="str">
        <f>Table1[[#This Row],[Serial]]&amp;"_"&amp;Table1[[#This Row],[String]]</f>
        <v>1901_HH-H2 Electr.</v>
      </c>
    </row>
    <row r="91" spans="1:16" x14ac:dyDescent="0.25">
      <c r="A91">
        <v>90</v>
      </c>
      <c r="B91">
        <v>111</v>
      </c>
      <c r="C91" t="s">
        <v>118</v>
      </c>
      <c r="D91" t="s">
        <v>30</v>
      </c>
      <c r="E91" t="str">
        <f t="shared" si="4"/>
        <v>HH-H2 Storage</v>
      </c>
      <c r="G91" t="s">
        <v>119</v>
      </c>
      <c r="H91" s="10">
        <v>19</v>
      </c>
      <c r="I91" s="9" t="s">
        <v>581</v>
      </c>
      <c r="J91" s="10" t="s">
        <v>678</v>
      </c>
      <c r="K91" t="s">
        <v>11</v>
      </c>
      <c r="L91" t="s">
        <v>443</v>
      </c>
      <c r="M91" t="s">
        <v>444</v>
      </c>
      <c r="N91" t="s">
        <v>445</v>
      </c>
      <c r="O91" t="str">
        <f>Table1[[#This Row],[Serial]]&amp;(IF(ISBLANK(Table1[[#This Row],[Full String]]),Table1[[#This Row],[Parent]],Table1[[#This Row],[Full String]]))</f>
        <v>1902Individual Heat 2</v>
      </c>
      <c r="P91" t="str">
        <f>Table1[[#This Row],[Serial]]&amp;"_"&amp;Table1[[#This Row],[String]]</f>
        <v>1902_HH-H2 Storage</v>
      </c>
    </row>
    <row r="92" spans="1:16" x14ac:dyDescent="0.25">
      <c r="A92">
        <v>91</v>
      </c>
      <c r="B92">
        <v>112</v>
      </c>
      <c r="C92" t="s">
        <v>118</v>
      </c>
      <c r="D92" t="s">
        <v>120</v>
      </c>
      <c r="E92" t="str">
        <f t="shared" si="4"/>
        <v>HH-H2 Prices</v>
      </c>
      <c r="G92" t="s">
        <v>119</v>
      </c>
      <c r="H92" s="10">
        <v>19</v>
      </c>
      <c r="I92" s="9" t="s">
        <v>582</v>
      </c>
      <c r="J92" s="10" t="s">
        <v>679</v>
      </c>
      <c r="K92" t="s">
        <v>11</v>
      </c>
      <c r="L92" t="s">
        <v>443</v>
      </c>
      <c r="M92" t="s">
        <v>444</v>
      </c>
      <c r="N92" t="s">
        <v>445</v>
      </c>
      <c r="O92" t="str">
        <f>Table1[[#This Row],[Serial]]&amp;(IF(ISBLANK(Table1[[#This Row],[Full String]]),Table1[[#This Row],[Parent]],Table1[[#This Row],[Full String]]))</f>
        <v>1903Individual Heat 2</v>
      </c>
      <c r="P92" t="str">
        <f>Table1[[#This Row],[Serial]]&amp;"_"&amp;Table1[[#This Row],[String]]</f>
        <v>1903_HH-H2 Prices</v>
      </c>
    </row>
    <row r="93" spans="1:16" x14ac:dyDescent="0.25">
      <c r="A93">
        <v>92</v>
      </c>
      <c r="B93">
        <v>113</v>
      </c>
      <c r="C93" t="s">
        <v>121</v>
      </c>
      <c r="D93" t="s">
        <v>39</v>
      </c>
      <c r="E93" t="str">
        <f t="shared" si="4"/>
        <v>HH Dem. Heat</v>
      </c>
      <c r="G93" t="s">
        <v>122</v>
      </c>
      <c r="H93" s="10">
        <v>17</v>
      </c>
      <c r="I93" s="9" t="s">
        <v>580</v>
      </c>
      <c r="J93" s="10" t="s">
        <v>680</v>
      </c>
      <c r="K93" t="s">
        <v>11</v>
      </c>
      <c r="L93" t="s">
        <v>443</v>
      </c>
      <c r="M93" t="s">
        <v>444</v>
      </c>
      <c r="N93" t="s">
        <v>445</v>
      </c>
      <c r="O93" t="str">
        <f>Table1[[#This Row],[Serial]]&amp;(IF(ISBLANK(Table1[[#This Row],[Full String]]),Table1[[#This Row],[Parent]],Table1[[#This Row],[Full String]]))</f>
        <v>1701Individual Heat 1</v>
      </c>
      <c r="P93" t="str">
        <f>Table1[[#This Row],[Serial]]&amp;"_"&amp;Table1[[#This Row],[String]]</f>
        <v>1701_HH Dem. Heat</v>
      </c>
    </row>
    <row r="94" spans="1:16" x14ac:dyDescent="0.25">
      <c r="A94">
        <v>93</v>
      </c>
      <c r="B94">
        <v>114</v>
      </c>
      <c r="C94" t="s">
        <v>123</v>
      </c>
      <c r="D94" t="s">
        <v>39</v>
      </c>
      <c r="E94" t="str">
        <f t="shared" si="4"/>
        <v>HH CHP+HP Heat</v>
      </c>
      <c r="G94" t="s">
        <v>122</v>
      </c>
      <c r="H94" s="10">
        <v>17</v>
      </c>
      <c r="I94" s="9" t="s">
        <v>581</v>
      </c>
      <c r="J94" s="10" t="s">
        <v>681</v>
      </c>
      <c r="K94" t="s">
        <v>11</v>
      </c>
      <c r="L94" t="s">
        <v>443</v>
      </c>
      <c r="M94" t="s">
        <v>444</v>
      </c>
      <c r="N94" t="s">
        <v>445</v>
      </c>
      <c r="O94" t="str">
        <f>Table1[[#This Row],[Serial]]&amp;(IF(ISBLANK(Table1[[#This Row],[Full String]]),Table1[[#This Row],[Parent]],Table1[[#This Row],[Full String]]))</f>
        <v>1702Individual Heat 1</v>
      </c>
      <c r="P94" t="str">
        <f>Table1[[#This Row],[Serial]]&amp;"_"&amp;Table1[[#This Row],[String]]</f>
        <v>1702_HH CHP+HP Heat</v>
      </c>
    </row>
    <row r="95" spans="1:16" x14ac:dyDescent="0.25">
      <c r="A95">
        <v>94</v>
      </c>
      <c r="B95">
        <v>115</v>
      </c>
      <c r="C95" t="s">
        <v>124</v>
      </c>
      <c r="D95" t="s">
        <v>39</v>
      </c>
      <c r="E95" t="str">
        <f t="shared" si="4"/>
        <v>HH Boil. Heat</v>
      </c>
      <c r="G95" t="s">
        <v>122</v>
      </c>
      <c r="H95" s="10">
        <v>17</v>
      </c>
      <c r="I95" s="9" t="s">
        <v>582</v>
      </c>
      <c r="J95" s="10" t="s">
        <v>682</v>
      </c>
      <c r="K95" t="s">
        <v>11</v>
      </c>
      <c r="L95" t="s">
        <v>443</v>
      </c>
      <c r="M95" t="s">
        <v>444</v>
      </c>
      <c r="N95" t="s">
        <v>445</v>
      </c>
      <c r="O95" t="str">
        <f>Table1[[#This Row],[Serial]]&amp;(IF(ISBLANK(Table1[[#This Row],[Full String]]),Table1[[#This Row],[Parent]],Table1[[#This Row],[Full String]]))</f>
        <v>1703Individual Heat 1</v>
      </c>
      <c r="P95" t="str">
        <f>Table1[[#This Row],[Serial]]&amp;"_"&amp;Table1[[#This Row],[String]]</f>
        <v>1703_HH Boil. Heat</v>
      </c>
    </row>
    <row r="96" spans="1:16" x14ac:dyDescent="0.25">
      <c r="A96">
        <v>95</v>
      </c>
      <c r="B96">
        <v>116</v>
      </c>
      <c r="C96" t="s">
        <v>125</v>
      </c>
      <c r="D96" t="s">
        <v>39</v>
      </c>
      <c r="E96" t="str">
        <f t="shared" si="4"/>
        <v>HH Solar Heat</v>
      </c>
      <c r="G96" t="s">
        <v>122</v>
      </c>
      <c r="H96" s="10">
        <v>17</v>
      </c>
      <c r="I96" s="9" t="s">
        <v>583</v>
      </c>
      <c r="J96" s="10" t="s">
        <v>683</v>
      </c>
      <c r="K96" t="s">
        <v>11</v>
      </c>
      <c r="L96" t="s">
        <v>443</v>
      </c>
      <c r="M96" t="s">
        <v>444</v>
      </c>
      <c r="N96" t="s">
        <v>445</v>
      </c>
      <c r="O96" t="str">
        <f>Table1[[#This Row],[Serial]]&amp;(IF(ISBLANK(Table1[[#This Row],[Full String]]),Table1[[#This Row],[Parent]],Table1[[#This Row],[Full String]]))</f>
        <v>1704Individual Heat 1</v>
      </c>
      <c r="P96" t="str">
        <f>Table1[[#This Row],[Serial]]&amp;"_"&amp;Table1[[#This Row],[String]]</f>
        <v>1704_HH Solar Heat</v>
      </c>
    </row>
    <row r="97" spans="1:16" x14ac:dyDescent="0.25">
      <c r="A97">
        <v>96</v>
      </c>
      <c r="B97">
        <v>117</v>
      </c>
      <c r="C97" t="s">
        <v>126</v>
      </c>
      <c r="D97" t="s">
        <v>39</v>
      </c>
      <c r="E97" t="str">
        <f t="shared" si="4"/>
        <v>HH Store Heat</v>
      </c>
      <c r="G97" t="s">
        <v>122</v>
      </c>
      <c r="H97" s="10">
        <v>17</v>
      </c>
      <c r="I97" s="9" t="s">
        <v>584</v>
      </c>
      <c r="J97" s="10" t="s">
        <v>684</v>
      </c>
      <c r="K97" t="s">
        <v>11</v>
      </c>
      <c r="L97" t="s">
        <v>443</v>
      </c>
      <c r="M97" t="s">
        <v>444</v>
      </c>
      <c r="N97" t="s">
        <v>445</v>
      </c>
      <c r="O97" t="str">
        <f>Table1[[#This Row],[Serial]]&amp;(IF(ISBLANK(Table1[[#This Row],[Full String]]),Table1[[#This Row],[Parent]],Table1[[#This Row],[Full String]]))</f>
        <v>1705Individual Heat 1</v>
      </c>
      <c r="P97" t="str">
        <f>Table1[[#This Row],[Serial]]&amp;"_"&amp;Table1[[#This Row],[String]]</f>
        <v>1705_HH Store Heat</v>
      </c>
    </row>
    <row r="98" spans="1:16" x14ac:dyDescent="0.25">
      <c r="A98">
        <v>97</v>
      </c>
      <c r="B98">
        <v>118</v>
      </c>
      <c r="C98" t="s">
        <v>127</v>
      </c>
      <c r="D98" t="s">
        <v>39</v>
      </c>
      <c r="E98" t="str">
        <f t="shared" ref="E98:E129" si="5">TRIM(C98) &amp;" " &amp; TRIM(D98)</f>
        <v>HH Balan Heat</v>
      </c>
      <c r="G98" t="s">
        <v>122</v>
      </c>
      <c r="H98" s="10">
        <v>17</v>
      </c>
      <c r="I98" s="9" t="s">
        <v>585</v>
      </c>
      <c r="J98" s="10" t="s">
        <v>685</v>
      </c>
      <c r="K98" t="s">
        <v>11</v>
      </c>
      <c r="L98" t="s">
        <v>443</v>
      </c>
      <c r="M98" t="s">
        <v>444</v>
      </c>
      <c r="N98" t="s">
        <v>445</v>
      </c>
      <c r="O98" t="str">
        <f>Table1[[#This Row],[Serial]]&amp;(IF(ISBLANK(Table1[[#This Row],[Full String]]),Table1[[#This Row],[Parent]],Table1[[#This Row],[Full String]]))</f>
        <v>1706Individual Heat 1</v>
      </c>
      <c r="P98" t="str">
        <f>Table1[[#This Row],[Serial]]&amp;"_"&amp;Table1[[#This Row],[String]]</f>
        <v>1706_HH Balan Heat</v>
      </c>
    </row>
    <row r="99" spans="1:16" x14ac:dyDescent="0.25">
      <c r="A99">
        <v>98</v>
      </c>
      <c r="B99">
        <v>119</v>
      </c>
      <c r="C99" t="s">
        <v>128</v>
      </c>
      <c r="D99" t="s">
        <v>129</v>
      </c>
      <c r="E99" t="str">
        <f t="shared" si="5"/>
        <v>Stabil. LoadPercent</v>
      </c>
      <c r="F99" t="s">
        <v>568</v>
      </c>
      <c r="H99" s="9" t="s">
        <v>579</v>
      </c>
      <c r="I99" s="10">
        <v>24</v>
      </c>
      <c r="J99" s="10" t="s">
        <v>686</v>
      </c>
      <c r="K99" t="s">
        <v>130</v>
      </c>
      <c r="L99" t="s">
        <v>441</v>
      </c>
      <c r="M99" t="s">
        <v>442</v>
      </c>
      <c r="N99" t="s">
        <v>446</v>
      </c>
      <c r="O99" t="str">
        <f>Table1[[#This Row],[Serial]]&amp;(IF(ISBLANK(Table1[[#This Row],[Full String]]),Table1[[#This Row],[Parent]],Table1[[#This Row],[Full String]]))</f>
        <v>0024Satbelization Load Percaentage</v>
      </c>
      <c r="P99" t="str">
        <f>Table1[[#This Row],[Serial]]&amp;"_"&amp;Table1[[#This Row],[String]]</f>
        <v>0024_Stabil. LoadPercent</v>
      </c>
    </row>
    <row r="100" spans="1:16" x14ac:dyDescent="0.25">
      <c r="A100">
        <v>99</v>
      </c>
      <c r="B100">
        <v>120</v>
      </c>
      <c r="C100" t="s">
        <v>131</v>
      </c>
      <c r="D100" t="s">
        <v>21</v>
      </c>
      <c r="E100" t="str">
        <f t="shared" si="5"/>
        <v>Import Electr.</v>
      </c>
      <c r="F100" t="s">
        <v>569</v>
      </c>
      <c r="H100" s="9" t="s">
        <v>579</v>
      </c>
      <c r="I100" s="10">
        <v>25</v>
      </c>
      <c r="J100" s="10" t="s">
        <v>687</v>
      </c>
      <c r="K100" t="s">
        <v>11</v>
      </c>
      <c r="L100" t="s">
        <v>441</v>
      </c>
      <c r="M100" t="s">
        <v>442</v>
      </c>
      <c r="N100" t="s">
        <v>446</v>
      </c>
      <c r="O100" t="str">
        <f>Table1[[#This Row],[Serial]]&amp;(IF(ISBLANK(Table1[[#This Row],[Full String]]),Table1[[#This Row],[Parent]],Table1[[#This Row],[Full String]]))</f>
        <v>0025Imported Electricity</v>
      </c>
      <c r="P100" t="str">
        <f>Table1[[#This Row],[Serial]]&amp;"_"&amp;Table1[[#This Row],[String]]</f>
        <v>0025_Import Electr.</v>
      </c>
    </row>
    <row r="101" spans="1:16" x14ac:dyDescent="0.25">
      <c r="A101">
        <v>100</v>
      </c>
      <c r="B101">
        <v>121</v>
      </c>
      <c r="C101" t="s">
        <v>132</v>
      </c>
      <c r="D101" t="s">
        <v>21</v>
      </c>
      <c r="E101" t="str">
        <f t="shared" si="5"/>
        <v>Export Electr.</v>
      </c>
      <c r="F101" t="s">
        <v>570</v>
      </c>
      <c r="H101" s="9" t="s">
        <v>579</v>
      </c>
      <c r="I101" s="10">
        <v>26</v>
      </c>
      <c r="J101" s="10" t="s">
        <v>688</v>
      </c>
      <c r="K101" t="s">
        <v>11</v>
      </c>
      <c r="L101" t="s">
        <v>441</v>
      </c>
      <c r="M101" t="s">
        <v>442</v>
      </c>
      <c r="N101" t="s">
        <v>446</v>
      </c>
      <c r="O101" t="str">
        <f>Table1[[#This Row],[Serial]]&amp;(IF(ISBLANK(Table1[[#This Row],[Full String]]),Table1[[#This Row],[Parent]],Table1[[#This Row],[Full String]]))</f>
        <v>0026Exorted Electricity</v>
      </c>
      <c r="P101" t="str">
        <f>Table1[[#This Row],[Serial]]&amp;"_"&amp;Table1[[#This Row],[String]]</f>
        <v>0026_Export Electr.</v>
      </c>
    </row>
    <row r="102" spans="1:16" x14ac:dyDescent="0.25">
      <c r="A102">
        <v>101</v>
      </c>
      <c r="B102">
        <v>122</v>
      </c>
      <c r="C102" t="s">
        <v>133</v>
      </c>
      <c r="D102" t="s">
        <v>21</v>
      </c>
      <c r="E102" t="str">
        <f t="shared" si="5"/>
        <v>CEEP Electr.</v>
      </c>
      <c r="F102" t="s">
        <v>571</v>
      </c>
      <c r="H102" s="9" t="s">
        <v>579</v>
      </c>
      <c r="I102" s="10">
        <v>27</v>
      </c>
      <c r="J102" s="10" t="s">
        <v>689</v>
      </c>
      <c r="K102" t="s">
        <v>11</v>
      </c>
      <c r="L102" t="s">
        <v>441</v>
      </c>
      <c r="M102" t="s">
        <v>442</v>
      </c>
      <c r="N102" t="s">
        <v>446</v>
      </c>
      <c r="O102" t="str">
        <f>Table1[[#This Row],[Serial]]&amp;(IF(ISBLANK(Table1[[#This Row],[Full String]]),Table1[[#This Row],[Parent]],Table1[[#This Row],[Full String]]))</f>
        <v>0027Critical Electricity Excess Production</v>
      </c>
      <c r="P102" t="str">
        <f>Table1[[#This Row],[Serial]]&amp;"_"&amp;Table1[[#This Row],[String]]</f>
        <v>0027_CEEP Electr.</v>
      </c>
    </row>
    <row r="103" spans="1:16" x14ac:dyDescent="0.25">
      <c r="A103">
        <v>102</v>
      </c>
      <c r="B103">
        <v>123</v>
      </c>
      <c r="C103" t="s">
        <v>134</v>
      </c>
      <c r="D103" t="s">
        <v>21</v>
      </c>
      <c r="E103" t="str">
        <f t="shared" si="5"/>
        <v>EEEP Electr.</v>
      </c>
      <c r="F103" t="s">
        <v>572</v>
      </c>
      <c r="H103" s="9" t="s">
        <v>579</v>
      </c>
      <c r="I103" s="10">
        <v>28</v>
      </c>
      <c r="J103" s="10" t="s">
        <v>690</v>
      </c>
      <c r="K103" t="s">
        <v>11</v>
      </c>
      <c r="L103" t="s">
        <v>441</v>
      </c>
      <c r="M103" t="s">
        <v>442</v>
      </c>
      <c r="N103" t="s">
        <v>446</v>
      </c>
      <c r="O103" t="str">
        <f>Table1[[#This Row],[Serial]]&amp;(IF(ISBLANK(Table1[[#This Row],[Full String]]),Table1[[#This Row],[Parent]],Table1[[#This Row],[Full String]]))</f>
        <v>0028Exportable Electricity Excess Production</v>
      </c>
      <c r="P103" t="str">
        <f>Table1[[#This Row],[Serial]]&amp;"_"&amp;Table1[[#This Row],[String]]</f>
        <v>0028_EEEP Electr.</v>
      </c>
    </row>
    <row r="104" spans="1:16" x14ac:dyDescent="0.25">
      <c r="A104">
        <v>103</v>
      </c>
      <c r="B104">
        <v>124</v>
      </c>
      <c r="C104" t="s">
        <v>135</v>
      </c>
      <c r="D104" t="s">
        <v>120</v>
      </c>
      <c r="E104" t="str">
        <f t="shared" si="5"/>
        <v>ExMarket Prices</v>
      </c>
      <c r="G104" t="s">
        <v>136</v>
      </c>
      <c r="H104" s="10">
        <v>14</v>
      </c>
      <c r="I104" s="9" t="s">
        <v>580</v>
      </c>
      <c r="J104" s="10" t="s">
        <v>691</v>
      </c>
      <c r="K104" t="s">
        <v>11</v>
      </c>
      <c r="L104" t="s">
        <v>443</v>
      </c>
      <c r="M104" t="s">
        <v>444</v>
      </c>
      <c r="N104" t="s">
        <v>445</v>
      </c>
      <c r="O104" t="str">
        <f>Table1[[#This Row],[Serial]]&amp;(IF(ISBLANK(Table1[[#This Row],[Full String]]),Table1[[#This Row],[Parent]],Table1[[#This Row],[Full String]]))</f>
        <v>1401Nordpool Prices</v>
      </c>
      <c r="P104" t="str">
        <f>Table1[[#This Row],[Serial]]&amp;"_"&amp;Table1[[#This Row],[String]]</f>
        <v>1401_ExMarket Prices</v>
      </c>
    </row>
    <row r="105" spans="1:16" x14ac:dyDescent="0.25">
      <c r="A105">
        <v>104</v>
      </c>
      <c r="B105">
        <v>125</v>
      </c>
      <c r="C105" t="s">
        <v>135</v>
      </c>
      <c r="D105" t="s">
        <v>137</v>
      </c>
      <c r="E105" t="str">
        <f t="shared" si="5"/>
        <v>ExMarket Prod</v>
      </c>
      <c r="G105" t="s">
        <v>136</v>
      </c>
      <c r="H105" s="10">
        <v>14</v>
      </c>
      <c r="I105" s="9" t="s">
        <v>581</v>
      </c>
      <c r="J105" s="10" t="s">
        <v>692</v>
      </c>
      <c r="K105" t="s">
        <v>11</v>
      </c>
      <c r="L105" t="s">
        <v>443</v>
      </c>
      <c r="M105" t="s">
        <v>444</v>
      </c>
      <c r="N105" t="s">
        <v>445</v>
      </c>
      <c r="O105" t="str">
        <f>Table1[[#This Row],[Serial]]&amp;(IF(ISBLANK(Table1[[#This Row],[Full String]]),Table1[[#This Row],[Parent]],Table1[[#This Row],[Full String]]))</f>
        <v>1402Nordpool Prices</v>
      </c>
      <c r="P105" t="str">
        <f>Table1[[#This Row],[Serial]]&amp;"_"&amp;Table1[[#This Row],[String]]</f>
        <v>1402_ExMarket Prod</v>
      </c>
    </row>
    <row r="106" spans="1:16" x14ac:dyDescent="0.25">
      <c r="A106">
        <v>105</v>
      </c>
      <c r="B106">
        <v>126</v>
      </c>
      <c r="C106" t="s">
        <v>138</v>
      </c>
      <c r="D106" t="s">
        <v>120</v>
      </c>
      <c r="E106" t="str">
        <f t="shared" si="5"/>
        <v>System Prices</v>
      </c>
      <c r="G106" t="s">
        <v>140</v>
      </c>
      <c r="H106" s="12">
        <v>15</v>
      </c>
      <c r="I106" s="11" t="s">
        <v>580</v>
      </c>
      <c r="J106" s="12" t="s">
        <v>693</v>
      </c>
      <c r="K106" t="s">
        <v>11</v>
      </c>
      <c r="L106" t="s">
        <v>443</v>
      </c>
      <c r="M106" t="s">
        <v>444</v>
      </c>
      <c r="N106" t="s">
        <v>445</v>
      </c>
      <c r="O106" t="str">
        <f>Table1[[#This Row],[Serial]]&amp;(IF(ISBLANK(Table1[[#This Row],[Full String]]),Table1[[#This Row],[Parent]],Table1[[#This Row],[Full String]]))</f>
        <v>1501Market Prices</v>
      </c>
      <c r="P106" t="str">
        <f>Table1[[#This Row],[Serial]]&amp;"_"&amp;Table1[[#This Row],[String]]</f>
        <v>1501_System Prices</v>
      </c>
    </row>
    <row r="107" spans="1:16" x14ac:dyDescent="0.25">
      <c r="A107">
        <v>106</v>
      </c>
      <c r="B107">
        <v>127</v>
      </c>
      <c r="C107" t="s">
        <v>139</v>
      </c>
      <c r="D107" t="s">
        <v>120</v>
      </c>
      <c r="E107" t="str">
        <f t="shared" si="5"/>
        <v>InMarket Prices</v>
      </c>
      <c r="G107" t="s">
        <v>140</v>
      </c>
      <c r="H107" s="10">
        <v>15</v>
      </c>
      <c r="I107" s="9" t="s">
        <v>581</v>
      </c>
      <c r="J107" s="10" t="s">
        <v>694</v>
      </c>
      <c r="K107" t="s">
        <v>11</v>
      </c>
      <c r="L107" t="s">
        <v>443</v>
      </c>
      <c r="M107" t="s">
        <v>444</v>
      </c>
      <c r="N107" t="s">
        <v>445</v>
      </c>
      <c r="O107" t="str">
        <f>Table1[[#This Row],[Serial]]&amp;(IF(ISBLANK(Table1[[#This Row],[Full String]]),Table1[[#This Row],[Parent]],Table1[[#This Row],[Full String]]))</f>
        <v>1502Market Prices</v>
      </c>
      <c r="P107" t="str">
        <f>Table1[[#This Row],[Serial]]&amp;"_"&amp;Table1[[#This Row],[String]]</f>
        <v>1502_InMarket Prices</v>
      </c>
    </row>
    <row r="108" spans="1:16" x14ac:dyDescent="0.25">
      <c r="A108">
        <v>107</v>
      </c>
      <c r="B108">
        <v>128</v>
      </c>
      <c r="C108" t="s">
        <v>141</v>
      </c>
      <c r="D108" t="s">
        <v>120</v>
      </c>
      <c r="E108" t="str">
        <f t="shared" si="5"/>
        <v>Btl-neck Prices</v>
      </c>
      <c r="G108" t="s">
        <v>140</v>
      </c>
      <c r="H108" s="10">
        <v>15</v>
      </c>
      <c r="I108" s="9" t="s">
        <v>582</v>
      </c>
      <c r="J108" s="10" t="s">
        <v>695</v>
      </c>
      <c r="K108" t="s">
        <v>11</v>
      </c>
      <c r="L108" t="s">
        <v>443</v>
      </c>
      <c r="M108" t="s">
        <v>444</v>
      </c>
      <c r="N108" t="s">
        <v>445</v>
      </c>
      <c r="O108" t="str">
        <f>Table1[[#This Row],[Serial]]&amp;(IF(ISBLANK(Table1[[#This Row],[Full String]]),Table1[[#This Row],[Parent]],Table1[[#This Row],[Full String]]))</f>
        <v>1503Market Prices</v>
      </c>
      <c r="P108" t="str">
        <f>Table1[[#This Row],[Serial]]&amp;"_"&amp;Table1[[#This Row],[String]]</f>
        <v>1503_Btl-neck Prices</v>
      </c>
    </row>
    <row r="109" spans="1:16" x14ac:dyDescent="0.25">
      <c r="A109">
        <v>108</v>
      </c>
      <c r="B109">
        <v>129</v>
      </c>
      <c r="C109" t="s">
        <v>131</v>
      </c>
      <c r="D109" t="s">
        <v>142</v>
      </c>
      <c r="E109" t="str">
        <f t="shared" si="5"/>
        <v>Import Payment</v>
      </c>
      <c r="F109" t="s">
        <v>311</v>
      </c>
      <c r="H109" s="11" t="s">
        <v>579</v>
      </c>
      <c r="I109" s="12">
        <v>29</v>
      </c>
      <c r="J109" s="12" t="s">
        <v>696</v>
      </c>
      <c r="K109" t="s">
        <v>11</v>
      </c>
      <c r="L109" t="s">
        <v>441</v>
      </c>
      <c r="M109" t="s">
        <v>442</v>
      </c>
      <c r="N109" t="s">
        <v>446</v>
      </c>
      <c r="O109" t="str">
        <f>Table1[[#This Row],[Serial]]&amp;(IF(ISBLANK(Table1[[#This Row],[Full String]]),Table1[[#This Row],[Parent]],Table1[[#This Row],[Full String]]))</f>
        <v>0029Import Payment</v>
      </c>
      <c r="P109" t="str">
        <f>Table1[[#This Row],[Serial]]&amp;"_"&amp;Table1[[#This Row],[String]]</f>
        <v>0029_Import Payment</v>
      </c>
    </row>
    <row r="110" spans="1:16" x14ac:dyDescent="0.25">
      <c r="A110">
        <v>109</v>
      </c>
      <c r="B110">
        <v>130</v>
      </c>
      <c r="C110" t="s">
        <v>132</v>
      </c>
      <c r="D110" t="s">
        <v>142</v>
      </c>
      <c r="E110" t="str">
        <f t="shared" si="5"/>
        <v>Export Payment</v>
      </c>
      <c r="G110" t="s">
        <v>143</v>
      </c>
      <c r="H110" s="10">
        <v>16</v>
      </c>
      <c r="I110" s="9" t="s">
        <v>580</v>
      </c>
      <c r="J110" s="10" t="s">
        <v>697</v>
      </c>
      <c r="K110" t="s">
        <v>11</v>
      </c>
      <c r="L110" t="s">
        <v>443</v>
      </c>
      <c r="M110" t="s">
        <v>444</v>
      </c>
      <c r="N110" t="s">
        <v>445</v>
      </c>
      <c r="O110" t="str">
        <f>Table1[[#This Row],[Serial]]&amp;(IF(ISBLANK(Table1[[#This Row],[Full String]]),Table1[[#This Row],[Parent]],Table1[[#This Row],[Full String]]))</f>
        <v>1601Exports Payment</v>
      </c>
      <c r="P110" t="str">
        <f>Table1[[#This Row],[Serial]]&amp;"_"&amp;Table1[[#This Row],[String]]</f>
        <v>1601_Export Payment</v>
      </c>
    </row>
    <row r="111" spans="1:16" x14ac:dyDescent="0.25">
      <c r="A111">
        <v>110</v>
      </c>
      <c r="B111">
        <v>131</v>
      </c>
      <c r="C111" t="s">
        <v>144</v>
      </c>
      <c r="D111" t="s">
        <v>142</v>
      </c>
      <c r="E111" t="str">
        <f t="shared" si="5"/>
        <v>Blt-neck Payment</v>
      </c>
      <c r="G111" t="s">
        <v>143</v>
      </c>
      <c r="H111" s="10">
        <v>16</v>
      </c>
      <c r="I111" s="9" t="s">
        <v>581</v>
      </c>
      <c r="J111" s="10" t="s">
        <v>698</v>
      </c>
      <c r="K111" t="s">
        <v>11</v>
      </c>
      <c r="L111" t="s">
        <v>443</v>
      </c>
      <c r="M111" t="s">
        <v>444</v>
      </c>
      <c r="N111" t="s">
        <v>445</v>
      </c>
      <c r="O111" t="str">
        <f>Table1[[#This Row],[Serial]]&amp;(IF(ISBLANK(Table1[[#This Row],[Full String]]),Table1[[#This Row],[Parent]],Table1[[#This Row],[Full String]]))</f>
        <v>1602Exports Payment</v>
      </c>
      <c r="P111" t="str">
        <f>Table1[[#This Row],[Serial]]&amp;"_"&amp;Table1[[#This Row],[String]]</f>
        <v>1602_Blt-neck Payment</v>
      </c>
    </row>
    <row r="112" spans="1:16" x14ac:dyDescent="0.25">
      <c r="A112">
        <v>111</v>
      </c>
      <c r="B112">
        <v>132</v>
      </c>
      <c r="C112" t="s">
        <v>145</v>
      </c>
      <c r="D112" t="s">
        <v>142</v>
      </c>
      <c r="E112" t="str">
        <f t="shared" si="5"/>
        <v>Add-exp Payment</v>
      </c>
      <c r="F112" t="s">
        <v>573</v>
      </c>
      <c r="H112" s="11" t="s">
        <v>579</v>
      </c>
      <c r="I112" s="12">
        <v>30</v>
      </c>
      <c r="J112" s="12" t="s">
        <v>699</v>
      </c>
      <c r="K112" t="s">
        <v>11</v>
      </c>
      <c r="L112" t="s">
        <v>441</v>
      </c>
      <c r="M112" t="s">
        <v>442</v>
      </c>
      <c r="N112" t="s">
        <v>446</v>
      </c>
      <c r="O112" t="str">
        <f>Table1[[#This Row],[Serial]]&amp;(IF(ISBLANK(Table1[[#This Row],[Full String]]),Table1[[#This Row],[Parent]],Table1[[#This Row],[Full String]]))</f>
        <v>0030Added Export Payment</v>
      </c>
      <c r="P112" t="str">
        <f>Table1[[#This Row],[Serial]]&amp;"_"&amp;Table1[[#This Row],[String]]</f>
        <v>0030_Add-exp Payment</v>
      </c>
    </row>
    <row r="113" spans="1:16" x14ac:dyDescent="0.25">
      <c r="A113">
        <v>112</v>
      </c>
      <c r="B113">
        <v>133</v>
      </c>
      <c r="C113" t="s">
        <v>146</v>
      </c>
      <c r="D113" t="s">
        <v>147</v>
      </c>
      <c r="E113" t="str">
        <f t="shared" si="5"/>
        <v xml:space="preserve">Boilers </v>
      </c>
      <c r="G113" t="s">
        <v>148</v>
      </c>
      <c r="H113" s="10">
        <v>23</v>
      </c>
      <c r="I113" s="9" t="s">
        <v>580</v>
      </c>
      <c r="J113" s="10" t="s">
        <v>700</v>
      </c>
      <c r="K113" t="s">
        <v>11</v>
      </c>
      <c r="L113" t="s">
        <v>443</v>
      </c>
      <c r="M113" t="s">
        <v>444</v>
      </c>
      <c r="N113" t="s">
        <v>445</v>
      </c>
      <c r="O113" t="str">
        <f>Table1[[#This Row],[Serial]]&amp;(IF(ISBLANK(Table1[[#This Row],[Full String]]),Table1[[#This Row],[Parent]],Table1[[#This Row],[Full String]]))</f>
        <v>2301Gas Grid Demand &amp; Balance</v>
      </c>
      <c r="P113" t="str">
        <f>Table1[[#This Row],[Serial]]&amp;"_"&amp;Table1[[#This Row],[String]]</f>
        <v xml:space="preserve">2301_Boilers </v>
      </c>
    </row>
    <row r="114" spans="1:16" x14ac:dyDescent="0.25">
      <c r="A114">
        <v>113</v>
      </c>
      <c r="B114">
        <v>134</v>
      </c>
      <c r="C114" t="s">
        <v>149</v>
      </c>
      <c r="D114" t="s">
        <v>147</v>
      </c>
      <c r="E114" t="str">
        <f t="shared" si="5"/>
        <v xml:space="preserve">CHP2+3 </v>
      </c>
      <c r="G114" t="s">
        <v>148</v>
      </c>
      <c r="H114" s="10">
        <v>23</v>
      </c>
      <c r="I114" s="9" t="s">
        <v>581</v>
      </c>
      <c r="J114" s="10" t="s">
        <v>701</v>
      </c>
      <c r="K114" t="s">
        <v>11</v>
      </c>
      <c r="L114" t="s">
        <v>443</v>
      </c>
      <c r="M114" t="s">
        <v>444</v>
      </c>
      <c r="N114" t="s">
        <v>445</v>
      </c>
      <c r="O114" t="str">
        <f>Table1[[#This Row],[Serial]]&amp;(IF(ISBLANK(Table1[[#This Row],[Full String]]),Table1[[#This Row],[Parent]],Table1[[#This Row],[Full String]]))</f>
        <v>2302Gas Grid Demand &amp; Balance</v>
      </c>
      <c r="P114" t="str">
        <f>Table1[[#This Row],[Serial]]&amp;"_"&amp;Table1[[#This Row],[String]]</f>
        <v xml:space="preserve">2302_CHP2+3 </v>
      </c>
    </row>
    <row r="115" spans="1:16" x14ac:dyDescent="0.25">
      <c r="A115">
        <v>114</v>
      </c>
      <c r="B115">
        <v>135</v>
      </c>
      <c r="C115" t="s">
        <v>80</v>
      </c>
      <c r="D115" t="s">
        <v>150</v>
      </c>
      <c r="E115" t="str">
        <f t="shared" si="5"/>
        <v>PP CAES</v>
      </c>
      <c r="G115" t="s">
        <v>148</v>
      </c>
      <c r="H115" s="10">
        <v>23</v>
      </c>
      <c r="I115" s="9" t="s">
        <v>582</v>
      </c>
      <c r="J115" s="10" t="s">
        <v>702</v>
      </c>
      <c r="K115" t="s">
        <v>11</v>
      </c>
      <c r="L115" t="s">
        <v>443</v>
      </c>
      <c r="M115" t="s">
        <v>444</v>
      </c>
      <c r="N115" t="s">
        <v>445</v>
      </c>
      <c r="O115" t="str">
        <f>Table1[[#This Row],[Serial]]&amp;(IF(ISBLANK(Table1[[#This Row],[Full String]]),Table1[[#This Row],[Parent]],Table1[[#This Row],[Full String]]))</f>
        <v>2303Gas Grid Demand &amp; Balance</v>
      </c>
      <c r="P115" t="str">
        <f>Table1[[#This Row],[Serial]]&amp;"_"&amp;Table1[[#This Row],[String]]</f>
        <v>2303_PP CAES</v>
      </c>
    </row>
    <row r="116" spans="1:16" x14ac:dyDescent="0.25">
      <c r="A116">
        <v>115</v>
      </c>
      <c r="B116">
        <v>136</v>
      </c>
      <c r="C116" t="s">
        <v>151</v>
      </c>
      <c r="D116" t="s">
        <v>152</v>
      </c>
      <c r="E116" t="str">
        <f t="shared" si="5"/>
        <v>Indi- vidual</v>
      </c>
      <c r="G116" t="s">
        <v>148</v>
      </c>
      <c r="H116" s="10">
        <v>23</v>
      </c>
      <c r="I116" s="9" t="s">
        <v>583</v>
      </c>
      <c r="J116" s="10" t="s">
        <v>703</v>
      </c>
      <c r="K116" t="s">
        <v>11</v>
      </c>
      <c r="L116" t="s">
        <v>443</v>
      </c>
      <c r="M116" t="s">
        <v>444</v>
      </c>
      <c r="N116" t="s">
        <v>445</v>
      </c>
      <c r="O116" t="str">
        <f>Table1[[#This Row],[Serial]]&amp;(IF(ISBLANK(Table1[[#This Row],[Full String]]),Table1[[#This Row],[Parent]],Table1[[#This Row],[Full String]]))</f>
        <v>2304Gas Grid Demand &amp; Balance</v>
      </c>
      <c r="P116" t="str">
        <f>Table1[[#This Row],[Serial]]&amp;"_"&amp;Table1[[#This Row],[String]]</f>
        <v>2304_Indi- vidual</v>
      </c>
    </row>
    <row r="117" spans="1:16" x14ac:dyDescent="0.25">
      <c r="A117">
        <v>116</v>
      </c>
      <c r="B117">
        <v>137</v>
      </c>
      <c r="C117" t="s">
        <v>153</v>
      </c>
      <c r="D117" t="s">
        <v>147</v>
      </c>
      <c r="E117" t="str">
        <f t="shared" si="5"/>
        <v xml:space="preserve">Transp. </v>
      </c>
      <c r="G117" t="s">
        <v>148</v>
      </c>
      <c r="H117" s="10">
        <v>23</v>
      </c>
      <c r="I117" s="9" t="s">
        <v>584</v>
      </c>
      <c r="J117" s="10" t="s">
        <v>704</v>
      </c>
      <c r="K117" t="s">
        <v>11</v>
      </c>
      <c r="L117" t="s">
        <v>443</v>
      </c>
      <c r="M117" t="s">
        <v>444</v>
      </c>
      <c r="N117" t="s">
        <v>445</v>
      </c>
      <c r="O117" t="str">
        <f>Table1[[#This Row],[Serial]]&amp;(IF(ISBLANK(Table1[[#This Row],[Full String]]),Table1[[#This Row],[Parent]],Table1[[#This Row],[Full String]]))</f>
        <v>2305Gas Grid Demand &amp; Balance</v>
      </c>
      <c r="P117" t="str">
        <f>Table1[[#This Row],[Serial]]&amp;"_"&amp;Table1[[#This Row],[String]]</f>
        <v xml:space="preserve">2305_Transp. </v>
      </c>
    </row>
    <row r="118" spans="1:16" x14ac:dyDescent="0.25">
      <c r="A118">
        <v>117</v>
      </c>
      <c r="B118">
        <v>138</v>
      </c>
      <c r="C118" t="s">
        <v>154</v>
      </c>
      <c r="D118" t="s">
        <v>155</v>
      </c>
      <c r="E118" t="str">
        <f t="shared" si="5"/>
        <v>Indust. Various</v>
      </c>
      <c r="G118" t="s">
        <v>148</v>
      </c>
      <c r="H118" s="10">
        <v>23</v>
      </c>
      <c r="I118" s="9" t="s">
        <v>585</v>
      </c>
      <c r="J118" s="10" t="s">
        <v>705</v>
      </c>
      <c r="K118" t="s">
        <v>11</v>
      </c>
      <c r="L118" t="s">
        <v>443</v>
      </c>
      <c r="M118" t="s">
        <v>444</v>
      </c>
      <c r="N118" t="s">
        <v>445</v>
      </c>
      <c r="O118" t="str">
        <f>Table1[[#This Row],[Serial]]&amp;(IF(ISBLANK(Table1[[#This Row],[Full String]]),Table1[[#This Row],[Parent]],Table1[[#This Row],[Full String]]))</f>
        <v>2306Gas Grid Demand &amp; Balance</v>
      </c>
      <c r="P118" t="str">
        <f>Table1[[#This Row],[Serial]]&amp;"_"&amp;Table1[[#This Row],[String]]</f>
        <v>2306_Indust. Various</v>
      </c>
    </row>
    <row r="119" spans="1:16" x14ac:dyDescent="0.25">
      <c r="A119">
        <v>118</v>
      </c>
      <c r="B119">
        <v>139</v>
      </c>
      <c r="C119" t="s">
        <v>103</v>
      </c>
      <c r="D119" t="s">
        <v>156</v>
      </c>
      <c r="E119" t="str">
        <f t="shared" si="5"/>
        <v>Demand Sum</v>
      </c>
      <c r="G119" t="s">
        <v>148</v>
      </c>
      <c r="H119" s="10">
        <v>23</v>
      </c>
      <c r="I119" s="9" t="s">
        <v>586</v>
      </c>
      <c r="J119" s="10" t="s">
        <v>706</v>
      </c>
      <c r="K119" t="s">
        <v>11</v>
      </c>
      <c r="L119" t="s">
        <v>443</v>
      </c>
      <c r="M119" t="s">
        <v>444</v>
      </c>
      <c r="N119" t="s">
        <v>445</v>
      </c>
      <c r="O119" t="str">
        <f>Table1[[#This Row],[Serial]]&amp;(IF(ISBLANK(Table1[[#This Row],[Full String]]),Table1[[#This Row],[Parent]],Table1[[#This Row],[Full String]]))</f>
        <v>2307Gas Grid Demand &amp; Balance</v>
      </c>
      <c r="P119" t="str">
        <f>Table1[[#This Row],[Serial]]&amp;"_"&amp;Table1[[#This Row],[String]]</f>
        <v>2307_Demand Sum</v>
      </c>
    </row>
    <row r="120" spans="1:16" x14ac:dyDescent="0.25">
      <c r="A120">
        <v>119</v>
      </c>
      <c r="B120">
        <v>140</v>
      </c>
      <c r="C120" t="s">
        <v>157</v>
      </c>
      <c r="D120" t="s">
        <v>147</v>
      </c>
      <c r="E120" t="str">
        <f t="shared" si="5"/>
        <v xml:space="preserve">Biogas </v>
      </c>
      <c r="G120" t="s">
        <v>148</v>
      </c>
      <c r="H120" s="10">
        <v>23</v>
      </c>
      <c r="I120" s="9" t="s">
        <v>587</v>
      </c>
      <c r="J120" s="10" t="s">
        <v>707</v>
      </c>
      <c r="K120" t="s">
        <v>11</v>
      </c>
      <c r="L120" t="s">
        <v>443</v>
      </c>
      <c r="M120" t="s">
        <v>444</v>
      </c>
      <c r="N120" t="s">
        <v>445</v>
      </c>
      <c r="O120" t="str">
        <f>Table1[[#This Row],[Serial]]&amp;(IF(ISBLANK(Table1[[#This Row],[Full String]]),Table1[[#This Row],[Parent]],Table1[[#This Row],[Full String]]))</f>
        <v>2308Gas Grid Demand &amp; Balance</v>
      </c>
      <c r="P120" t="str">
        <f>Table1[[#This Row],[Serial]]&amp;"_"&amp;Table1[[#This Row],[String]]</f>
        <v xml:space="preserve">2308_Biogas </v>
      </c>
    </row>
    <row r="121" spans="1:16" x14ac:dyDescent="0.25">
      <c r="A121">
        <v>120</v>
      </c>
      <c r="B121">
        <v>141</v>
      </c>
      <c r="C121" t="s">
        <v>158</v>
      </c>
      <c r="D121" t="s">
        <v>147</v>
      </c>
      <c r="E121" t="str">
        <f t="shared" si="5"/>
        <v xml:space="preserve">Syngas </v>
      </c>
      <c r="G121" t="s">
        <v>148</v>
      </c>
      <c r="H121" s="10">
        <v>23</v>
      </c>
      <c r="I121" s="9" t="s">
        <v>588</v>
      </c>
      <c r="J121" s="10" t="s">
        <v>708</v>
      </c>
      <c r="K121" t="s">
        <v>11</v>
      </c>
      <c r="L121" t="s">
        <v>443</v>
      </c>
      <c r="M121" t="s">
        <v>444</v>
      </c>
      <c r="N121" t="s">
        <v>445</v>
      </c>
      <c r="O121" t="str">
        <f>Table1[[#This Row],[Serial]]&amp;(IF(ISBLANK(Table1[[#This Row],[Full String]]),Table1[[#This Row],[Parent]],Table1[[#This Row],[Full String]]))</f>
        <v>2309Gas Grid Demand &amp; Balance</v>
      </c>
      <c r="P121" t="str">
        <f>Table1[[#This Row],[Serial]]&amp;"_"&amp;Table1[[#This Row],[String]]</f>
        <v xml:space="preserve">2309_Syngas </v>
      </c>
    </row>
    <row r="122" spans="1:16" x14ac:dyDescent="0.25">
      <c r="A122">
        <v>121</v>
      </c>
      <c r="B122">
        <v>142</v>
      </c>
      <c r="C122" t="s">
        <v>159</v>
      </c>
      <c r="D122" t="s">
        <v>147</v>
      </c>
      <c r="E122" t="str">
        <f t="shared" si="5"/>
        <v xml:space="preserve">CO2HyGas </v>
      </c>
      <c r="G122" t="s">
        <v>148</v>
      </c>
      <c r="H122" s="10">
        <v>23</v>
      </c>
      <c r="I122" s="10">
        <v>10</v>
      </c>
      <c r="J122" s="10" t="s">
        <v>709</v>
      </c>
      <c r="K122" t="s">
        <v>11</v>
      </c>
      <c r="L122" t="s">
        <v>443</v>
      </c>
      <c r="M122" t="s">
        <v>444</v>
      </c>
      <c r="N122" t="s">
        <v>445</v>
      </c>
      <c r="O122" t="str">
        <f>Table1[[#This Row],[Serial]]&amp;(IF(ISBLANK(Table1[[#This Row],[Full String]]),Table1[[#This Row],[Parent]],Table1[[#This Row],[Full String]]))</f>
        <v>2310Gas Grid Demand &amp; Balance</v>
      </c>
      <c r="P122" t="str">
        <f>Table1[[#This Row],[Serial]]&amp;"_"&amp;Table1[[#This Row],[String]]</f>
        <v xml:space="preserve">2310_CO2HyGas </v>
      </c>
    </row>
    <row r="123" spans="1:16" x14ac:dyDescent="0.25">
      <c r="A123">
        <v>122</v>
      </c>
      <c r="B123">
        <v>143</v>
      </c>
      <c r="C123" t="s">
        <v>160</v>
      </c>
      <c r="D123" t="s">
        <v>147</v>
      </c>
      <c r="E123" t="str">
        <f t="shared" si="5"/>
        <v xml:space="preserve">SynHyGas </v>
      </c>
      <c r="G123" t="s">
        <v>148</v>
      </c>
      <c r="H123" s="10">
        <v>23</v>
      </c>
      <c r="I123" s="10">
        <v>11</v>
      </c>
      <c r="J123" s="10" t="s">
        <v>710</v>
      </c>
      <c r="K123" t="s">
        <v>11</v>
      </c>
      <c r="L123" t="s">
        <v>443</v>
      </c>
      <c r="M123" t="s">
        <v>444</v>
      </c>
      <c r="N123" t="s">
        <v>445</v>
      </c>
      <c r="O123" t="str">
        <f>Table1[[#This Row],[Serial]]&amp;(IF(ISBLANK(Table1[[#This Row],[Full String]]),Table1[[#This Row],[Parent]],Table1[[#This Row],[Full String]]))</f>
        <v>2311Gas Grid Demand &amp; Balance</v>
      </c>
      <c r="P123" t="str">
        <f>Table1[[#This Row],[Serial]]&amp;"_"&amp;Table1[[#This Row],[String]]</f>
        <v xml:space="preserve">2311_SynHyGas </v>
      </c>
    </row>
    <row r="124" spans="1:16" x14ac:dyDescent="0.25">
      <c r="A124">
        <v>123</v>
      </c>
      <c r="B124">
        <v>144</v>
      </c>
      <c r="C124" t="s">
        <v>161</v>
      </c>
      <c r="D124" t="s">
        <v>147</v>
      </c>
      <c r="E124" t="str">
        <f t="shared" si="5"/>
        <v xml:space="preserve">SynFuel </v>
      </c>
      <c r="G124" t="s">
        <v>148</v>
      </c>
      <c r="H124" s="10">
        <v>23</v>
      </c>
      <c r="I124" s="10">
        <v>12</v>
      </c>
      <c r="J124" s="10" t="s">
        <v>711</v>
      </c>
      <c r="K124" t="s">
        <v>11</v>
      </c>
      <c r="L124" t="s">
        <v>443</v>
      </c>
      <c r="M124" t="s">
        <v>444</v>
      </c>
      <c r="N124" t="s">
        <v>445</v>
      </c>
      <c r="O124" t="str">
        <f>Table1[[#This Row],[Serial]]&amp;(IF(ISBLANK(Table1[[#This Row],[Full String]]),Table1[[#This Row],[Parent]],Table1[[#This Row],[Full String]]))</f>
        <v>2312Gas Grid Demand &amp; Balance</v>
      </c>
      <c r="P124" t="str">
        <f>Table1[[#This Row],[Serial]]&amp;"_"&amp;Table1[[#This Row],[String]]</f>
        <v xml:space="preserve">2312_SynFuel </v>
      </c>
    </row>
    <row r="125" spans="1:16" x14ac:dyDescent="0.25">
      <c r="A125">
        <v>124</v>
      </c>
      <c r="B125">
        <v>145</v>
      </c>
      <c r="C125" t="s">
        <v>53</v>
      </c>
      <c r="D125" t="s">
        <v>147</v>
      </c>
      <c r="E125" t="str">
        <f t="shared" si="5"/>
        <v xml:space="preserve">Storage </v>
      </c>
      <c r="G125" t="s">
        <v>148</v>
      </c>
      <c r="H125" s="10">
        <v>23</v>
      </c>
      <c r="I125" s="10">
        <v>13</v>
      </c>
      <c r="J125" s="10" t="s">
        <v>712</v>
      </c>
      <c r="K125" t="s">
        <v>11</v>
      </c>
      <c r="L125" t="s">
        <v>443</v>
      </c>
      <c r="M125" t="s">
        <v>444</v>
      </c>
      <c r="N125" t="s">
        <v>445</v>
      </c>
      <c r="O125" t="str">
        <f>Table1[[#This Row],[Serial]]&amp;(IF(ISBLANK(Table1[[#This Row],[Full String]]),Table1[[#This Row],[Parent]],Table1[[#This Row],[Full String]]))</f>
        <v>2313Gas Grid Demand &amp; Balance</v>
      </c>
      <c r="P125" t="str">
        <f>Table1[[#This Row],[Serial]]&amp;"_"&amp;Table1[[#This Row],[String]]</f>
        <v xml:space="preserve">2313_Storage </v>
      </c>
    </row>
    <row r="126" spans="1:16" x14ac:dyDescent="0.25">
      <c r="A126">
        <v>125</v>
      </c>
      <c r="B126">
        <v>146</v>
      </c>
      <c r="C126" t="s">
        <v>53</v>
      </c>
      <c r="D126" t="s">
        <v>162</v>
      </c>
      <c r="E126" t="str">
        <f t="shared" si="5"/>
        <v>Storage Content</v>
      </c>
      <c r="G126" t="s">
        <v>148</v>
      </c>
      <c r="H126" s="10">
        <v>23</v>
      </c>
      <c r="I126" s="10">
        <v>14</v>
      </c>
      <c r="J126" s="10" t="s">
        <v>713</v>
      </c>
      <c r="K126" t="s">
        <v>11</v>
      </c>
      <c r="L126" t="s">
        <v>443</v>
      </c>
      <c r="M126" t="s">
        <v>444</v>
      </c>
      <c r="N126" t="s">
        <v>445</v>
      </c>
      <c r="O126" t="str">
        <f>Table1[[#This Row],[Serial]]&amp;(IF(ISBLANK(Table1[[#This Row],[Full String]]),Table1[[#This Row],[Parent]],Table1[[#This Row],[Full String]]))</f>
        <v>2314Gas Grid Demand &amp; Balance</v>
      </c>
      <c r="P126" t="str">
        <f>Table1[[#This Row],[Serial]]&amp;"_"&amp;Table1[[#This Row],[String]]</f>
        <v>2314_Storage Content</v>
      </c>
    </row>
    <row r="127" spans="1:16" x14ac:dyDescent="0.25">
      <c r="A127">
        <v>126</v>
      </c>
      <c r="B127">
        <v>147</v>
      </c>
      <c r="C127" t="s">
        <v>163</v>
      </c>
      <c r="D127" t="s">
        <v>147</v>
      </c>
      <c r="E127" t="str">
        <f t="shared" si="5"/>
        <v xml:space="preserve">Sum </v>
      </c>
      <c r="G127" t="s">
        <v>148</v>
      </c>
      <c r="H127" s="10">
        <v>23</v>
      </c>
      <c r="I127" s="10">
        <v>15</v>
      </c>
      <c r="J127" s="10" t="s">
        <v>714</v>
      </c>
      <c r="K127" t="s">
        <v>11</v>
      </c>
      <c r="L127" t="s">
        <v>443</v>
      </c>
      <c r="M127" t="s">
        <v>444</v>
      </c>
      <c r="N127" t="s">
        <v>445</v>
      </c>
      <c r="O127" t="str">
        <f>Table1[[#This Row],[Serial]]&amp;(IF(ISBLANK(Table1[[#This Row],[Full String]]),Table1[[#This Row],[Parent]],Table1[[#This Row],[Full String]]))</f>
        <v>2315Gas Grid Demand &amp; Balance</v>
      </c>
      <c r="P127" t="str">
        <f>Table1[[#This Row],[Serial]]&amp;"_"&amp;Table1[[#This Row],[String]]</f>
        <v xml:space="preserve">2315_Sum </v>
      </c>
    </row>
    <row r="128" spans="1:16" x14ac:dyDescent="0.25">
      <c r="A128">
        <v>127</v>
      </c>
      <c r="B128">
        <v>148</v>
      </c>
      <c r="C128" t="s">
        <v>131</v>
      </c>
      <c r="D128" t="s">
        <v>164</v>
      </c>
      <c r="E128" t="str">
        <f t="shared" si="5"/>
        <v>Import Gas</v>
      </c>
      <c r="G128" t="s">
        <v>148</v>
      </c>
      <c r="H128" s="10">
        <v>23</v>
      </c>
      <c r="I128" s="10">
        <v>16</v>
      </c>
      <c r="J128" s="10" t="s">
        <v>715</v>
      </c>
      <c r="K128" t="s">
        <v>11</v>
      </c>
      <c r="L128" t="s">
        <v>443</v>
      </c>
      <c r="M128" t="s">
        <v>444</v>
      </c>
      <c r="N128" t="s">
        <v>445</v>
      </c>
      <c r="O128" t="str">
        <f>Table1[[#This Row],[Serial]]&amp;(IF(ISBLANK(Table1[[#This Row],[Full String]]),Table1[[#This Row],[Parent]],Table1[[#This Row],[Full String]]))</f>
        <v>2316Gas Grid Demand &amp; Balance</v>
      </c>
      <c r="P128" t="str">
        <f>Table1[[#This Row],[Serial]]&amp;"_"&amp;Table1[[#This Row],[String]]</f>
        <v>2316_Import Gas</v>
      </c>
    </row>
    <row r="129" spans="1:16" x14ac:dyDescent="0.25">
      <c r="A129">
        <v>128</v>
      </c>
      <c r="B129">
        <v>149</v>
      </c>
      <c r="C129" t="s">
        <v>132</v>
      </c>
      <c r="D129" t="s">
        <v>164</v>
      </c>
      <c r="E129" t="str">
        <f t="shared" si="5"/>
        <v>Export Gas</v>
      </c>
      <c r="G129" t="s">
        <v>148</v>
      </c>
      <c r="H129" s="10">
        <v>23</v>
      </c>
      <c r="I129" s="10">
        <v>17</v>
      </c>
      <c r="J129" s="10" t="s">
        <v>716</v>
      </c>
      <c r="K129" t="s">
        <v>11</v>
      </c>
      <c r="L129" t="s">
        <v>443</v>
      </c>
      <c r="M129" t="s">
        <v>444</v>
      </c>
      <c r="N129" t="s">
        <v>445</v>
      </c>
      <c r="O129" t="str">
        <f>Table1[[#This Row],[Serial]]&amp;(IF(ISBLANK(Table1[[#This Row],[Full String]]),Table1[[#This Row],[Parent]],Table1[[#This Row],[Full String]]))</f>
        <v>2317Gas Grid Demand &amp; Balance</v>
      </c>
      <c r="P129" t="str">
        <f>Table1[[#This Row],[Serial]]&amp;"_"&amp;Table1[[#This Row],[String]]</f>
        <v>2317_Export Gas</v>
      </c>
    </row>
    <row r="130" spans="1:16" x14ac:dyDescent="0.25">
      <c r="A130">
        <v>129</v>
      </c>
      <c r="B130">
        <v>150</v>
      </c>
      <c r="C130" t="s">
        <v>165</v>
      </c>
      <c r="D130" t="s">
        <v>103</v>
      </c>
      <c r="E130" t="str">
        <f t="shared" ref="E130:E161" si="6">TRIM(C130) &amp;" " &amp; TRIM(D130)</f>
        <v>FreshW Demand</v>
      </c>
      <c r="G130" t="s">
        <v>166</v>
      </c>
      <c r="H130" s="10">
        <v>22</v>
      </c>
      <c r="I130" s="9" t="s">
        <v>580</v>
      </c>
      <c r="J130" s="10" t="s">
        <v>717</v>
      </c>
      <c r="K130" t="s">
        <v>11</v>
      </c>
      <c r="L130" t="s">
        <v>443</v>
      </c>
      <c r="M130" t="s">
        <v>444</v>
      </c>
      <c r="N130" t="s">
        <v>445</v>
      </c>
      <c r="O130" t="str">
        <f>Table1[[#This Row],[Serial]]&amp;(IF(ISBLANK(Table1[[#This Row],[Full String]]),Table1[[#This Row],[Parent]],Table1[[#This Row],[Full String]]))</f>
        <v>2201Desalination</v>
      </c>
      <c r="P130" t="str">
        <f>Table1[[#This Row],[Serial]]&amp;"_"&amp;Table1[[#This Row],[String]]</f>
        <v>2201_FreshW Demand</v>
      </c>
    </row>
    <row r="131" spans="1:16" x14ac:dyDescent="0.25">
      <c r="A131">
        <v>130</v>
      </c>
      <c r="B131">
        <v>151</v>
      </c>
      <c r="C131" t="s">
        <v>165</v>
      </c>
      <c r="D131" t="s">
        <v>30</v>
      </c>
      <c r="E131" t="str">
        <f t="shared" si="6"/>
        <v>FreshW Storage</v>
      </c>
      <c r="G131" t="s">
        <v>166</v>
      </c>
      <c r="H131" s="10">
        <v>22</v>
      </c>
      <c r="I131" s="9" t="s">
        <v>581</v>
      </c>
      <c r="J131" s="10" t="s">
        <v>718</v>
      </c>
      <c r="K131" t="s">
        <v>11</v>
      </c>
      <c r="L131" t="s">
        <v>443</v>
      </c>
      <c r="M131" t="s">
        <v>444</v>
      </c>
      <c r="N131" t="s">
        <v>445</v>
      </c>
      <c r="O131" t="str">
        <f>Table1[[#This Row],[Serial]]&amp;(IF(ISBLANK(Table1[[#This Row],[Full String]]),Table1[[#This Row],[Parent]],Table1[[#This Row],[Full String]]))</f>
        <v>2202Desalination</v>
      </c>
      <c r="P131" t="str">
        <f>Table1[[#This Row],[Serial]]&amp;"_"&amp;Table1[[#This Row],[String]]</f>
        <v>2202_FreshW Storage</v>
      </c>
    </row>
    <row r="132" spans="1:16" x14ac:dyDescent="0.25">
      <c r="A132">
        <v>131</v>
      </c>
      <c r="B132">
        <v>152</v>
      </c>
      <c r="C132" t="s">
        <v>167</v>
      </c>
      <c r="D132" t="s">
        <v>103</v>
      </c>
      <c r="E132" t="str">
        <f t="shared" si="6"/>
        <v>SaltW Demand</v>
      </c>
      <c r="G132" t="s">
        <v>166</v>
      </c>
      <c r="H132" s="10">
        <v>22</v>
      </c>
      <c r="I132" s="9" t="s">
        <v>582</v>
      </c>
      <c r="J132" s="10" t="s">
        <v>719</v>
      </c>
      <c r="K132" t="s">
        <v>11</v>
      </c>
      <c r="L132" t="s">
        <v>443</v>
      </c>
      <c r="M132" t="s">
        <v>444</v>
      </c>
      <c r="N132" t="s">
        <v>445</v>
      </c>
      <c r="O132" t="str">
        <f>Table1[[#This Row],[Serial]]&amp;(IF(ISBLANK(Table1[[#This Row],[Full String]]),Table1[[#This Row],[Parent]],Table1[[#This Row],[Full String]]))</f>
        <v>2203Desalination</v>
      </c>
      <c r="P132" t="str">
        <f>Table1[[#This Row],[Serial]]&amp;"_"&amp;Table1[[#This Row],[String]]</f>
        <v>2203_SaltW Demand</v>
      </c>
    </row>
    <row r="133" spans="1:16" x14ac:dyDescent="0.25">
      <c r="A133">
        <v>132</v>
      </c>
      <c r="B133">
        <v>153</v>
      </c>
      <c r="C133" t="s">
        <v>168</v>
      </c>
      <c r="D133" t="s">
        <v>169</v>
      </c>
      <c r="E133" t="str">
        <f t="shared" si="6"/>
        <v>Brine Prod.</v>
      </c>
      <c r="G133" t="s">
        <v>166</v>
      </c>
      <c r="H133" s="10">
        <v>22</v>
      </c>
      <c r="I133" s="9" t="s">
        <v>583</v>
      </c>
      <c r="J133" s="10" t="s">
        <v>720</v>
      </c>
      <c r="K133" t="s">
        <v>11</v>
      </c>
      <c r="L133" t="s">
        <v>443</v>
      </c>
      <c r="M133" t="s">
        <v>444</v>
      </c>
      <c r="N133" t="s">
        <v>445</v>
      </c>
      <c r="O133" t="str">
        <f>Table1[[#This Row],[Serial]]&amp;(IF(ISBLANK(Table1[[#This Row],[Full String]]),Table1[[#This Row],[Parent]],Table1[[#This Row],[Full String]]))</f>
        <v>2204Desalination</v>
      </c>
      <c r="P133" t="str">
        <f>Table1[[#This Row],[Serial]]&amp;"_"&amp;Table1[[#This Row],[String]]</f>
        <v>2204_Brine Prod.</v>
      </c>
    </row>
    <row r="134" spans="1:16" x14ac:dyDescent="0.25">
      <c r="A134">
        <v>133</v>
      </c>
      <c r="B134">
        <v>154</v>
      </c>
      <c r="C134" t="s">
        <v>168</v>
      </c>
      <c r="D134" t="s">
        <v>30</v>
      </c>
      <c r="E134" t="str">
        <f t="shared" si="6"/>
        <v>Brine Storage</v>
      </c>
      <c r="G134" t="s">
        <v>166</v>
      </c>
      <c r="H134" s="10">
        <v>22</v>
      </c>
      <c r="I134" s="9" t="s">
        <v>584</v>
      </c>
      <c r="J134" s="10" t="s">
        <v>721</v>
      </c>
      <c r="K134" t="s">
        <v>11</v>
      </c>
      <c r="L134" t="s">
        <v>443</v>
      </c>
      <c r="M134" t="s">
        <v>444</v>
      </c>
      <c r="N134" t="s">
        <v>445</v>
      </c>
      <c r="O134" t="str">
        <f>Table1[[#This Row],[Serial]]&amp;(IF(ISBLANK(Table1[[#This Row],[Full String]]),Table1[[#This Row],[Parent]],Table1[[#This Row],[Full String]]))</f>
        <v>2205Desalination</v>
      </c>
      <c r="P134" t="str">
        <f>Table1[[#This Row],[Serial]]&amp;"_"&amp;Table1[[#This Row],[String]]</f>
        <v>2205_Brine Storage</v>
      </c>
    </row>
    <row r="135" spans="1:16" x14ac:dyDescent="0.25">
      <c r="A135">
        <v>134</v>
      </c>
      <c r="B135">
        <v>155</v>
      </c>
      <c r="C135" t="s">
        <v>170</v>
      </c>
      <c r="D135" t="s">
        <v>21</v>
      </c>
      <c r="E135" t="str">
        <f t="shared" si="6"/>
        <v>Desal.Pl Electr.</v>
      </c>
      <c r="G135" t="s">
        <v>166</v>
      </c>
      <c r="H135" s="10">
        <v>22</v>
      </c>
      <c r="I135" s="9" t="s">
        <v>585</v>
      </c>
      <c r="J135" s="10" t="s">
        <v>722</v>
      </c>
      <c r="K135" t="s">
        <v>11</v>
      </c>
      <c r="L135" t="s">
        <v>443</v>
      </c>
      <c r="M135" t="s">
        <v>444</v>
      </c>
      <c r="N135" t="s">
        <v>445</v>
      </c>
      <c r="O135" t="str">
        <f>Table1[[#This Row],[Serial]]&amp;(IF(ISBLANK(Table1[[#This Row],[Full String]]),Table1[[#This Row],[Parent]],Table1[[#This Row],[Full String]]))</f>
        <v>2206Desalination</v>
      </c>
      <c r="P135" t="str">
        <f>Table1[[#This Row],[Serial]]&amp;"_"&amp;Table1[[#This Row],[String]]</f>
        <v>2206_Desal.Pl Electr.</v>
      </c>
    </row>
    <row r="136" spans="1:16" x14ac:dyDescent="0.25">
      <c r="A136">
        <v>135</v>
      </c>
      <c r="B136">
        <v>156</v>
      </c>
      <c r="C136" t="s">
        <v>171</v>
      </c>
      <c r="D136" t="s">
        <v>21</v>
      </c>
      <c r="E136" t="str">
        <f t="shared" si="6"/>
        <v>FWPump Electr.</v>
      </c>
      <c r="G136" t="s">
        <v>166</v>
      </c>
      <c r="H136" s="10">
        <v>22</v>
      </c>
      <c r="I136" s="9" t="s">
        <v>586</v>
      </c>
      <c r="J136" s="10" t="s">
        <v>723</v>
      </c>
      <c r="K136" t="s">
        <v>11</v>
      </c>
      <c r="L136" t="s">
        <v>443</v>
      </c>
      <c r="M136" t="s">
        <v>444</v>
      </c>
      <c r="N136" t="s">
        <v>445</v>
      </c>
      <c r="O136" t="str">
        <f>Table1[[#This Row],[Serial]]&amp;(IF(ISBLANK(Table1[[#This Row],[Full String]]),Table1[[#This Row],[Parent]],Table1[[#This Row],[Full String]]))</f>
        <v>2207Desalination</v>
      </c>
      <c r="P136" t="str">
        <f>Table1[[#This Row],[Serial]]&amp;"_"&amp;Table1[[#This Row],[String]]</f>
        <v>2207_FWPump Electr.</v>
      </c>
    </row>
    <row r="137" spans="1:16" x14ac:dyDescent="0.25">
      <c r="A137">
        <v>136</v>
      </c>
      <c r="B137">
        <v>157</v>
      </c>
      <c r="C137" t="s">
        <v>88</v>
      </c>
      <c r="D137" t="s">
        <v>21</v>
      </c>
      <c r="E137" t="str">
        <f t="shared" si="6"/>
        <v>Turbine Electr.</v>
      </c>
      <c r="G137" t="s">
        <v>166</v>
      </c>
      <c r="H137" s="10">
        <v>22</v>
      </c>
      <c r="I137" s="9" t="s">
        <v>587</v>
      </c>
      <c r="J137" s="10" t="s">
        <v>724</v>
      </c>
      <c r="K137" t="s">
        <v>11</v>
      </c>
      <c r="L137" t="s">
        <v>443</v>
      </c>
      <c r="M137" t="s">
        <v>444</v>
      </c>
      <c r="N137" t="s">
        <v>445</v>
      </c>
      <c r="O137" t="str">
        <f>Table1[[#This Row],[Serial]]&amp;(IF(ISBLANK(Table1[[#This Row],[Full String]]),Table1[[#This Row],[Parent]],Table1[[#This Row],[Full String]]))</f>
        <v>2208Desalination</v>
      </c>
      <c r="P137" t="str">
        <f>Table1[[#This Row],[Serial]]&amp;"_"&amp;Table1[[#This Row],[String]]</f>
        <v>2208_Turbine Electr.</v>
      </c>
    </row>
    <row r="138" spans="1:16" x14ac:dyDescent="0.25">
      <c r="A138">
        <v>137</v>
      </c>
      <c r="B138">
        <v>158</v>
      </c>
      <c r="C138" t="s">
        <v>86</v>
      </c>
      <c r="D138" t="s">
        <v>21</v>
      </c>
      <c r="E138" t="str">
        <f t="shared" si="6"/>
        <v>Pump Electr.</v>
      </c>
      <c r="G138" t="s">
        <v>166</v>
      </c>
      <c r="H138" s="10">
        <v>22</v>
      </c>
      <c r="I138" s="9" t="s">
        <v>588</v>
      </c>
      <c r="J138" s="10" t="s">
        <v>725</v>
      </c>
      <c r="K138" t="s">
        <v>11</v>
      </c>
      <c r="L138" t="s">
        <v>443</v>
      </c>
      <c r="M138" t="s">
        <v>444</v>
      </c>
      <c r="N138" t="s">
        <v>445</v>
      </c>
      <c r="O138" t="str">
        <f>Table1[[#This Row],[Serial]]&amp;(IF(ISBLANK(Table1[[#This Row],[Full String]]),Table1[[#This Row],[Parent]],Table1[[#This Row],[Full String]]))</f>
        <v>2209Desalination</v>
      </c>
      <c r="P138" t="str">
        <f>Table1[[#This Row],[Serial]]&amp;"_"&amp;Table1[[#This Row],[String]]</f>
        <v>2209_Pump Electr.</v>
      </c>
    </row>
    <row r="139" spans="1:16" x14ac:dyDescent="0.25">
      <c r="A139">
        <v>138</v>
      </c>
      <c r="B139">
        <v>159</v>
      </c>
      <c r="C139" t="s">
        <v>172</v>
      </c>
      <c r="D139" t="s">
        <v>103</v>
      </c>
      <c r="E139" t="str">
        <f t="shared" si="6"/>
        <v>CoolGr1 Demand</v>
      </c>
      <c r="G139" t="s">
        <v>173</v>
      </c>
      <c r="H139" s="10">
        <v>21</v>
      </c>
      <c r="I139" s="9" t="s">
        <v>580</v>
      </c>
      <c r="J139" s="10" t="s">
        <v>726</v>
      </c>
      <c r="K139" t="s">
        <v>11</v>
      </c>
      <c r="L139" t="s">
        <v>443</v>
      </c>
      <c r="M139" t="s">
        <v>444</v>
      </c>
      <c r="N139" t="s">
        <v>445</v>
      </c>
      <c r="O139" t="str">
        <f>Table1[[#This Row],[Serial]]&amp;(IF(ISBLANK(Table1[[#This Row],[Full String]]),Table1[[#This Row],[Parent]],Table1[[#This Row],[Full String]]))</f>
        <v>2101District Cooling</v>
      </c>
      <c r="P139" t="str">
        <f>Table1[[#This Row],[Serial]]&amp;"_"&amp;Table1[[#This Row],[String]]</f>
        <v>2101_CoolGr1 Demand</v>
      </c>
    </row>
    <row r="140" spans="1:16" x14ac:dyDescent="0.25">
      <c r="A140">
        <v>139</v>
      </c>
      <c r="B140">
        <v>160</v>
      </c>
      <c r="C140" t="s">
        <v>174</v>
      </c>
      <c r="D140" t="s">
        <v>103</v>
      </c>
      <c r="E140" t="str">
        <f t="shared" si="6"/>
        <v>CoolGr2 Demand</v>
      </c>
      <c r="G140" t="s">
        <v>173</v>
      </c>
      <c r="H140" s="10">
        <v>21</v>
      </c>
      <c r="I140" s="9" t="s">
        <v>581</v>
      </c>
      <c r="J140" s="10" t="s">
        <v>727</v>
      </c>
      <c r="K140" t="s">
        <v>11</v>
      </c>
      <c r="L140" t="s">
        <v>443</v>
      </c>
      <c r="M140" t="s">
        <v>444</v>
      </c>
      <c r="N140" t="s">
        <v>445</v>
      </c>
      <c r="O140" t="str">
        <f>Table1[[#This Row],[Serial]]&amp;(IF(ISBLANK(Table1[[#This Row],[Full String]]),Table1[[#This Row],[Parent]],Table1[[#This Row],[Full String]]))</f>
        <v>2102District Cooling</v>
      </c>
      <c r="P140" t="str">
        <f>Table1[[#This Row],[Serial]]&amp;"_"&amp;Table1[[#This Row],[String]]</f>
        <v>2102_CoolGr2 Demand</v>
      </c>
    </row>
    <row r="141" spans="1:16" x14ac:dyDescent="0.25">
      <c r="A141">
        <v>140</v>
      </c>
      <c r="B141">
        <v>161</v>
      </c>
      <c r="C141" t="s">
        <v>175</v>
      </c>
      <c r="D141" t="s">
        <v>103</v>
      </c>
      <c r="E141" t="str">
        <f t="shared" si="6"/>
        <v>CoolGr3 Demand</v>
      </c>
      <c r="G141" t="s">
        <v>173</v>
      </c>
      <c r="H141" s="10">
        <v>21</v>
      </c>
      <c r="I141" s="9" t="s">
        <v>582</v>
      </c>
      <c r="J141" s="10" t="s">
        <v>728</v>
      </c>
      <c r="K141" t="s">
        <v>11</v>
      </c>
      <c r="L141" t="s">
        <v>443</v>
      </c>
      <c r="M141" t="s">
        <v>444</v>
      </c>
      <c r="N141" t="s">
        <v>445</v>
      </c>
      <c r="O141" t="str">
        <f>Table1[[#This Row],[Serial]]&amp;(IF(ISBLANK(Table1[[#This Row],[Full String]]),Table1[[#This Row],[Parent]],Table1[[#This Row],[Full String]]))</f>
        <v>2103District Cooling</v>
      </c>
      <c r="P141" t="str">
        <f>Table1[[#This Row],[Serial]]&amp;"_"&amp;Table1[[#This Row],[String]]</f>
        <v>2103_CoolGr3 Demand</v>
      </c>
    </row>
    <row r="142" spans="1:16" x14ac:dyDescent="0.25">
      <c r="A142">
        <v>141</v>
      </c>
      <c r="B142">
        <v>162</v>
      </c>
      <c r="C142" t="s">
        <v>176</v>
      </c>
      <c r="D142" t="s">
        <v>103</v>
      </c>
      <c r="E142" t="str">
        <f t="shared" si="6"/>
        <v>Cool-El Demand</v>
      </c>
      <c r="G142" t="s">
        <v>173</v>
      </c>
      <c r="H142" s="10">
        <v>21</v>
      </c>
      <c r="I142" s="9" t="s">
        <v>583</v>
      </c>
      <c r="J142" s="10" t="s">
        <v>729</v>
      </c>
      <c r="K142" t="s">
        <v>11</v>
      </c>
      <c r="L142" t="s">
        <v>443</v>
      </c>
      <c r="M142" t="s">
        <v>444</v>
      </c>
      <c r="N142" t="s">
        <v>445</v>
      </c>
      <c r="O142" t="str">
        <f>Table1[[#This Row],[Serial]]&amp;(IF(ISBLANK(Table1[[#This Row],[Full String]]),Table1[[#This Row],[Parent]],Table1[[#This Row],[Full String]]))</f>
        <v>2104District Cooling</v>
      </c>
      <c r="P142" t="str">
        <f>Table1[[#This Row],[Serial]]&amp;"_"&amp;Table1[[#This Row],[String]]</f>
        <v>2104_Cool-El Demand</v>
      </c>
    </row>
    <row r="143" spans="1:16" x14ac:dyDescent="0.25">
      <c r="A143">
        <v>142</v>
      </c>
      <c r="B143">
        <v>163</v>
      </c>
      <c r="C143" t="s">
        <v>172</v>
      </c>
      <c r="D143" t="s">
        <v>177</v>
      </c>
      <c r="E143" t="str">
        <f t="shared" si="6"/>
        <v>CoolGr1 Natural</v>
      </c>
      <c r="G143" t="s">
        <v>173</v>
      </c>
      <c r="H143" s="10">
        <v>21</v>
      </c>
      <c r="I143" s="9" t="s">
        <v>584</v>
      </c>
      <c r="J143" s="10" t="s">
        <v>730</v>
      </c>
      <c r="K143" t="s">
        <v>11</v>
      </c>
      <c r="L143" t="s">
        <v>443</v>
      </c>
      <c r="M143" t="s">
        <v>444</v>
      </c>
      <c r="N143" t="s">
        <v>445</v>
      </c>
      <c r="O143" t="str">
        <f>Table1[[#This Row],[Serial]]&amp;(IF(ISBLANK(Table1[[#This Row],[Full String]]),Table1[[#This Row],[Parent]],Table1[[#This Row],[Full String]]))</f>
        <v>2105District Cooling</v>
      </c>
      <c r="P143" t="str">
        <f>Table1[[#This Row],[Serial]]&amp;"_"&amp;Table1[[#This Row],[String]]</f>
        <v>2105_CoolGr1 Natural</v>
      </c>
    </row>
    <row r="144" spans="1:16" x14ac:dyDescent="0.25">
      <c r="A144">
        <v>143</v>
      </c>
      <c r="B144">
        <v>164</v>
      </c>
      <c r="C144" t="s">
        <v>174</v>
      </c>
      <c r="D144" t="s">
        <v>177</v>
      </c>
      <c r="E144" t="str">
        <f t="shared" si="6"/>
        <v>CoolGr2 Natural</v>
      </c>
      <c r="G144" t="s">
        <v>173</v>
      </c>
      <c r="H144" s="10">
        <v>21</v>
      </c>
      <c r="I144" s="9" t="s">
        <v>585</v>
      </c>
      <c r="J144" s="10" t="s">
        <v>731</v>
      </c>
      <c r="K144" t="s">
        <v>11</v>
      </c>
      <c r="L144" t="s">
        <v>443</v>
      </c>
      <c r="M144" t="s">
        <v>444</v>
      </c>
      <c r="N144" t="s">
        <v>445</v>
      </c>
      <c r="O144" t="str">
        <f>Table1[[#This Row],[Serial]]&amp;(IF(ISBLANK(Table1[[#This Row],[Full String]]),Table1[[#This Row],[Parent]],Table1[[#This Row],[Full String]]))</f>
        <v>2106District Cooling</v>
      </c>
      <c r="P144" t="str">
        <f>Table1[[#This Row],[Serial]]&amp;"_"&amp;Table1[[#This Row],[String]]</f>
        <v>2106_CoolGr2 Natural</v>
      </c>
    </row>
    <row r="145" spans="1:16" x14ac:dyDescent="0.25">
      <c r="A145">
        <v>144</v>
      </c>
      <c r="B145">
        <v>165</v>
      </c>
      <c r="C145" t="s">
        <v>175</v>
      </c>
      <c r="D145" t="s">
        <v>177</v>
      </c>
      <c r="E145" t="str">
        <f t="shared" si="6"/>
        <v>CoolGr3 Natural</v>
      </c>
      <c r="G145" t="s">
        <v>173</v>
      </c>
      <c r="H145" s="10">
        <v>21</v>
      </c>
      <c r="I145" s="9" t="s">
        <v>586</v>
      </c>
      <c r="J145" s="10" t="s">
        <v>732</v>
      </c>
      <c r="K145" t="s">
        <v>11</v>
      </c>
      <c r="L145" t="s">
        <v>443</v>
      </c>
      <c r="M145" t="s">
        <v>444</v>
      </c>
      <c r="N145" t="s">
        <v>445</v>
      </c>
      <c r="O145" t="str">
        <f>Table1[[#This Row],[Serial]]&amp;(IF(ISBLANK(Table1[[#This Row],[Full String]]),Table1[[#This Row],[Parent]],Table1[[#This Row],[Full String]]))</f>
        <v>2107District Cooling</v>
      </c>
      <c r="P145" t="str">
        <f>Table1[[#This Row],[Serial]]&amp;"_"&amp;Table1[[#This Row],[String]]</f>
        <v>2107_CoolGr3 Natural</v>
      </c>
    </row>
    <row r="146" spans="1:16" x14ac:dyDescent="0.25">
      <c r="A146">
        <v>145</v>
      </c>
      <c r="B146">
        <v>166</v>
      </c>
      <c r="C146" t="s">
        <v>178</v>
      </c>
      <c r="D146" t="s">
        <v>179</v>
      </c>
      <c r="E146" t="str">
        <f t="shared" si="6"/>
        <v>Cooling DHgr1</v>
      </c>
      <c r="G146" t="s">
        <v>173</v>
      </c>
      <c r="H146" s="10">
        <v>21</v>
      </c>
      <c r="I146" s="9" t="s">
        <v>587</v>
      </c>
      <c r="J146" s="10" t="s">
        <v>733</v>
      </c>
      <c r="K146" t="s">
        <v>11</v>
      </c>
      <c r="L146" t="s">
        <v>443</v>
      </c>
      <c r="M146" t="s">
        <v>444</v>
      </c>
      <c r="N146" t="s">
        <v>445</v>
      </c>
      <c r="O146" t="str">
        <f>Table1[[#This Row],[Serial]]&amp;(IF(ISBLANK(Table1[[#This Row],[Full String]]),Table1[[#This Row],[Parent]],Table1[[#This Row],[Full String]]))</f>
        <v>2108District Cooling</v>
      </c>
      <c r="P146" t="str">
        <f>Table1[[#This Row],[Serial]]&amp;"_"&amp;Table1[[#This Row],[String]]</f>
        <v>2108_Cooling DHgr1</v>
      </c>
    </row>
    <row r="147" spans="1:16" x14ac:dyDescent="0.25">
      <c r="A147">
        <v>146</v>
      </c>
      <c r="B147">
        <v>167</v>
      </c>
      <c r="C147" t="s">
        <v>178</v>
      </c>
      <c r="D147" t="s">
        <v>180</v>
      </c>
      <c r="E147" t="str">
        <f t="shared" si="6"/>
        <v>Cooling DHgr2</v>
      </c>
      <c r="G147" t="s">
        <v>173</v>
      </c>
      <c r="H147" s="10">
        <v>21</v>
      </c>
      <c r="I147" s="9" t="s">
        <v>588</v>
      </c>
      <c r="J147" s="10" t="s">
        <v>734</v>
      </c>
      <c r="K147" t="s">
        <v>11</v>
      </c>
      <c r="L147" t="s">
        <v>443</v>
      </c>
      <c r="M147" t="s">
        <v>444</v>
      </c>
      <c r="N147" t="s">
        <v>445</v>
      </c>
      <c r="O147" t="str">
        <f>Table1[[#This Row],[Serial]]&amp;(IF(ISBLANK(Table1[[#This Row],[Full String]]),Table1[[#This Row],[Parent]],Table1[[#This Row],[Full String]]))</f>
        <v>2109District Cooling</v>
      </c>
      <c r="P147" t="str">
        <f>Table1[[#This Row],[Serial]]&amp;"_"&amp;Table1[[#This Row],[String]]</f>
        <v>2109_Cooling DHgr2</v>
      </c>
    </row>
    <row r="148" spans="1:16" x14ac:dyDescent="0.25">
      <c r="A148">
        <v>147</v>
      </c>
      <c r="B148">
        <v>168</v>
      </c>
      <c r="C148" t="s">
        <v>178</v>
      </c>
      <c r="D148" t="s">
        <v>181</v>
      </c>
      <c r="E148" t="str">
        <f t="shared" si="6"/>
        <v>Cooling DHgr3</v>
      </c>
      <c r="G148" t="s">
        <v>173</v>
      </c>
      <c r="H148" s="10">
        <v>21</v>
      </c>
      <c r="I148" s="10">
        <v>10</v>
      </c>
      <c r="J148" s="10" t="s">
        <v>735</v>
      </c>
      <c r="K148" t="s">
        <v>11</v>
      </c>
      <c r="L148" t="s">
        <v>443</v>
      </c>
      <c r="M148" t="s">
        <v>444</v>
      </c>
      <c r="N148" t="s">
        <v>445</v>
      </c>
      <c r="O148" t="str">
        <f>Table1[[#This Row],[Serial]]&amp;(IF(ISBLANK(Table1[[#This Row],[Full String]]),Table1[[#This Row],[Parent]],Table1[[#This Row],[Full String]]))</f>
        <v>2110District Cooling</v>
      </c>
      <c r="P148" t="str">
        <f>Table1[[#This Row],[Serial]]&amp;"_"&amp;Table1[[#This Row],[String]]</f>
        <v>2110_Cooling DHgr3</v>
      </c>
    </row>
    <row r="149" spans="1:16" x14ac:dyDescent="0.25">
      <c r="A149">
        <v>148</v>
      </c>
      <c r="B149">
        <v>169</v>
      </c>
      <c r="C149" t="s">
        <v>178</v>
      </c>
      <c r="D149" t="s">
        <v>21</v>
      </c>
      <c r="E149" t="str">
        <f t="shared" si="6"/>
        <v>Cooling Electr.</v>
      </c>
      <c r="G149" t="s">
        <v>173</v>
      </c>
      <c r="H149" s="10">
        <v>21</v>
      </c>
      <c r="I149" s="10">
        <v>11</v>
      </c>
      <c r="J149" s="10" t="s">
        <v>736</v>
      </c>
      <c r="K149" t="s">
        <v>11</v>
      </c>
      <c r="L149" t="s">
        <v>443</v>
      </c>
      <c r="M149" t="s">
        <v>444</v>
      </c>
      <c r="N149" t="s">
        <v>445</v>
      </c>
      <c r="O149" t="str">
        <f>Table1[[#This Row],[Serial]]&amp;(IF(ISBLANK(Table1[[#This Row],[Full String]]),Table1[[#This Row],[Parent]],Table1[[#This Row],[Full String]]))</f>
        <v>2111District Cooling</v>
      </c>
      <c r="P149" t="str">
        <f>Table1[[#This Row],[Serial]]&amp;"_"&amp;Table1[[#This Row],[String]]</f>
        <v>2111_Cooling Electr.</v>
      </c>
    </row>
  </sheetData>
  <sortState ref="Q2:Q149">
    <sortCondition ref="Q2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2021-07-14T20:40:33Z</dcterms:modified>
</cp:coreProperties>
</file>