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ouca\OneDrive\Documents\GitHub\marine-planning-1\data\"/>
    </mc:Choice>
  </mc:AlternateContent>
  <xr:revisionPtr revIDLastSave="0" documentId="8_{3FCFEC9D-37AC-40B6-9AB1-D8C430076596}" xr6:coauthVersionLast="47" xr6:coauthVersionMax="47" xr10:uidLastSave="{00000000-0000-0000-0000-000000000000}"/>
  <bookViews>
    <workbookView xWindow="-120" yWindow="-120" windowWidth="29040" windowHeight="15720" firstSheet="3" activeTab="7" xr2:uid="{551F7622-2D2C-4222-BAC6-D45B1FD2A8F3}"/>
  </bookViews>
  <sheets>
    <sheet name="Tech labels" sheetId="12" r:id="rId1"/>
    <sheet name="Code to label" sheetId="2" r:id="rId2"/>
    <sheet name="Status legenda" sheetId="3" r:id="rId3"/>
    <sheet name="OWF-M" sheetId="1" r:id="rId4"/>
    <sheet name="OWF-J" sheetId="7" r:id="rId5"/>
    <sheet name="HYD-MP" sheetId="10" r:id="rId6"/>
    <sheet name="FPV" sheetId="5" r:id="rId7"/>
    <sheet name="AQC-ML" sheetId="4" r:id="rId8"/>
    <sheet name="MUL_OWF-M_FPV" sheetId="9" r:id="rId9"/>
    <sheet name="MUL_OWF-M_AQC-ML" sheetId="8" r:id="rId10"/>
  </sheets>
  <definedNames>
    <definedName name="_xlnm._FilterDatabase" localSheetId="3" hidden="1">'OWF-M'!$A$1:$A$87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5" l="1"/>
  <c r="E93" i="4"/>
  <c r="E92" i="4"/>
  <c r="E91" i="4"/>
  <c r="E90" i="4"/>
</calcChain>
</file>

<file path=xl/sharedStrings.xml><?xml version="1.0" encoding="utf-8"?>
<sst xmlns="http://schemas.openxmlformats.org/spreadsheetml/2006/main" count="4727" uniqueCount="861">
  <si>
    <t>Label</t>
  </si>
  <si>
    <t>Technology/activity</t>
  </si>
  <si>
    <t>OWF</t>
  </si>
  <si>
    <t>offshore wind farm</t>
  </si>
  <si>
    <t>OWF-J</t>
  </si>
  <si>
    <t>offshore wind: jacket foundation</t>
  </si>
  <si>
    <t>OWF-M</t>
  </si>
  <si>
    <t>offshore wind: monopile foundation</t>
  </si>
  <si>
    <t>AQC</t>
  </si>
  <si>
    <t>aquaculture</t>
  </si>
  <si>
    <t>AQC-ML</t>
  </si>
  <si>
    <t>aquaculture: mussel longline</t>
  </si>
  <si>
    <t>FPV</t>
  </si>
  <si>
    <t>floating photovoltaics</t>
  </si>
  <si>
    <t>HYD</t>
  </si>
  <si>
    <t>hydrogen</t>
  </si>
  <si>
    <t>HYD-MP</t>
  </si>
  <si>
    <t>hydrogen: monopile platform and pipeline transport</t>
  </si>
  <si>
    <t>MUL</t>
  </si>
  <si>
    <t>multi-use</t>
  </si>
  <si>
    <t>MUL_OWF-M_FPV</t>
  </si>
  <si>
    <t>multi-use - offshore wind: monopile + floating photovoltaics</t>
  </si>
  <si>
    <t>MUL_OWF-M_AQC-ML</t>
  </si>
  <si>
    <t>multi-use - offshore wind: monopile + aquaculutre: mussel longline</t>
  </si>
  <si>
    <t>Code</t>
  </si>
  <si>
    <t>ad</t>
  </si>
  <si>
    <t>anchoring depth</t>
  </si>
  <si>
    <t>aep</t>
  </si>
  <si>
    <t>annual energy production</t>
  </si>
  <si>
    <t>afp</t>
  </si>
  <si>
    <t>annual food production</t>
  </si>
  <si>
    <t>ahep</t>
  </si>
  <si>
    <t>average hourly energy production</t>
  </si>
  <si>
    <t>awd</t>
  </si>
  <si>
    <t>above water diameter</t>
  </si>
  <si>
    <t>awg</t>
  </si>
  <si>
    <t>above water geometry</t>
  </si>
  <si>
    <t>aww</t>
  </si>
  <si>
    <t>above water width</t>
  </si>
  <si>
    <t>bccv</t>
  </si>
  <si>
    <t xml:space="preserve">Best CAPEX Cluster value </t>
  </si>
  <si>
    <t>bci</t>
  </si>
  <si>
    <t>Belgian carbon intensity</t>
  </si>
  <si>
    <t>bos</t>
  </si>
  <si>
    <t>Balance of system per platform</t>
  </si>
  <si>
    <t>bpx</t>
  </si>
  <si>
    <t>Average Belpex price</t>
  </si>
  <si>
    <t>bt</t>
  </si>
  <si>
    <t>buffer type</t>
  </si>
  <si>
    <t>bwd</t>
  </si>
  <si>
    <t>below water diameter</t>
  </si>
  <si>
    <t>bwg</t>
  </si>
  <si>
    <t>below water geometry</t>
  </si>
  <si>
    <t>bwl</t>
  </si>
  <si>
    <t>below water length</t>
  </si>
  <si>
    <t>bww</t>
  </si>
  <si>
    <t>below water width</t>
  </si>
  <si>
    <t>ca</t>
  </si>
  <si>
    <t>chlorophyll-a concentration</t>
  </si>
  <si>
    <t>caf</t>
  </si>
  <si>
    <t xml:space="preserve">CAPEX financing </t>
  </si>
  <si>
    <t>cap</t>
  </si>
  <si>
    <t>capital cost</t>
  </si>
  <si>
    <t>cc</t>
  </si>
  <si>
    <t>Cable cost</t>
  </si>
  <si>
    <t>cf</t>
  </si>
  <si>
    <t>capacity factor</t>
  </si>
  <si>
    <t>cio</t>
  </si>
  <si>
    <t>construction insurance</t>
  </si>
  <si>
    <t>cnu</t>
  </si>
  <si>
    <t>Cluster number of units</t>
  </si>
  <si>
    <t>coco</t>
  </si>
  <si>
    <t>compressor cost</t>
  </si>
  <si>
    <t>cpy</t>
  </si>
  <si>
    <t>CAPEX</t>
  </si>
  <si>
    <t>d</t>
  </si>
  <si>
    <t>water depth</t>
  </si>
  <si>
    <t>dec</t>
  </si>
  <si>
    <t>Development cost</t>
  </si>
  <si>
    <t>desc</t>
  </si>
  <si>
    <t>Desalination costs</t>
  </si>
  <si>
    <t>dlt</t>
  </si>
  <si>
    <t>Debt lifetime</t>
  </si>
  <si>
    <t>dms</t>
  </si>
  <si>
    <t>decomissioning (2%) from offshore  per platform</t>
  </si>
  <si>
    <t>do</t>
  </si>
  <si>
    <t>dissolved oxygen</t>
  </si>
  <si>
    <t>dtn</t>
  </si>
  <si>
    <t>distance to port Nieuwpoort</t>
  </si>
  <si>
    <t>dto</t>
  </si>
  <si>
    <t>distance to port Ostend</t>
  </si>
  <si>
    <t>dts</t>
  </si>
  <si>
    <t>Distance to onshore substation</t>
  </si>
  <si>
    <t>dtz</t>
  </si>
  <si>
    <t>distance to port Zeebrugge</t>
  </si>
  <si>
    <t>ebd</t>
  </si>
  <si>
    <t>external buffer distance</t>
  </si>
  <si>
    <t>ecc</t>
  </si>
  <si>
    <t>Electricity consumption compression</t>
  </si>
  <si>
    <t>ecd</t>
  </si>
  <si>
    <t>Electricity consumption desalination </t>
  </si>
  <si>
    <t>echp </t>
  </si>
  <si>
    <t>Rated Capacity Hydrogen plant </t>
  </si>
  <si>
    <t>emi</t>
  </si>
  <si>
    <t>annual carbon emission</t>
  </si>
  <si>
    <t>emo</t>
  </si>
  <si>
    <t>eventual mooring cost</t>
  </si>
  <si>
    <t>enm</t>
  </si>
  <si>
    <t>Envoriment monitor</t>
  </si>
  <si>
    <t>epem</t>
  </si>
  <si>
    <t>Electricity consumption PEM</t>
  </si>
  <si>
    <t>fcc</t>
  </si>
  <si>
    <t>Foundation Cost C</t>
  </si>
  <si>
    <t>fco</t>
  </si>
  <si>
    <t>Floating cost</t>
  </si>
  <si>
    <t>fh</t>
  </si>
  <si>
    <t>foundation height</t>
  </si>
  <si>
    <t>fnc</t>
  </si>
  <si>
    <t>Foundation Cost</t>
  </si>
  <si>
    <t>fue</t>
  </si>
  <si>
    <t>fuel cost</t>
  </si>
  <si>
    <t>gcc</t>
  </si>
  <si>
    <t>Grid Connection Cost</t>
  </si>
  <si>
    <t>glg</t>
  </si>
  <si>
    <t>seafloor geology</t>
  </si>
  <si>
    <t>gmt</t>
  </si>
  <si>
    <t>spatial grid geometry</t>
  </si>
  <si>
    <t>hhv</t>
  </si>
  <si>
    <t>higher heating value of hydrogen</t>
  </si>
  <si>
    <t>hpa</t>
  </si>
  <si>
    <t>Hydrogen production amount</t>
  </si>
  <si>
    <t>hpe</t>
  </si>
  <si>
    <t>hydrogen PEM efficiëncy</t>
  </si>
  <si>
    <t>hub</t>
  </si>
  <si>
    <t>hub height</t>
  </si>
  <si>
    <t>hyca</t>
  </si>
  <si>
    <t>hydrogen capex</t>
  </si>
  <si>
    <t>hyfo</t>
  </si>
  <si>
    <t>hydrogen foundation cost</t>
  </si>
  <si>
    <t>hyin</t>
  </si>
  <si>
    <t>hydrogen installation</t>
  </si>
  <si>
    <t>iac</t>
  </si>
  <si>
    <t>Inter array cost</t>
  </si>
  <si>
    <t>ibd</t>
  </si>
  <si>
    <t>internal buffer distance</t>
  </si>
  <si>
    <t>idl</t>
  </si>
  <si>
    <t>interdistance dropper lines</t>
  </si>
  <si>
    <t>inc</t>
  </si>
  <si>
    <t>Installation</t>
  </si>
  <si>
    <t>ins</t>
  </si>
  <si>
    <t>installation (5%) from offshore per platform</t>
  </si>
  <si>
    <t>lap</t>
  </si>
  <si>
    <t>labour and processing</t>
  </si>
  <si>
    <t>lcd</t>
  </si>
  <si>
    <t>carbon emissions decommissioning</t>
  </si>
  <si>
    <t>lci</t>
  </si>
  <si>
    <t>carbon emissions installation</t>
  </si>
  <si>
    <t>lcm</t>
  </si>
  <si>
    <t>carbon emissions manufacturing</t>
  </si>
  <si>
    <t>lco</t>
  </si>
  <si>
    <t>carbon emissions operation</t>
  </si>
  <si>
    <t>lcs</t>
  </si>
  <si>
    <t>carbon emissions substation</t>
  </si>
  <si>
    <t>lct</t>
  </si>
  <si>
    <t>total carbon emissions</t>
  </si>
  <si>
    <t>ldl</t>
  </si>
  <si>
    <t>length dropper line</t>
  </si>
  <si>
    <t>lfc</t>
  </si>
  <si>
    <t>Land facility cost</t>
  </si>
  <si>
    <t>lgo</t>
  </si>
  <si>
    <t>Longline cost</t>
  </si>
  <si>
    <t>ll</t>
  </si>
  <si>
    <t>longline length</t>
  </si>
  <si>
    <t>lt</t>
  </si>
  <si>
    <t>lifetime</t>
  </si>
  <si>
    <t>ltc</t>
  </si>
  <si>
    <t>lifetime cultivation module</t>
  </si>
  <si>
    <t>lto</t>
  </si>
  <si>
    <t>lifetime overall structure</t>
  </si>
  <si>
    <t>mac</t>
  </si>
  <si>
    <t>Mooring and anchoring per platform</t>
  </si>
  <si>
    <t>mai</t>
  </si>
  <si>
    <t>Maintenance</t>
  </si>
  <si>
    <t>man</t>
  </si>
  <si>
    <t>management</t>
  </si>
  <si>
    <t>mca</t>
  </si>
  <si>
    <t>Marine cables per platform</t>
  </si>
  <si>
    <t>mco</t>
  </si>
  <si>
    <t>marker cost</t>
  </si>
  <si>
    <t>mfa</t>
  </si>
  <si>
    <t>mooring factor</t>
  </si>
  <si>
    <t>mit</t>
  </si>
  <si>
    <t>annual carbon mitigation</t>
  </si>
  <si>
    <t>mnd</t>
  </si>
  <si>
    <t>minimal depth</t>
  </si>
  <si>
    <t>mnu</t>
  </si>
  <si>
    <t>minimal number of units</t>
  </si>
  <si>
    <t>moo</t>
  </si>
  <si>
    <t>mooring cost</t>
  </si>
  <si>
    <t>msd</t>
  </si>
  <si>
    <t>minimal shore distance</t>
  </si>
  <si>
    <t>mwc</t>
  </si>
  <si>
    <t>MW conversion</t>
  </si>
  <si>
    <t>mws</t>
  </si>
  <si>
    <t>maximal wind speed</t>
  </si>
  <si>
    <t>mxd</t>
  </si>
  <si>
    <t>maximal depth</t>
  </si>
  <si>
    <t>mxu</t>
  </si>
  <si>
    <t>maximal number of units</t>
  </si>
  <si>
    <t>nl</t>
  </si>
  <si>
    <t>number of longlines</t>
  </si>
  <si>
    <t>nm</t>
  </si>
  <si>
    <t>name</t>
  </si>
  <si>
    <t>no2</t>
  </si>
  <si>
    <t>nitrite</t>
  </si>
  <si>
    <t>no3</t>
  </si>
  <si>
    <t>nitrate</t>
  </si>
  <si>
    <t>obc</t>
  </si>
  <si>
    <t>Operation base cost</t>
  </si>
  <si>
    <t>obo</t>
  </si>
  <si>
    <t>opex bouys</t>
  </si>
  <si>
    <t>ofc</t>
  </si>
  <si>
    <t xml:space="preserve">offshore substation cost </t>
  </si>
  <si>
    <t>ohpo</t>
  </si>
  <si>
    <t>offshore hydro opex (plus stack replacement)</t>
  </si>
  <si>
    <t>olo</t>
  </si>
  <si>
    <t>opex longlines</t>
  </si>
  <si>
    <t>opf</t>
  </si>
  <si>
    <t>OPEX financing</t>
  </si>
  <si>
    <t>opi</t>
  </si>
  <si>
    <t>opex insurance</t>
  </si>
  <si>
    <t>opr</t>
  </si>
  <si>
    <t>operational cost</t>
  </si>
  <si>
    <t>opy</t>
  </si>
  <si>
    <t>annual OPEX</t>
  </si>
  <si>
    <t>org</t>
  </si>
  <si>
    <t>company or organisation</t>
  </si>
  <si>
    <t>osc</t>
  </si>
  <si>
    <t>onshore substation cost</t>
  </si>
  <si>
    <t>osu</t>
  </si>
  <si>
    <t>opex supportlines</t>
  </si>
  <si>
    <t>otc</t>
  </si>
  <si>
    <t>Other cost</t>
  </si>
  <si>
    <t>pca</t>
  </si>
  <si>
    <t>pre CAPEX</t>
  </si>
  <si>
    <t>pco</t>
  </si>
  <si>
    <t>preconstruction cost</t>
  </si>
  <si>
    <t>pemc</t>
  </si>
  <si>
    <t>PEM cost </t>
  </si>
  <si>
    <t>ph</t>
  </si>
  <si>
    <t>pH</t>
  </si>
  <si>
    <t>pho</t>
  </si>
  <si>
    <t>phosphorus</t>
  </si>
  <si>
    <t>pico</t>
  </si>
  <si>
    <t>pipeline cost</t>
  </si>
  <si>
    <t>plco</t>
  </si>
  <si>
    <t>platform cost</t>
  </si>
  <si>
    <t>plwe</t>
  </si>
  <si>
    <t>platform weigth </t>
  </si>
  <si>
    <t>poc</t>
  </si>
  <si>
    <t>particulate organic carbon</t>
  </si>
  <si>
    <t>pom</t>
  </si>
  <si>
    <t>particulate organic matter</t>
  </si>
  <si>
    <t>pop</t>
  </si>
  <si>
    <t>pre OPEX</t>
  </si>
  <si>
    <t>ptc</t>
  </si>
  <si>
    <t>platform cost </t>
  </si>
  <si>
    <t>pvc</t>
  </si>
  <si>
    <t>PV panel cost per platform</t>
  </si>
  <si>
    <t>rd</t>
  </si>
  <si>
    <t>rotor diameter</t>
  </si>
  <si>
    <t>rh</t>
  </si>
  <si>
    <t>reference height</t>
  </si>
  <si>
    <t>rig</t>
  </si>
  <si>
    <t>seafloor rigidity</t>
  </si>
  <si>
    <t>rp</t>
  </si>
  <si>
    <t>rated power</t>
  </si>
  <si>
    <t>sal</t>
  </si>
  <si>
    <t>salinity</t>
  </si>
  <si>
    <t>sco</t>
  </si>
  <si>
    <t xml:space="preserve">Soil coefficiënt </t>
  </si>
  <si>
    <t>soil force resistant coefficient</t>
  </si>
  <si>
    <t>slo</t>
  </si>
  <si>
    <t>Supportline cost</t>
  </si>
  <si>
    <t>sop</t>
  </si>
  <si>
    <t>scaling opex</t>
  </si>
  <si>
    <t>spc</t>
  </si>
  <si>
    <t>specific design</t>
  </si>
  <si>
    <t>susy</t>
  </si>
  <si>
    <t>supporting systems</t>
  </si>
  <si>
    <t>swh</t>
  </si>
  <si>
    <t>significant wave height</t>
  </si>
  <si>
    <t>t</t>
  </si>
  <si>
    <t>temperature</t>
  </si>
  <si>
    <t>tan</t>
  </si>
  <si>
    <t>total ammonia nitrogen</t>
  </si>
  <si>
    <t>tca</t>
  </si>
  <si>
    <t>Total CAPEX</t>
  </si>
  <si>
    <t>tcwn</t>
  </si>
  <si>
    <t>Total clean water needed per hour</t>
  </si>
  <si>
    <t>th</t>
  </si>
  <si>
    <t>turbine height</t>
  </si>
  <si>
    <t>top</t>
  </si>
  <si>
    <t>total OPEX</t>
  </si>
  <si>
    <t>tuc</t>
  </si>
  <si>
    <t>Turbine Cost</t>
  </si>
  <si>
    <t>tur</t>
  </si>
  <si>
    <t>turbidity</t>
  </si>
  <si>
    <t>ud</t>
  </si>
  <si>
    <t>unit density</t>
  </si>
  <si>
    <t>val</t>
  </si>
  <si>
    <t>socioeconomic value creation</t>
  </si>
  <si>
    <t>vmc</t>
  </si>
  <si>
    <t>Vessel + motor cost</t>
  </si>
  <si>
    <t>voh</t>
  </si>
  <si>
    <t>value of hydrogen</t>
  </si>
  <si>
    <t>wacc</t>
  </si>
  <si>
    <t>WACC</t>
  </si>
  <si>
    <t>wccv</t>
  </si>
  <si>
    <t>Worst CAPEX Cluster value</t>
  </si>
  <si>
    <t>wcd</t>
  </si>
  <si>
    <t>water current direction</t>
  </si>
  <si>
    <t>wcv</t>
  </si>
  <si>
    <t>water current velocity</t>
  </si>
  <si>
    <t>wh</t>
  </si>
  <si>
    <t>wave height</t>
  </si>
  <si>
    <t>ws</t>
  </si>
  <si>
    <t>average wind speed</t>
  </si>
  <si>
    <t>wsh</t>
  </si>
  <si>
    <t>wind speed at hub height</t>
  </si>
  <si>
    <t>y</t>
  </si>
  <si>
    <t>yield</t>
  </si>
  <si>
    <t>Status color</t>
  </si>
  <si>
    <t>Description</t>
  </si>
  <si>
    <t>Value verified for technology</t>
  </si>
  <si>
    <t>Estimation/value from similar technology</t>
  </si>
  <si>
    <t>Value not verified/complete</t>
  </si>
  <si>
    <t>Value to be determined</t>
  </si>
  <si>
    <t>Value to be obtained from VLIZ</t>
  </si>
  <si>
    <t>Category</t>
  </si>
  <si>
    <t>Value</t>
  </si>
  <si>
    <t>Standardized values for validation</t>
  </si>
  <si>
    <t>Unit</t>
  </si>
  <si>
    <t>Source</t>
  </si>
  <si>
    <t>Status</t>
  </si>
  <si>
    <t>Notes</t>
  </si>
  <si>
    <t>metadata</t>
  </si>
  <si>
    <t>V236-15.0 MW</t>
  </si>
  <si>
    <t>string</t>
  </si>
  <si>
    <t>name of the wind turbine design</t>
  </si>
  <si>
    <t>Econopolis</t>
  </si>
  <si>
    <t>Vestas</t>
  </si>
  <si>
    <t>name of the manufacturing company</t>
  </si>
  <si>
    <t>specific design of the technology, (hub heigt for Vestas monopile)</t>
  </si>
  <si>
    <t>geospatial constraints</t>
  </si>
  <si>
    <t>point</t>
  </si>
  <si>
    <t>ORG</t>
  </si>
  <si>
    <t>circle</t>
  </si>
  <si>
    <t>shape of the buffer zone</t>
  </si>
  <si>
    <t>technology input data</t>
  </si>
  <si>
    <t>m</t>
  </si>
  <si>
    <t>diameter of the swept area (approx 2 times length of a blade)</t>
  </si>
  <si>
    <t>link</t>
  </si>
  <si>
    <t>4*rd</t>
  </si>
  <si>
    <t>minimum spacing between two turbines</t>
  </si>
  <si>
    <t>Mantis</t>
  </si>
  <si>
    <t>Distance between wind turbines is usally 5-10 times rotor diameter base don optimizing effcicieny</t>
  </si>
  <si>
    <t>safety zone around the windfarm</t>
  </si>
  <si>
    <t>Mantis/Econopolis</t>
  </si>
  <si>
    <t>cylinder</t>
  </si>
  <si>
    <t>geometry of the structure above water level</t>
  </si>
  <si>
    <t>size of the structure above water level</t>
  </si>
  <si>
    <t>geometry of the structure below water level</t>
  </si>
  <si>
    <t>size of the structure below water level</t>
  </si>
  <si>
    <t>km</t>
  </si>
  <si>
    <t>minimal distance to shore required by the technology or by law</t>
  </si>
  <si>
    <t>is usually expressed in nautical miles (nmi), but can be converted to metric units if needed</t>
  </si>
  <si>
    <t>minimal depth required for the technology</t>
  </si>
  <si>
    <t>monopiles don't require minimal depth in the sea</t>
  </si>
  <si>
    <t>maximal depth required for the technology</t>
  </si>
  <si>
    <t>currently 40-60m depending on design, deeper in future</t>
  </si>
  <si>
    <t>0.5</t>
  </si>
  <si>
    <t>turbines/km^2</t>
  </si>
  <si>
    <t>number of technology units (turbines) per unit of area</t>
  </si>
  <si>
    <t>units</t>
  </si>
  <si>
    <t>minimal required number of units for a realistic project, even number of units for complete turbine (1 unit is half a turbine)</t>
  </si>
  <si>
    <t>maximal number of units for technically/economocially achievable project (Princess zone max)</t>
  </si>
  <si>
    <t>environmental input data</t>
  </si>
  <si>
    <t>reference height used for scaling wind speed to technology height</t>
  </si>
  <si>
    <t>depends on available wind speed data from VLIZ</t>
  </si>
  <si>
    <t>4.5</t>
  </si>
  <si>
    <t>m/s</t>
  </si>
  <si>
    <t>average wind speed at reference height</t>
  </si>
  <si>
    <t>sand and clay</t>
  </si>
  <si>
    <t>-</t>
  </si>
  <si>
    <t>0.6</t>
  </si>
  <si>
    <t>technical availability of the turbine</t>
  </si>
  <si>
    <t>@David, do you prefer percentages or decimals?</t>
  </si>
  <si>
    <t>143+d</t>
  </si>
  <si>
    <t>hub height of the turbine relative to seabed (seabed to hub)</t>
  </si>
  <si>
    <t>turbine height (platform to hub)</t>
  </si>
  <si>
    <t>differs from hub height</t>
  </si>
  <si>
    <t>ad+hub-th</t>
  </si>
  <si>
    <t>MW</t>
  </si>
  <si>
    <t>nominal/rated power of the turbine</t>
  </si>
  <si>
    <t>expected lifetime</t>
  </si>
  <si>
    <t>intermediate data</t>
  </si>
  <si>
    <t>ws*(hub-d/rh)**(1/7)</t>
  </si>
  <si>
    <t>6.76</t>
  </si>
  <si>
    <t>average wind speed at hub height of the turbine</t>
  </si>
  <si>
    <t>np.where(wsh&lt;10, 10.5*wsh-24, 7*wsh + 11)</t>
  </si>
  <si>
    <t>GWh/y/turbine</t>
  </si>
  <si>
    <t>to be determined by @ORG</t>
  </si>
  <si>
    <t>38.5</t>
  </si>
  <si>
    <t>distance to shore (or to port)</t>
  </si>
  <si>
    <t>the amount of units within one cluster of technology</t>
  </si>
  <si>
    <t>emf</t>
  </si>
  <si>
    <t>carbon emissions foundation</t>
  </si>
  <si>
    <t>(684.819*d**2 - 4434.030*d + 4709008)*(1+((wsh-8.4)*0.05))</t>
  </si>
  <si>
    <t>kg CO2 eq./turbine</t>
  </si>
  <si>
    <t>lifecycle emissions of the foundation</t>
  </si>
  <si>
    <t>emt</t>
  </si>
  <si>
    <t>carbon emissions turbine</t>
  </si>
  <si>
    <t>lifecycle emissions of the upper part</t>
  </si>
  <si>
    <t>emc</t>
  </si>
  <si>
    <t>carbon emissions cables</t>
  </si>
  <si>
    <t>147302*(np.sqrt(1/ud))</t>
  </si>
  <si>
    <t>lifecycle emissions of the inter array cables</t>
  </si>
  <si>
    <t>cem</t>
  </si>
  <si>
    <t>(emf+emt+emc)/lt</t>
  </si>
  <si>
    <t>kg CO2 eq./y/turbine</t>
  </si>
  <si>
    <t>annual carbon emissions from foundation material extraction &amp; manufacturing</t>
  </si>
  <si>
    <t>cei</t>
  </si>
  <si>
    <t>(1061*dto+103029*np.sqrt(1/ud)+65598*rp)/lt</t>
  </si>
  <si>
    <t>annual carbon emissions from installation</t>
  </si>
  <si>
    <t>ceo</t>
  </si>
  <si>
    <t>(38854*dto)/lt</t>
  </si>
  <si>
    <t>annual carbon emissions from operation and maintenance</t>
  </si>
  <si>
    <t>ced</t>
  </si>
  <si>
    <t>(987*dto+102303*np.sqrt(1/ud)+53918*rp)/lt</t>
  </si>
  <si>
    <t>annual carbon emissions from decommissioning</t>
  </si>
  <si>
    <t>ces</t>
  </si>
  <si>
    <t>(14039*rp + 87*dto + 11*dtz + 5609)/lt</t>
  </si>
  <si>
    <t>annual carbon emissions from substation</t>
  </si>
  <si>
    <t>Emissions have been scaled to 1 turbine, but would be more accurate if handled on the level of a wind farm</t>
  </si>
  <si>
    <t>cet</t>
  </si>
  <si>
    <t>cem+cei+ceo+ced+ces</t>
  </si>
  <si>
    <t>annual total carbon emissions per turbine</t>
  </si>
  <si>
    <t>40.4</t>
  </si>
  <si>
    <t>€/MWh</t>
  </si>
  <si>
    <t>Average yearly Belpex price an electricity producer sees</t>
  </si>
  <si>
    <t>kg CO2 eq./MWh</t>
  </si>
  <si>
    <t>Carbon intensity of the Belgian electricity mix</t>
  </si>
  <si>
    <t>(1.4668*dto + 1.0419)*1000</t>
  </si>
  <si>
    <t>€/MW/y</t>
  </si>
  <si>
    <t>average annual operational costs</t>
  </si>
  <si>
    <t>(1006650.55 + 44062.15)*rp*ud</t>
  </si>
  <si>
    <t>€/km^2</t>
  </si>
  <si>
    <t>turbine hardware and installation cost</t>
  </si>
  <si>
    <t>1000000*((sco)**(-0.085))</t>
  </si>
  <si>
    <t> </t>
  </si>
  <si>
    <t>((201*(d**2) + 612.93*d + fcc)*0.92)*rp*ud</t>
  </si>
  <si>
    <t>Monopile Foundation cost (hardware + installation)</t>
  </si>
  <si>
    <t>140000*rp*ud</t>
  </si>
  <si>
    <t>offshore substation cost</t>
  </si>
  <si>
    <t>(34800 + 29000 + 5800)*rp*ud</t>
  </si>
  <si>
    <t>Onshore substation cost</t>
  </si>
  <si>
    <t>3480*rp*ud</t>
  </si>
  <si>
    <t>11500*dts*rp*ud</t>
  </si>
  <si>
    <t>ofc + cc</t>
  </si>
  <si>
    <t>grid connection cost</t>
  </si>
  <si>
    <t>(400000 + 500000)*((ibd/1000)+ 0.5)</t>
  </si>
  <si>
    <t xml:space="preserve">inter array cost </t>
  </si>
  <si>
    <t>125407*rp*ud</t>
  </si>
  <si>
    <t>(tuc + fnc + gcc + iac + dec)*7.5/100</t>
  </si>
  <si>
    <t>Other costs</t>
  </si>
  <si>
    <t>(tuc + fnc + gcc + iac + dec + otc)</t>
  </si>
  <si>
    <t xml:space="preserve">total capex cost pre financing </t>
  </si>
  <si>
    <t>0.0703</t>
  </si>
  <si>
    <t xml:space="preserve">Weigthed average cost of capital </t>
  </si>
  <si>
    <t>(3/4)*lt</t>
  </si>
  <si>
    <t xml:space="preserve">debt lifetime for financing </t>
  </si>
  <si>
    <t>(-(np_f.pmt(wacc,dlt,tca))*dlt) - tca</t>
  </si>
  <si>
    <t>Capex financing cost</t>
  </si>
  <si>
    <t>import numpy_financial as np_f</t>
  </si>
  <si>
    <t>(-(np_f.pmt(wacc,3,(opy*rp*ud)))*3) - (opy*rp*ud)</t>
  </si>
  <si>
    <t>€/km^2/y</t>
  </si>
  <si>
    <t>annual opex financing cost</t>
  </si>
  <si>
    <t>tuc + fnc + ofc + osc + obc + ((1800000 + 2157760)*dts*2)/54 + iac  + dec + otc</t>
  </si>
  <si>
    <t>Worst possible capex value for a cluster. Set this equal to tca so you can calculate the financing of this capex</t>
  </si>
  <si>
    <t>tuc + fnc + ofc + osc + obc + ((1800000 + 2157760)*dts*3)/160 + iac  + dec + otc</t>
  </si>
  <si>
    <t>Best possible capex value for a cluster. Set this equal to tca so you can calculate the financing of this capex</t>
  </si>
  <si>
    <t>criterion</t>
  </si>
  <si>
    <t>cet*ud</t>
  </si>
  <si>
    <t>kg CO2 eq./y/km^2</t>
  </si>
  <si>
    <t>annual carbon emissions per unit of area</t>
  </si>
  <si>
    <t>1000*aep*bci*ud</t>
  </si>
  <si>
    <t>maximal carbon mitigation/sequestration potential</t>
  </si>
  <si>
    <t>tca + caf</t>
  </si>
  <si>
    <t>Capital cost of the technology (everything included)</t>
  </si>
  <si>
    <t>Bernd: I removed this calculation and put the plain number in place, that is used in LCOE studies in the Princess Elisabeth zone. It is not as elaborate, but gives David the possibility to run it. Calculation: rp*(capex_turb + capex_found + capex_elec + capex_trans + capex_other)*10^6</t>
  </si>
  <si>
    <t>(rp*ud*opy) + opf</t>
  </si>
  <si>
    <t>€ /y/km^2</t>
  </si>
  <si>
    <t>Annual Opex cost of the technology (everything included)</t>
  </si>
  <si>
    <t>aep*bpx*1000*ud</t>
  </si>
  <si>
    <t>€/y/km^2</t>
  </si>
  <si>
    <t xml:space="preserve">      </t>
  </si>
  <si>
    <t>NA</t>
  </si>
  <si>
    <t>(1061*dto+103029*np.sqrt(1/ud)+180174*rp)/lt</t>
  </si>
  <si>
    <t>(987*dto+102303*np.sqrt(1/ud)+168494*rp)/lt</t>
  </si>
  <si>
    <t>2310124.82*(sco**(-0.085))</t>
  </si>
  <si>
    <t>(((114.24*(d**2) - 2270.00*(d) + fcc))*0.92)*rp*ud</t>
  </si>
  <si>
    <t>(400000 + 500000)*((ibd/1000)+0.5)</t>
  </si>
  <si>
    <t>(1886*(197.924*rp + 37.006*d - 936.985)+72911+7999111)/lt</t>
  </si>
  <si>
    <t>(1292*dto+212627)/lt</t>
  </si>
  <si>
    <t>(38854*dtz)/lt</t>
  </si>
  <si>
    <t>(1231*dto+109828)/lt</t>
  </si>
  <si>
    <t>1000000*(sco)**(-0.085)</t>
  </si>
  <si>
    <t>(tuc + fnc + iac + dec)*7.5/100</t>
  </si>
  <si>
    <t>rp*ud*1000*cf</t>
  </si>
  <si>
    <t>kWh</t>
  </si>
  <si>
    <t>39.4</t>
  </si>
  <si>
    <t>kWh/kg</t>
  </si>
  <si>
    <t>%</t>
  </si>
  <si>
    <t>hhv/(hpe/100)</t>
  </si>
  <si>
    <t>4.45</t>
  </si>
  <si>
    <t>0.04</t>
  </si>
  <si>
    <t>ahep/(epem + ecc + ecd)</t>
  </si>
  <si>
    <t>kg/h/km^2</t>
  </si>
  <si>
    <t>rchp </t>
  </si>
  <si>
    <t>hpa*epem</t>
  </si>
  <si>
    <t>kW/km^2</t>
  </si>
  <si>
    <t>hpa*16</t>
  </si>
  <si>
    <t>l/h/km^2</t>
  </si>
  <si>
    <t>(71000/2000)*tcwn </t>
  </si>
  <si>
    <t>10000*hpa</t>
  </si>
  <si>
    <t xml:space="preserve">€/km^2 </t>
  </si>
  <si>
    <t>800*rchp</t>
  </si>
  <si>
    <t>11.55*(rp*ud)</t>
  </si>
  <si>
    <t>tonnes/km^2</t>
  </si>
  <si>
    <t>plwe*14060.60</t>
  </si>
  <si>
    <t>((201*(d**2) + 612.93*d + fcc)*0.92)*(plwe/70)</t>
  </si>
  <si>
    <t>2000*1000*dts*(hpa/16228)</t>
  </si>
  <si>
    <t>(desc + coco + pemc + plco + hyfo + pico)*1/60</t>
  </si>
  <si>
    <t>desc + coco + pemc + plco + hyfo + pico + susy</t>
  </si>
  <si>
    <t>hyca*0.05</t>
  </si>
  <si>
    <t>(0.30*hyca + pemc*0.40)/lt</t>
  </si>
  <si>
    <t>(tuc + fnc + iac + dec + otc) + hyca + hyin</t>
  </si>
  <si>
    <t>(1.4668*dto + 1.0419)*1000*ud*rp + (ohpo)</t>
  </si>
  <si>
    <t>(-(np_f.pmt(wacc,3,(opy)))*3) - (opy)</t>
  </si>
  <si>
    <t>€/kg</t>
  </si>
  <si>
    <t xml:space="preserve">tca + caf </t>
  </si>
  <si>
    <t>(opy) + opf</t>
  </si>
  <si>
    <t>voh*hpa*(24*365)</t>
  </si>
  <si>
    <t>SeaVolt</t>
  </si>
  <si>
    <t>name of the floating PV design</t>
  </si>
  <si>
    <t>Square7</t>
  </si>
  <si>
    <t>specific design of the technology, (In this case, a 7MW floating PV rack)</t>
  </si>
  <si>
    <t>square</t>
  </si>
  <si>
    <t>spacing between different platforms</t>
  </si>
  <si>
    <t>Modular design (can be connected directly)</t>
  </si>
  <si>
    <t>size of the buffer zone</t>
  </si>
  <si>
    <t>mds</t>
  </si>
  <si>
    <t>maximum distance from shore</t>
  </si>
  <si>
    <t>Maximal distance an offshore fpv cell can be placed</t>
  </si>
  <si>
    <t>Maximal wind speed allowed by the design</t>
  </si>
  <si>
    <t>Do we have this as environmental data? Ususally, these speeds are never exceeded at the North Sea</t>
  </si>
  <si>
    <t>platforms/km^2</t>
  </si>
  <si>
    <t>number of technology units (platfrom structures) per unit of area, 70 solar panels per platform, platform is 124m^2</t>
  </si>
  <si>
    <t>minimal required number of units for a realistic project</t>
  </si>
  <si>
    <t>maximal number of units for technically/economocially achievable project</t>
  </si>
  <si>
    <t>relevant for floating PV?</t>
  </si>
  <si>
    <t>0.1</t>
  </si>
  <si>
    <t>technical availability of the panel</t>
  </si>
  <si>
    <t>0.028</t>
  </si>
  <si>
    <t>nominal/rated power of 1 platform</t>
  </si>
  <si>
    <t>1MW/ha</t>
  </si>
  <si>
    <t>1613/lt</t>
  </si>
  <si>
    <t>kg CO2 eq./y/platform</t>
  </si>
  <si>
    <t>(61*dto+2733)/lt</t>
  </si>
  <si>
    <t>(50*dtz+9266)/lt</t>
  </si>
  <si>
    <t>(14039*rp + 0.58*dto + 0.074*dtz + 174)/lt</t>
  </si>
  <si>
    <t>cem+cei+ceo+ced</t>
  </si>
  <si>
    <t>annual total carbon emissions per platform</t>
  </si>
  <si>
    <t>Belpex average price</t>
  </si>
  <si>
    <t>Average electricity price seen for a PV producer</t>
  </si>
  <si>
    <t>24*365*rp*cf/1000</t>
  </si>
  <si>
    <t>GWh/y/platform</t>
  </si>
  <si>
    <t>Annual electricity production of 1 platform</t>
  </si>
  <si>
    <t>19191*ud</t>
  </si>
  <si>
    <t>12348*ud</t>
  </si>
  <si>
    <t>11368*ud</t>
  </si>
  <si>
    <t>((21892.94*(sco**(-0.082)))*exp(0.0073*d))*ud</t>
  </si>
  <si>
    <t> (pvc+bos+ptc+mac)*0.05 </t>
  </si>
  <si>
    <t>(400000 + 500000)*dts</t>
  </si>
  <si>
    <t> (pvc+bos+ptc+mac)*0.02 </t>
  </si>
  <si>
    <t>((0.1424*(((rp*ud*cnu)/2)**(-0.338)))*mwc)/cnu</t>
  </si>
  <si>
    <t>15*(rp*ud*1000)</t>
  </si>
  <si>
    <t>€/y/MW/km^2</t>
  </si>
  <si>
    <t>pvc + bos + ptc + mac + ins + mca +dms + dec</t>
  </si>
  <si>
    <t>€</t>
  </si>
  <si>
    <t xml:space="preserve">CAPEX </t>
  </si>
  <si>
    <t>Value to be corrected with significant wave height, wind speed &amp; distance to shore</t>
  </si>
  <si>
    <t>(-(np_f.pmt(wacc,dlt,cpy))*dlt) - cpy</t>
  </si>
  <si>
    <t>aep*bci*ud</t>
  </si>
  <si>
    <t>(cpy + caf)</t>
  </si>
  <si>
    <t>Operational cost per year</t>
  </si>
  <si>
    <t>socio economic value</t>
  </si>
  <si>
    <t>Socio-economic value creation on a yearly basis</t>
  </si>
  <si>
    <t>Mussel longline</t>
  </si>
  <si>
    <t>name of the aquaculture farm/project or aquaculture technique</t>
  </si>
  <si>
    <t>Do we consider one single longline as technology? Or the entire project?</t>
  </si>
  <si>
    <t>Colruyt Group</t>
  </si>
  <si>
    <t>name of the manufacturing or operating company</t>
  </si>
  <si>
    <t>Manufacterer or operating company?</t>
  </si>
  <si>
    <t>specific design of the technology</t>
  </si>
  <si>
    <t>spatial grid geometry (1 plot = 5 longlines)</t>
  </si>
  <si>
    <t>minimum spacing between two plots</t>
  </si>
  <si>
    <t>safety zone around the aquaculture farm</t>
  </si>
  <si>
    <t>plots/km^2</t>
  </si>
  <si>
    <t>number of technology units (longline plots = 5 longlines) per unit of area</t>
  </si>
  <si>
    <t>minimal required number of units for a realistic project (1 unit is 35 plots)</t>
  </si>
  <si>
    <t>mg/L</t>
  </si>
  <si>
    <t>NTU</t>
  </si>
  <si>
    <t>ppt</t>
  </si>
  <si>
    <t>@David is this unit fine for reading in python, can it read the 'degrees' symbol?</t>
  </si>
  <si>
    <t>°C</t>
  </si>
  <si>
    <t>Relevant for aquaculture?</t>
  </si>
  <si>
    <t>expected lifetime of the base structure (anchors, backbone)</t>
  </si>
  <si>
    <t>expected lifetime of the cultivaiton modules (= dropper lines)</t>
  </si>
  <si>
    <t>Length of 1 longline</t>
  </si>
  <si>
    <t>number of longlines per plot</t>
  </si>
  <si>
    <t>length of the dropper lines attached to the longline</t>
  </si>
  <si>
    <t>1.5</t>
  </si>
  <si>
    <t>distance between 2 dropper lines on the longline backbone</t>
  </si>
  <si>
    <t>19.3</t>
  </si>
  <si>
    <t>(202781)/lto</t>
  </si>
  <si>
    <t>kg CO2 eq./y/plot</t>
  </si>
  <si>
    <t>(12335+484*dtn)/lto</t>
  </si>
  <si>
    <t>(92304+4153*dtn)/lto</t>
  </si>
  <si>
    <t>annual total carbon emissions per plot</t>
  </si>
  <si>
    <t>kg/m.y</t>
  </si>
  <si>
    <t>biomass harvested per running meter</t>
  </si>
  <si>
    <t>(0.26*(ll+(ldl*ll/idl))*nl*ud)</t>
  </si>
  <si>
    <t>27.43*ll*nl*ud</t>
  </si>
  <si>
    <t>0.3*(ll+(ldl*ll/idl))*nl*ud</t>
  </si>
  <si>
    <t>127.55*(nl*2)*ud</t>
  </si>
  <si>
    <t>0.59*(ll+(ldl*ll/idl))*nl*ud</t>
  </si>
  <si>
    <t>(0.22*(ll+(ldl*ll/idl))*nl*ud) + inc</t>
  </si>
  <si>
    <t>moo/(exp(0.0073*20))</t>
  </si>
  <si>
    <t>(moo/(32000000**(-0.082)))*(sco**(-0.082))*exp(0.0073*d)</t>
  </si>
  <si>
    <t>(3500000+385000)</t>
  </si>
  <si>
    <t>18.65*(ldl*ll/idl)*ud</t>
  </si>
  <si>
    <t>inc + lgo + slo + mco +fco + emo + vmc +lfc</t>
  </si>
  <si>
    <t>(pca*2.7/100)</t>
  </si>
  <si>
    <t>(pca*1.3/100)</t>
  </si>
  <si>
    <t>total CAPEX</t>
  </si>
  <si>
    <t>pca + pco + cio</t>
  </si>
  <si>
    <t>(3/4)*lto</t>
  </si>
  <si>
    <t>1.64*(ll+(ldl*ll/idl))*nl*ud</t>
  </si>
  <si>
    <t>4.35*(ll+(ldl*ll/idl))*nl*ud</t>
  </si>
  <si>
    <t>1.09*(ll+(ldl*ll/idl))*nl*ud</t>
  </si>
  <si>
    <t>27.43*3*ll*nl*ud</t>
  </si>
  <si>
    <t>0.3*3*(ll+(ldl*ll/idl))*nl*ud</t>
  </si>
  <si>
    <t>127.55*3*nl*2*ud</t>
  </si>
  <si>
    <t>0.82*(ll+(ldl*ll/idl))*nl*ud</t>
  </si>
  <si>
    <t>0.91*(ll+(ldl*ll/idl))*nl*ud*100/90</t>
  </si>
  <si>
    <t xml:space="preserve">mai + lap+ fue + olo + osu + obo + man +enm </t>
  </si>
  <si>
    <t>(50000/16)*dts +237500</t>
  </si>
  <si>
    <t>0.07*(sop)*100/95</t>
  </si>
  <si>
    <t>sop + opi</t>
  </si>
  <si>
    <t>opex financing</t>
  </si>
  <si>
    <t>(-(np_f.pmt(wacc,3,top))*3) - top</t>
  </si>
  <si>
    <t>y*ldl*ll*nl*0.8/idl</t>
  </si>
  <si>
    <t>kg/y/plot</t>
  </si>
  <si>
    <t>annual (processed) food production</t>
  </si>
  <si>
    <t>20% loss by processing</t>
  </si>
  <si>
    <t>No scientific consensus on carbon sequestration by mussels</t>
  </si>
  <si>
    <t>tca+caf</t>
  </si>
  <si>
    <t>top + opf</t>
  </si>
  <si>
    <t>afp*3*ud</t>
  </si>
  <si>
    <t xml:space="preserve"> </t>
  </si>
  <si>
    <t>nm_s</t>
  </si>
  <si>
    <t>org_s</t>
  </si>
  <si>
    <t>spc_s</t>
  </si>
  <si>
    <t>gmt_s</t>
  </si>
  <si>
    <t>bt_s</t>
  </si>
  <si>
    <t>ibd_s</t>
  </si>
  <si>
    <t>ebd_s</t>
  </si>
  <si>
    <t>awg_s</t>
  </si>
  <si>
    <t>aww_s</t>
  </si>
  <si>
    <t>bwg_s</t>
  </si>
  <si>
    <t>bww_s</t>
  </si>
  <si>
    <t>ud_s</t>
  </si>
  <si>
    <t>mnu_s</t>
  </si>
  <si>
    <t>mxu_s</t>
  </si>
  <si>
    <t>cf_s</t>
  </si>
  <si>
    <t>rp_s</t>
  </si>
  <si>
    <t>28000/1000000</t>
  </si>
  <si>
    <t>nominal/rated power of the PV modules</t>
  </si>
  <si>
    <t>lt_s</t>
  </si>
  <si>
    <t>ws*(hub/rh)**(1/7)</t>
  </si>
  <si>
    <t>cnu_s</t>
  </si>
  <si>
    <t>cem_s</t>
  </si>
  <si>
    <t>1613/lt_s</t>
  </si>
  <si>
    <t>cei_s</t>
  </si>
  <si>
    <t>(410*dto+9562)/lt_s</t>
  </si>
  <si>
    <t>ceo_s</t>
  </si>
  <si>
    <t>(9544*dtz)/lt_s</t>
  </si>
  <si>
    <t>ced_s</t>
  </si>
  <si>
    <t>cet_s</t>
  </si>
  <si>
    <t>cem_s+cei_s+ceo_s+ced_s</t>
  </si>
  <si>
    <t>(1.4668*dts + 1.0419)*1000*ud*rp</t>
  </si>
  <si>
    <t>€/y</t>
  </si>
  <si>
    <t>1000000*(sco)**(-0.082)</t>
  </si>
  <si>
    <t>140000*((rp*ud)+(rp_s*ud_s))</t>
  </si>
  <si>
    <t>11500*dts*((rp*ud) + (rp_s*ud_s))</t>
  </si>
  <si>
    <t>(400000 + 500000)*ibd/1000*ud*1.5</t>
  </si>
  <si>
    <t>inter array cost (times 1,5 for fpv</t>
  </si>
  <si>
    <t>bpx_s</t>
  </si>
  <si>
    <t>bci_s</t>
  </si>
  <si>
    <t>aep_s</t>
  </si>
  <si>
    <t>8765*cf_s*rp_s</t>
  </si>
  <si>
    <t>MWh/y</t>
  </si>
  <si>
    <t>Annual electricity production</t>
  </si>
  <si>
    <t>mwc_s</t>
  </si>
  <si>
    <t>pvc_s</t>
  </si>
  <si>
    <t>19191*ud_s</t>
  </si>
  <si>
    <t>bos_s</t>
  </si>
  <si>
    <t>12348*ud_s</t>
  </si>
  <si>
    <t>ptc_s</t>
  </si>
  <si>
    <t>11368*ud_s</t>
  </si>
  <si>
    <t>mac_s</t>
  </si>
  <si>
    <t>((21892.94*(sco**(-0.082)))*exp(0.0073*d))*ud_s</t>
  </si>
  <si>
    <t>ins_s</t>
  </si>
  <si>
    <t> (pvc_s+bos_s+ptc_s+mac_s)*0.05 </t>
  </si>
  <si>
    <t>mca_s</t>
  </si>
  <si>
    <t>dms_s</t>
  </si>
  <si>
    <t> (pvc_s+bos_s+ptc_s+mac_s)*0.02 </t>
  </si>
  <si>
    <t>dec_s</t>
  </si>
  <si>
    <t>((0.1424*(((rp_s*ud_s*cnu_s)/2)**(-0.338)))*mwc_s)/cnu_s</t>
  </si>
  <si>
    <t>opy_s</t>
  </si>
  <si>
    <t>(1.47*(dts) +11.32)*1000*(9/10)*ud_s*rp_s</t>
  </si>
  <si>
    <t>cpy_s</t>
  </si>
  <si>
    <t>pvc_s+ bos_s + ptc_s + mac_s + ins_s + mca_s +dms_s + dec_s</t>
  </si>
  <si>
    <t>opy_s + opy</t>
  </si>
  <si>
    <t>(tuc + fnc + gcc + iac + dec + otc) + cpy_s</t>
  </si>
  <si>
    <t>(-(np_f.pmt(wacc,dlt,(top)))*dlt) - (top)</t>
  </si>
  <si>
    <t>(cet_s*ud_s)+(cet*ud)</t>
  </si>
  <si>
    <t>(aep_s*bci_s*ud_s) + (1000*aep*bci*ud)</t>
  </si>
  <si>
    <t>(aep_s*bpx_s*ud_s) + (aep*bpx*1000*ud)</t>
  </si>
  <si>
    <t>nm_m</t>
  </si>
  <si>
    <t>org_m</t>
  </si>
  <si>
    <t>spc_m</t>
  </si>
  <si>
    <t>gmt_m</t>
  </si>
  <si>
    <t>bt_m</t>
  </si>
  <si>
    <t>ibd_m</t>
  </si>
  <si>
    <t>ebd_m</t>
  </si>
  <si>
    <t>awg_m</t>
  </si>
  <si>
    <t>awd_m</t>
  </si>
  <si>
    <t>bwg_m</t>
  </si>
  <si>
    <t>bwl_m</t>
  </si>
  <si>
    <t>msd_m</t>
  </si>
  <si>
    <t>mnd_m</t>
  </si>
  <si>
    <t>mxd_m</t>
  </si>
  <si>
    <t>ud_m</t>
  </si>
  <si>
    <t>mnu_m</t>
  </si>
  <si>
    <t>mxu_m</t>
  </si>
  <si>
    <t>lto_m</t>
  </si>
  <si>
    <t>ltc_m</t>
  </si>
  <si>
    <t>ll_m</t>
  </si>
  <si>
    <t>nl_m</t>
  </si>
  <si>
    <t>ldl_m</t>
  </si>
  <si>
    <t>idl_m</t>
  </si>
  <si>
    <t>cnu_m</t>
  </si>
  <si>
    <t>cem_m</t>
  </si>
  <si>
    <t>(97440)/lto_m</t>
  </si>
  <si>
    <t>cei_m</t>
  </si>
  <si>
    <t>(6778+234*dtn)/lto_m</t>
  </si>
  <si>
    <t>ceo_m</t>
  </si>
  <si>
    <t>(35168+1579*dtn)/lto_m</t>
  </si>
  <si>
    <t>ced_m</t>
  </si>
  <si>
    <t>cet_m</t>
  </si>
  <si>
    <t>cem_m+cei_m+ceo_m+ced_m</t>
  </si>
  <si>
    <t>(1.4668*dts + 1.0419)*1000</t>
  </si>
  <si>
    <t>(400000 + 500000)*ibd/1000*ud</t>
  </si>
  <si>
    <t>(-(np_f.pmt(wacc,dlt,(opy*rp*ud)))*dlt) - (opy*rp*ud)</t>
  </si>
  <si>
    <t>inc_m</t>
  </si>
  <si>
    <t>(0.26*(ll_m+(ldl_m*ll_m/idl_m))*nl_m*ud_m)</t>
  </si>
  <si>
    <t>lgo_m</t>
  </si>
  <si>
    <t>27.43*ll_m*nl_m*ud_m</t>
  </si>
  <si>
    <t>slo_m</t>
  </si>
  <si>
    <t>0.3*(ll_m+(ldl_m*ll_m/idl_m))*nl_m*ud_m</t>
  </si>
  <si>
    <t>mco_m</t>
  </si>
  <si>
    <t>127.55*(nl_m*2)*ud_m</t>
  </si>
  <si>
    <t>fco_m</t>
  </si>
  <si>
    <t>0.59*(ll_m+(ldl_m*ll_m/idl_m))*nl_m*ud_m</t>
  </si>
  <si>
    <t>moo_m</t>
  </si>
  <si>
    <t>(0.22*(ll_m+(ldl_m*ll_m/idl_m))*nl_m*ud_m) + inc_m</t>
  </si>
  <si>
    <t>mfa_m</t>
  </si>
  <si>
    <t>moo_m/(exp(0.0073*20))</t>
  </si>
  <si>
    <t>emo_m</t>
  </si>
  <si>
    <t>(moo_m/(32000000**(-0.082)))*(sco**(-0.082))*exp(0.0073*d)</t>
  </si>
  <si>
    <t>vmc_m</t>
  </si>
  <si>
    <t>(3500000+385000)*(9/10)/(35/ud)</t>
  </si>
  <si>
    <t>lfc_m</t>
  </si>
  <si>
    <t>18.65*(ldl_m*ll_m/idl_m)*ud_m</t>
  </si>
  <si>
    <t>pca_m</t>
  </si>
  <si>
    <t>inc_m + lgo_m + slo_m + mco_m +fco_m + emo_m + vmc_m +lfc_m</t>
  </si>
  <si>
    <t>pco_m</t>
  </si>
  <si>
    <t>(pca_m*2.7/100)</t>
  </si>
  <si>
    <t>cio_m</t>
  </si>
  <si>
    <t>(pca_m*1.3/100)</t>
  </si>
  <si>
    <t>tca_m</t>
  </si>
  <si>
    <t>pca_m + pco_m + cio_m</t>
  </si>
  <si>
    <t>wacc_m</t>
  </si>
  <si>
    <t>dlt_m</t>
  </si>
  <si>
    <t>(3/4)*lto_m</t>
  </si>
  <si>
    <t>caf_m</t>
  </si>
  <si>
    <t>(-(np_f.pmt(wacc_m,dlt_m,tca_m))*dlt_m) - tca_m</t>
  </si>
  <si>
    <t>mai_m</t>
  </si>
  <si>
    <t>1.64*(ll_m+(ldl_m*ll_m/idl_m))*nl_m*ud_m</t>
  </si>
  <si>
    <t>lap_m</t>
  </si>
  <si>
    <t>4.35*(ll_m+(ldl_m*ll_m/idl_m))*nl_m*ud_m</t>
  </si>
  <si>
    <t>fue_m</t>
  </si>
  <si>
    <t>1.09*(ll_m+(ldl_m*ll_m/idl_m))*nl_m*ud_m</t>
  </si>
  <si>
    <t>olo_m</t>
  </si>
  <si>
    <t>27.43*3*ll_m*nl_m*ud_m</t>
  </si>
  <si>
    <t>osu_m</t>
  </si>
  <si>
    <t>0.3*3*(ll_m+(ldl_m*ll_m/idl_m))*nl_m*ud_m</t>
  </si>
  <si>
    <t>obo_m</t>
  </si>
  <si>
    <t>127.55*3*nl_m*2*ud_m</t>
  </si>
  <si>
    <t>man_m</t>
  </si>
  <si>
    <t>0.82*(ll_m+(ldl_m*ll_m/idl_m))*nl_m*ud_m</t>
  </si>
  <si>
    <t>enm_m</t>
  </si>
  <si>
    <t>0.91*(ll_m+(ldl_m*ll_m/idl_m))*nl_m*ud_m</t>
  </si>
  <si>
    <t>pop_m</t>
  </si>
  <si>
    <t xml:space="preserve">mai_m + lap_m+ fue_m + olo_m + osu_m + obo_m + man_m +enm_m </t>
  </si>
  <si>
    <t>sop_m</t>
  </si>
  <si>
    <t>opi_m</t>
  </si>
  <si>
    <t>0.07*(sop_m)</t>
  </si>
  <si>
    <t>top_m</t>
  </si>
  <si>
    <t>sop_m + opi_m</t>
  </si>
  <si>
    <t>opf_m</t>
  </si>
  <si>
    <t>(-(np_f.pmt(wacc_m,dlt_m,top_m))*dlt_m) - top_m</t>
  </si>
  <si>
    <t>y_m</t>
  </si>
  <si>
    <t>afp_m</t>
  </si>
  <si>
    <t>y_m*ldl_m*ll_m*nl_m*0.8/idl_m</t>
  </si>
  <si>
    <t>emi_m</t>
  </si>
  <si>
    <t>ud_m*cet_m</t>
  </si>
  <si>
    <t>mit_m</t>
  </si>
  <si>
    <t>cap_m</t>
  </si>
  <si>
    <t>tca_m+caf_m</t>
  </si>
  <si>
    <t>opr_m</t>
  </si>
  <si>
    <t>top_m + opf_m</t>
  </si>
  <si>
    <t>val_m</t>
  </si>
  <si>
    <t>afp_m*3*ud_m</t>
  </si>
  <si>
    <t>(ud_m*cet_m)+(ud*cet)</t>
  </si>
  <si>
    <t>(tca_m+caf_m)+(tca + caf)</t>
  </si>
  <si>
    <t>(top_m + opf_m) + ((rp*ud*opy) + opf)</t>
  </si>
  <si>
    <t>(afp_m*3*ud_m) + (aep*bpx*1000*ud)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</si>
</sst>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name val="Calibri"/>
      <family val="2"/>
    </font>
    <font>
      <sz val="11"/>
      <color rgb="FF000000"/>
      <name val="Calibri"/>
      <family val="2"/>
      <scheme val="minor"/>
    </font>
    <font>
      <sz val="11"/>
      <color rgb="FF444444"/>
      <name val="Calibri"/>
      <family val="2"/>
    </font>
    <font>
      <sz val="12"/>
      <color rgb="FF000000"/>
      <name val="Calibri"/>
      <family val="2"/>
      <charset val="1"/>
    </font>
    <font>
      <sz val="11"/>
      <color rgb="FF000000"/>
      <name val="Calibri"/>
      <family val="2"/>
    </font>
    <font>
      <sz val="11"/>
      <color rgb="FFFF0000"/>
      <name val="Calibri"/>
      <family val="2"/>
      <scheme val="minor"/>
    </font>
    <font>
      <sz val="12"/>
      <color rgb="FF000000"/>
      <name val="Aptos Narrow"/>
      <family val="2"/>
      <charset val="1"/>
    </font>
  </fonts>
  <fills count="10">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bgColor indexed="64"/>
      </patternFill>
    </fill>
    <fill>
      <patternFill patternType="solid">
        <fgColor rgb="FF00B050"/>
        <bgColor indexed="64"/>
      </patternFill>
    </fill>
  </fills>
  <borders count="4">
    <border>
      <left/>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0" xfId="0" applyFont="1"/>
    <xf numFmtId="0" fontId="0" fillId="3" borderId="0" xfId="0" applyFill="1"/>
    <xf numFmtId="0" fontId="0" fillId="2" borderId="0" xfId="0" applyFill="1"/>
    <xf numFmtId="0" fontId="0" fillId="4" borderId="0" xfId="0" applyFill="1"/>
    <xf numFmtId="0" fontId="0" fillId="0" borderId="0" xfId="0" quotePrefix="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0" borderId="0" xfId="1"/>
    <xf numFmtId="0" fontId="0" fillId="5" borderId="0" xfId="0" applyFill="1"/>
    <xf numFmtId="0" fontId="0" fillId="6" borderId="0" xfId="0" applyFill="1"/>
    <xf numFmtId="0" fontId="0" fillId="7" borderId="0" xfId="0" applyFill="1"/>
    <xf numFmtId="0" fontId="2" fillId="8" borderId="0" xfId="0" applyFont="1" applyFill="1"/>
    <xf numFmtId="0" fontId="4" fillId="0" borderId="0" xfId="0" applyFont="1" applyAlignment="1">
      <alignment horizontal="left"/>
    </xf>
    <xf numFmtId="0" fontId="2" fillId="0" borderId="0" xfId="0" applyFont="1"/>
    <xf numFmtId="0" fontId="0" fillId="0" borderId="0" xfId="0" quotePrefix="1" applyAlignment="1">
      <alignment horizontal="left"/>
    </xf>
    <xf numFmtId="0" fontId="5" fillId="0" borderId="0" xfId="0" applyFont="1" applyAlignment="1">
      <alignment horizontal="left"/>
    </xf>
    <xf numFmtId="0" fontId="5" fillId="0" borderId="0" xfId="0" applyFont="1"/>
    <xf numFmtId="11" fontId="5" fillId="0" borderId="0" xfId="0" applyNumberFormat="1" applyFont="1" applyAlignment="1">
      <alignment horizontal="left"/>
    </xf>
    <xf numFmtId="0" fontId="6" fillId="0" borderId="0" xfId="0" applyFont="1"/>
    <xf numFmtId="0" fontId="7" fillId="0" borderId="0" xfId="0" applyFont="1"/>
    <xf numFmtId="0" fontId="3" fillId="0" borderId="0" xfId="1" applyFill="1"/>
    <xf numFmtId="0" fontId="8" fillId="0" borderId="0" xfId="0" applyFont="1"/>
    <xf numFmtId="0" fontId="8" fillId="5" borderId="0" xfId="0" applyFont="1" applyFill="1"/>
    <xf numFmtId="0" fontId="0" fillId="5" borderId="0" xfId="0" quotePrefix="1" applyFill="1"/>
    <xf numFmtId="0" fontId="8" fillId="9" borderId="0" xfId="0" applyFont="1" applyFill="1"/>
    <xf numFmtId="0" fontId="0" fillId="5" borderId="0" xfId="0" applyFill="1" applyAlignment="1">
      <alignment horizontal="left"/>
    </xf>
    <xf numFmtId="0" fontId="9" fillId="0" borderId="0" xfId="0" applyFont="1" applyAlignment="1">
      <alignment horizontal="left"/>
    </xf>
    <xf numFmtId="0" fontId="2" fillId="0" borderId="0" xfId="0" quotePrefix="1" applyFont="1" applyAlignment="1">
      <alignment horizontal="left"/>
    </xf>
    <xf numFmtId="0" fontId="2" fillId="5" borderId="0" xfId="0" applyFont="1" applyFill="1"/>
    <xf numFmtId="0" fontId="7" fillId="0" borderId="1" xfId="0" applyFont="1" applyBorder="1"/>
    <xf numFmtId="0" fontId="7" fillId="0" borderId="2" xfId="0" applyFont="1" applyBorder="1"/>
    <xf numFmtId="0" fontId="7" fillId="0" borderId="3" xfId="0" applyFont="1" applyBorder="1"/>
    <xf numFmtId="1" fontId="5" fillId="0" borderId="0" xfId="0" applyNumberFormat="1" applyFont="1" applyAlignment="1">
      <alignment horizontal="left"/>
    </xf>
    <xf numFmtId="0" fontId="9" fillId="0" borderId="0" xfId="0" applyFont="1"/>
    <xf numFmtId="0" fontId="10" fillId="0" borderId="0" xfId="0" applyFont="1"/>
    <xf numFmtId="2" fontId="0" fillId="0" borderId="0" xfId="0" applyNumberFormat="1" applyAlignment="1">
      <alignment horizontal="left"/>
    </xf>
    <xf numFmtId="1" fontId="0" fillId="0" borderId="0" xfId="0" applyNumberFormat="1" applyAlignment="1">
      <alignment horizontal="left"/>
    </xf>
  </cellXfs>
  <cellStyles count="2">
    <cellStyle name="Hyperlink" xfId="1" builtinId="8"/>
    <cellStyle name="Normal" xfId="0" builtinId="0"/>
  </cellStyles>
  <dxfs count="11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10" Type="http://schemas.openxmlformats.org/officeDocument/2006/relationships/printerSettings" Target="../printerSettings/printerSettings1.bin"/><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3431-A13C-4576-8A6F-33D46FC0A9F6}">
  <dimension ref="A1:B16"/>
  <sheetViews>
    <sheetView workbookViewId="0">
      <selection activeCell="E48" sqref="E48"/>
    </sheetView>
  </sheetViews>
  <sheetFormatPr defaultRowHeight="15" x14ac:dyDescent="0.25"/>
  <cols>
    <col min="1" max="1" width="20.42578125" bestFit="1" customWidth="1"/>
  </cols>
  <sheetData>
    <row r="1" spans="1:2" x14ac:dyDescent="0.25">
      <c r="A1" s="1" t="s">
        <v>0</v>
      </c>
      <c r="B1" s="1" t="s">
        <v>1</v>
      </c>
    </row>
    <row r="2" spans="1:2" x14ac:dyDescent="0.25">
      <c r="A2" t="s">
        <v>2</v>
      </c>
      <c r="B2" t="s">
        <v>3</v>
      </c>
    </row>
    <row r="3" spans="1:2" x14ac:dyDescent="0.25">
      <c r="A3" t="s">
        <v>4</v>
      </c>
      <c r="B3" t="s">
        <v>5</v>
      </c>
    </row>
    <row r="4" spans="1:2" x14ac:dyDescent="0.25">
      <c r="A4" t="s">
        <v>6</v>
      </c>
      <c r="B4" t="s">
        <v>7</v>
      </c>
    </row>
    <row r="6" spans="1:2" x14ac:dyDescent="0.25">
      <c r="A6" t="s">
        <v>8</v>
      </c>
      <c r="B6" t="s">
        <v>9</v>
      </c>
    </row>
    <row r="7" spans="1:2" x14ac:dyDescent="0.25">
      <c r="A7" t="s">
        <v>10</v>
      </c>
      <c r="B7" t="s">
        <v>11</v>
      </c>
    </row>
    <row r="9" spans="1:2" x14ac:dyDescent="0.25">
      <c r="A9" t="s">
        <v>12</v>
      </c>
      <c r="B9" t="s">
        <v>13</v>
      </c>
    </row>
    <row r="11" spans="1:2" x14ac:dyDescent="0.25">
      <c r="A11" t="s">
        <v>14</v>
      </c>
      <c r="B11" t="s">
        <v>15</v>
      </c>
    </row>
    <row r="12" spans="1:2" x14ac:dyDescent="0.25">
      <c r="A12" t="s">
        <v>16</v>
      </c>
      <c r="B12" t="s">
        <v>17</v>
      </c>
    </row>
    <row r="14" spans="1:2" x14ac:dyDescent="0.25">
      <c r="A14" t="s">
        <v>18</v>
      </c>
      <c r="B14" t="s">
        <v>19</v>
      </c>
    </row>
    <row r="15" spans="1:2" x14ac:dyDescent="0.25">
      <c r="A15" t="s">
        <v>20</v>
      </c>
      <c r="B15" t="s">
        <v>21</v>
      </c>
    </row>
    <row r="16" spans="1:2" x14ac:dyDescent="0.25">
      <c r="A16" t="s">
        <v>22</v>
      </c>
      <c r="B16"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59D8-06F6-403E-AED2-8F5F4CFA7136}">
  <dimension ref="A1:J157"/>
  <sheetViews>
    <sheetView topLeftCell="A88" workbookViewId="0">
      <selection activeCell="D86" sqref="D86"/>
    </sheetView>
  </sheetViews>
  <sheetFormatPr defaultRowHeight="15" x14ac:dyDescent="0.25"/>
  <cols>
    <col min="1" max="1" width="30" customWidth="1"/>
    <col min="2" max="2" width="16.28515625" customWidth="1"/>
    <col min="3" max="3" width="35.140625" customWidth="1"/>
    <col min="4" max="4" width="66.85546875" customWidth="1"/>
    <col min="5" max="5" width="45.28515625" customWidth="1"/>
    <col min="6" max="6" width="21.5703125" customWidth="1"/>
    <col min="7" max="7" width="39.710937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346</v>
      </c>
      <c r="B5" t="s">
        <v>751</v>
      </c>
      <c r="C5" t="s">
        <v>212</v>
      </c>
      <c r="D5" s="7" t="s">
        <v>609</v>
      </c>
      <c r="E5" s="7"/>
      <c r="F5" t="s">
        <v>348</v>
      </c>
      <c r="G5" t="s">
        <v>610</v>
      </c>
      <c r="I5" s="3" t="s">
        <v>334</v>
      </c>
      <c r="J5" t="s">
        <v>611</v>
      </c>
    </row>
    <row r="6" spans="1:10" x14ac:dyDescent="0.25">
      <c r="A6" t="s">
        <v>346</v>
      </c>
      <c r="B6" t="s">
        <v>752</v>
      </c>
      <c r="C6" t="s">
        <v>236</v>
      </c>
      <c r="D6" s="7" t="s">
        <v>612</v>
      </c>
      <c r="E6" s="7"/>
      <c r="F6" t="s">
        <v>348</v>
      </c>
      <c r="G6" t="s">
        <v>613</v>
      </c>
      <c r="I6" s="2" t="s">
        <v>334</v>
      </c>
      <c r="J6" t="s">
        <v>614</v>
      </c>
    </row>
    <row r="7" spans="1:10" x14ac:dyDescent="0.25">
      <c r="A7" t="s">
        <v>346</v>
      </c>
      <c r="B7" t="s">
        <v>753</v>
      </c>
      <c r="C7" t="s">
        <v>287</v>
      </c>
      <c r="D7" s="7" t="s">
        <v>507</v>
      </c>
      <c r="E7" s="7"/>
      <c r="F7" t="s">
        <v>348</v>
      </c>
      <c r="G7" t="s">
        <v>615</v>
      </c>
      <c r="I7" s="2" t="s">
        <v>334</v>
      </c>
    </row>
    <row r="8" spans="1:10" x14ac:dyDescent="0.25">
      <c r="A8" t="s">
        <v>354</v>
      </c>
      <c r="B8" t="s">
        <v>125</v>
      </c>
      <c r="C8" t="s">
        <v>126</v>
      </c>
      <c r="D8" s="7" t="s">
        <v>355</v>
      </c>
      <c r="E8" s="7"/>
      <c r="F8" t="s">
        <v>348</v>
      </c>
      <c r="G8" t="s">
        <v>126</v>
      </c>
      <c r="H8" t="s">
        <v>356</v>
      </c>
      <c r="I8" s="4" t="s">
        <v>334</v>
      </c>
    </row>
    <row r="9" spans="1:10" x14ac:dyDescent="0.25">
      <c r="A9" t="s">
        <v>354</v>
      </c>
      <c r="B9" t="s">
        <v>47</v>
      </c>
      <c r="C9" t="s">
        <v>48</v>
      </c>
      <c r="D9" s="7" t="s">
        <v>357</v>
      </c>
      <c r="E9" s="7"/>
      <c r="F9" t="s">
        <v>348</v>
      </c>
      <c r="G9" t="s">
        <v>358</v>
      </c>
      <c r="H9" t="s">
        <v>356</v>
      </c>
      <c r="I9" s="4" t="s">
        <v>334</v>
      </c>
    </row>
    <row r="10" spans="1:10" x14ac:dyDescent="0.25">
      <c r="A10" t="s">
        <v>359</v>
      </c>
      <c r="B10" t="s">
        <v>269</v>
      </c>
      <c r="C10" t="s">
        <v>270</v>
      </c>
      <c r="D10" s="7">
        <v>236</v>
      </c>
      <c r="E10" s="7">
        <v>236</v>
      </c>
      <c r="F10" t="s">
        <v>360</v>
      </c>
      <c r="G10" t="s">
        <v>361</v>
      </c>
      <c r="H10" s="9" t="s">
        <v>362</v>
      </c>
      <c r="I10" s="4" t="s">
        <v>334</v>
      </c>
    </row>
    <row r="11" spans="1:10" x14ac:dyDescent="0.25">
      <c r="A11" t="s">
        <v>354</v>
      </c>
      <c r="B11" t="s">
        <v>143</v>
      </c>
      <c r="C11" t="s">
        <v>144</v>
      </c>
      <c r="D11" s="8" t="s">
        <v>363</v>
      </c>
      <c r="E11" s="8">
        <v>944</v>
      </c>
      <c r="F11" t="s">
        <v>360</v>
      </c>
      <c r="G11" t="s">
        <v>364</v>
      </c>
      <c r="H11" t="s">
        <v>365</v>
      </c>
      <c r="I11" s="4" t="s">
        <v>335</v>
      </c>
      <c r="J11" t="s">
        <v>366</v>
      </c>
    </row>
    <row r="12" spans="1:10" x14ac:dyDescent="0.25">
      <c r="A12" t="s">
        <v>354</v>
      </c>
      <c r="B12" t="s">
        <v>95</v>
      </c>
      <c r="C12" t="s">
        <v>96</v>
      </c>
      <c r="D12" s="8">
        <v>500</v>
      </c>
      <c r="E12" s="8">
        <v>500</v>
      </c>
      <c r="G12" t="s">
        <v>367</v>
      </c>
      <c r="H12" t="s">
        <v>368</v>
      </c>
      <c r="I12" s="2" t="s">
        <v>335</v>
      </c>
    </row>
    <row r="13" spans="1:10" x14ac:dyDescent="0.25">
      <c r="A13" t="s">
        <v>354</v>
      </c>
      <c r="B13" t="s">
        <v>35</v>
      </c>
      <c r="C13" t="s">
        <v>36</v>
      </c>
      <c r="D13" s="7" t="s">
        <v>369</v>
      </c>
      <c r="E13" s="7"/>
      <c r="F13" t="s">
        <v>348</v>
      </c>
      <c r="G13" t="s">
        <v>370</v>
      </c>
      <c r="H13" t="s">
        <v>356</v>
      </c>
      <c r="I13" s="4" t="s">
        <v>334</v>
      </c>
    </row>
    <row r="14" spans="1:10" x14ac:dyDescent="0.25">
      <c r="A14" t="s">
        <v>354</v>
      </c>
      <c r="B14" t="s">
        <v>33</v>
      </c>
      <c r="C14" t="s">
        <v>34</v>
      </c>
      <c r="D14" s="8">
        <v>9</v>
      </c>
      <c r="E14" s="8">
        <v>9</v>
      </c>
      <c r="F14" t="s">
        <v>360</v>
      </c>
      <c r="G14" t="s">
        <v>371</v>
      </c>
      <c r="H14" t="s">
        <v>365</v>
      </c>
      <c r="I14" s="10" t="s">
        <v>335</v>
      </c>
    </row>
    <row r="15" spans="1:10" x14ac:dyDescent="0.25">
      <c r="A15" t="s">
        <v>354</v>
      </c>
      <c r="B15" t="s">
        <v>51</v>
      </c>
      <c r="C15" t="s">
        <v>52</v>
      </c>
      <c r="D15" s="7" t="s">
        <v>369</v>
      </c>
      <c r="E15" s="7"/>
      <c r="F15" t="s">
        <v>348</v>
      </c>
      <c r="G15" t="s">
        <v>372</v>
      </c>
      <c r="H15" t="s">
        <v>356</v>
      </c>
      <c r="I15" s="4" t="s">
        <v>334</v>
      </c>
    </row>
    <row r="16" spans="1:10" x14ac:dyDescent="0.25">
      <c r="A16" t="s">
        <v>354</v>
      </c>
      <c r="B16" t="s">
        <v>49</v>
      </c>
      <c r="C16" t="s">
        <v>50</v>
      </c>
      <c r="D16" s="8">
        <v>11</v>
      </c>
      <c r="E16" s="8">
        <v>11</v>
      </c>
      <c r="F16" t="s">
        <v>360</v>
      </c>
      <c r="G16" t="s">
        <v>373</v>
      </c>
      <c r="H16" t="s">
        <v>365</v>
      </c>
      <c r="I16" s="10" t="s">
        <v>335</v>
      </c>
    </row>
    <row r="17" spans="1:10" x14ac:dyDescent="0.25">
      <c r="A17" t="s">
        <v>354</v>
      </c>
      <c r="B17" t="s">
        <v>199</v>
      </c>
      <c r="C17" t="s">
        <v>200</v>
      </c>
      <c r="D17" s="7" t="s">
        <v>507</v>
      </c>
      <c r="E17" s="7"/>
      <c r="F17" t="s">
        <v>374</v>
      </c>
      <c r="G17" t="s">
        <v>375</v>
      </c>
      <c r="I17" s="2" t="s">
        <v>334</v>
      </c>
      <c r="J17" t="s">
        <v>376</v>
      </c>
    </row>
    <row r="18" spans="1:10" x14ac:dyDescent="0.25">
      <c r="A18" t="s">
        <v>354</v>
      </c>
      <c r="B18" t="s">
        <v>193</v>
      </c>
      <c r="C18" t="s">
        <v>194</v>
      </c>
      <c r="D18" s="7">
        <v>10</v>
      </c>
      <c r="E18" s="7"/>
      <c r="F18" t="s">
        <v>360</v>
      </c>
      <c r="G18" t="s">
        <v>377</v>
      </c>
      <c r="I18" s="4" t="s">
        <v>334</v>
      </c>
      <c r="J18" t="s">
        <v>378</v>
      </c>
    </row>
    <row r="19" spans="1:10" x14ac:dyDescent="0.25">
      <c r="A19" t="s">
        <v>354</v>
      </c>
      <c r="B19" t="s">
        <v>205</v>
      </c>
      <c r="C19" t="s">
        <v>206</v>
      </c>
      <c r="D19" s="7">
        <v>60</v>
      </c>
      <c r="E19" s="7">
        <v>60</v>
      </c>
      <c r="F19" t="s">
        <v>360</v>
      </c>
      <c r="G19" t="s">
        <v>379</v>
      </c>
      <c r="H19" s="9" t="s">
        <v>362</v>
      </c>
      <c r="I19" s="3" t="s">
        <v>335</v>
      </c>
      <c r="J19" t="s">
        <v>380</v>
      </c>
    </row>
    <row r="20" spans="1:10" x14ac:dyDescent="0.25">
      <c r="A20" t="s">
        <v>354</v>
      </c>
      <c r="B20" t="s">
        <v>308</v>
      </c>
      <c r="C20" t="s">
        <v>309</v>
      </c>
      <c r="D20" s="7" t="s">
        <v>381</v>
      </c>
      <c r="E20" s="7" t="s">
        <v>381</v>
      </c>
      <c r="F20" t="s">
        <v>382</v>
      </c>
      <c r="G20" t="s">
        <v>383</v>
      </c>
      <c r="H20" s="9"/>
      <c r="I20" s="2" t="s">
        <v>335</v>
      </c>
    </row>
    <row r="21" spans="1:10" x14ac:dyDescent="0.25">
      <c r="A21" t="s">
        <v>354</v>
      </c>
      <c r="B21" t="s">
        <v>195</v>
      </c>
      <c r="C21" t="s">
        <v>196</v>
      </c>
      <c r="D21" s="7">
        <v>94</v>
      </c>
      <c r="E21" s="7">
        <v>94</v>
      </c>
      <c r="F21" t="s">
        <v>384</v>
      </c>
      <c r="G21" t="s">
        <v>385</v>
      </c>
      <c r="H21" s="9"/>
      <c r="I21" s="2" t="s">
        <v>335</v>
      </c>
    </row>
    <row r="22" spans="1:10" x14ac:dyDescent="0.25">
      <c r="A22" t="s">
        <v>354</v>
      </c>
      <c r="B22" t="s">
        <v>207</v>
      </c>
      <c r="C22" t="s">
        <v>208</v>
      </c>
      <c r="D22" s="7">
        <v>282</v>
      </c>
      <c r="E22" s="7">
        <v>282</v>
      </c>
      <c r="F22" t="s">
        <v>384</v>
      </c>
      <c r="G22" t="s">
        <v>386</v>
      </c>
      <c r="H22" s="9"/>
      <c r="I22" s="2" t="s">
        <v>335</v>
      </c>
    </row>
    <row r="23" spans="1:10" x14ac:dyDescent="0.25">
      <c r="A23" t="s">
        <v>354</v>
      </c>
      <c r="B23" t="s">
        <v>754</v>
      </c>
      <c r="C23" t="s">
        <v>126</v>
      </c>
      <c r="D23" s="7" t="s">
        <v>558</v>
      </c>
      <c r="E23" s="7"/>
      <c r="F23" t="s">
        <v>348</v>
      </c>
      <c r="G23" t="s">
        <v>616</v>
      </c>
      <c r="I23" s="2" t="s">
        <v>334</v>
      </c>
    </row>
    <row r="24" spans="1:10" x14ac:dyDescent="0.25">
      <c r="A24" t="s">
        <v>354</v>
      </c>
      <c r="B24" t="s">
        <v>755</v>
      </c>
      <c r="C24" t="s">
        <v>48</v>
      </c>
      <c r="D24" s="7" t="s">
        <v>558</v>
      </c>
      <c r="E24" s="7"/>
      <c r="F24" t="s">
        <v>348</v>
      </c>
      <c r="G24" t="s">
        <v>358</v>
      </c>
      <c r="I24" s="2" t="s">
        <v>334</v>
      </c>
    </row>
    <row r="25" spans="1:10" x14ac:dyDescent="0.25">
      <c r="A25" t="s">
        <v>354</v>
      </c>
      <c r="B25" t="s">
        <v>756</v>
      </c>
      <c r="C25" t="s">
        <v>144</v>
      </c>
      <c r="D25" s="8">
        <v>100</v>
      </c>
      <c r="E25" s="8">
        <v>100</v>
      </c>
      <c r="F25" t="s">
        <v>360</v>
      </c>
      <c r="G25" t="s">
        <v>617</v>
      </c>
      <c r="H25" s="9"/>
      <c r="I25" s="2" t="s">
        <v>334</v>
      </c>
    </row>
    <row r="26" spans="1:10" x14ac:dyDescent="0.25">
      <c r="A26" t="s">
        <v>354</v>
      </c>
      <c r="B26" t="s">
        <v>757</v>
      </c>
      <c r="C26" t="s">
        <v>96</v>
      </c>
      <c r="D26" s="8">
        <v>500</v>
      </c>
      <c r="E26" s="8">
        <v>500</v>
      </c>
      <c r="F26" t="s">
        <v>360</v>
      </c>
      <c r="G26" t="s">
        <v>618</v>
      </c>
      <c r="H26" s="9"/>
      <c r="I26" s="2" t="s">
        <v>334</v>
      </c>
    </row>
    <row r="27" spans="1:10" x14ac:dyDescent="0.25">
      <c r="A27" t="s">
        <v>354</v>
      </c>
      <c r="B27" t="s">
        <v>758</v>
      </c>
      <c r="C27" t="s">
        <v>36</v>
      </c>
      <c r="D27" s="7" t="s">
        <v>507</v>
      </c>
      <c r="E27" s="7"/>
      <c r="F27" t="s">
        <v>348</v>
      </c>
      <c r="G27" t="s">
        <v>370</v>
      </c>
      <c r="I27" s="2" t="s">
        <v>334</v>
      </c>
    </row>
    <row r="28" spans="1:10" x14ac:dyDescent="0.25">
      <c r="A28" t="s">
        <v>354</v>
      </c>
      <c r="B28" t="s">
        <v>759</v>
      </c>
      <c r="C28" t="s">
        <v>34</v>
      </c>
      <c r="D28" s="8" t="s">
        <v>507</v>
      </c>
      <c r="E28" s="8"/>
      <c r="F28" t="s">
        <v>360</v>
      </c>
      <c r="G28" t="s">
        <v>371</v>
      </c>
      <c r="H28" s="9"/>
      <c r="I28" s="2" t="s">
        <v>334</v>
      </c>
    </row>
    <row r="29" spans="1:10" x14ac:dyDescent="0.25">
      <c r="A29" t="s">
        <v>354</v>
      </c>
      <c r="B29" t="s">
        <v>760</v>
      </c>
      <c r="C29" t="s">
        <v>52</v>
      </c>
      <c r="D29" s="7" t="s">
        <v>558</v>
      </c>
      <c r="E29" s="7"/>
      <c r="F29" t="s">
        <v>348</v>
      </c>
      <c r="G29" t="s">
        <v>372</v>
      </c>
      <c r="I29" s="2" t="s">
        <v>334</v>
      </c>
    </row>
    <row r="30" spans="1:10" x14ac:dyDescent="0.25">
      <c r="A30" t="s">
        <v>354</v>
      </c>
      <c r="B30" t="s">
        <v>761</v>
      </c>
      <c r="C30" t="s">
        <v>54</v>
      </c>
      <c r="D30" s="8">
        <v>200</v>
      </c>
      <c r="E30" s="8">
        <v>200</v>
      </c>
      <c r="F30" t="s">
        <v>360</v>
      </c>
      <c r="G30" t="s">
        <v>373</v>
      </c>
      <c r="H30" s="9"/>
      <c r="I30" s="2" t="s">
        <v>334</v>
      </c>
    </row>
    <row r="31" spans="1:10" x14ac:dyDescent="0.25">
      <c r="A31" t="s">
        <v>354</v>
      </c>
      <c r="B31" t="s">
        <v>762</v>
      </c>
      <c r="C31" t="s">
        <v>200</v>
      </c>
      <c r="D31" s="7" t="s">
        <v>507</v>
      </c>
      <c r="E31" s="7"/>
      <c r="F31" t="s">
        <v>360</v>
      </c>
      <c r="G31" t="s">
        <v>375</v>
      </c>
      <c r="I31" s="2" t="s">
        <v>335</v>
      </c>
      <c r="J31" t="s">
        <v>376</v>
      </c>
    </row>
    <row r="32" spans="1:10" x14ac:dyDescent="0.25">
      <c r="A32" t="s">
        <v>354</v>
      </c>
      <c r="B32" t="s">
        <v>763</v>
      </c>
      <c r="C32" t="s">
        <v>194</v>
      </c>
      <c r="D32" s="7">
        <v>10</v>
      </c>
      <c r="E32" s="7">
        <v>10</v>
      </c>
      <c r="F32" t="s">
        <v>360</v>
      </c>
      <c r="G32" t="s">
        <v>377</v>
      </c>
      <c r="I32" s="2" t="s">
        <v>335</v>
      </c>
    </row>
    <row r="33" spans="1:10" x14ac:dyDescent="0.25">
      <c r="A33" t="s">
        <v>354</v>
      </c>
      <c r="B33" t="s">
        <v>764</v>
      </c>
      <c r="C33" t="s">
        <v>206</v>
      </c>
      <c r="D33" s="7" t="s">
        <v>507</v>
      </c>
      <c r="E33" s="7"/>
      <c r="F33" t="s">
        <v>360</v>
      </c>
      <c r="G33" t="s">
        <v>379</v>
      </c>
      <c r="I33" s="2" t="s">
        <v>334</v>
      </c>
    </row>
    <row r="34" spans="1:10" x14ac:dyDescent="0.25">
      <c r="A34" t="s">
        <v>354</v>
      </c>
      <c r="B34" t="s">
        <v>765</v>
      </c>
      <c r="C34" t="s">
        <v>309</v>
      </c>
      <c r="D34" s="7">
        <v>10</v>
      </c>
      <c r="E34" s="7">
        <v>10</v>
      </c>
      <c r="F34" t="s">
        <v>619</v>
      </c>
      <c r="G34" t="s">
        <v>620</v>
      </c>
      <c r="H34" s="9"/>
      <c r="I34" s="2" t="s">
        <v>334</v>
      </c>
    </row>
    <row r="35" spans="1:10" x14ac:dyDescent="0.25">
      <c r="A35" t="s">
        <v>354</v>
      </c>
      <c r="B35" t="s">
        <v>766</v>
      </c>
      <c r="C35" t="s">
        <v>196</v>
      </c>
      <c r="D35" s="7">
        <v>1</v>
      </c>
      <c r="E35" s="7">
        <v>1</v>
      </c>
      <c r="F35" t="s">
        <v>384</v>
      </c>
      <c r="G35" t="s">
        <v>621</v>
      </c>
      <c r="H35" s="9"/>
      <c r="I35" s="2" t="s">
        <v>335</v>
      </c>
    </row>
    <row r="36" spans="1:10" x14ac:dyDescent="0.25">
      <c r="A36" t="s">
        <v>354</v>
      </c>
      <c r="B36" t="s">
        <v>767</v>
      </c>
      <c r="C36" t="s">
        <v>208</v>
      </c>
      <c r="D36" s="7"/>
      <c r="E36" s="7"/>
      <c r="F36" t="s">
        <v>384</v>
      </c>
      <c r="G36" t="s">
        <v>570</v>
      </c>
      <c r="H36" s="9"/>
      <c r="I36" s="2" t="s">
        <v>337</v>
      </c>
    </row>
    <row r="37" spans="1:10" x14ac:dyDescent="0.25">
      <c r="A37" t="s">
        <v>387</v>
      </c>
      <c r="B37" t="s">
        <v>271</v>
      </c>
      <c r="C37" t="s">
        <v>272</v>
      </c>
      <c r="D37" s="7">
        <v>10</v>
      </c>
      <c r="E37" s="7">
        <v>10</v>
      </c>
      <c r="F37" t="s">
        <v>360</v>
      </c>
      <c r="G37" t="s">
        <v>388</v>
      </c>
      <c r="I37" s="2" t="s">
        <v>334</v>
      </c>
      <c r="J37" t="s">
        <v>389</v>
      </c>
    </row>
    <row r="38" spans="1:10" x14ac:dyDescent="0.25">
      <c r="A38" t="s">
        <v>387</v>
      </c>
      <c r="B38" t="s">
        <v>326</v>
      </c>
      <c r="C38" t="s">
        <v>327</v>
      </c>
      <c r="D38" s="7"/>
      <c r="E38" s="7" t="s">
        <v>390</v>
      </c>
      <c r="F38" t="s">
        <v>391</v>
      </c>
      <c r="G38" t="s">
        <v>392</v>
      </c>
      <c r="I38" s="12" t="s">
        <v>338</v>
      </c>
    </row>
    <row r="39" spans="1:10" x14ac:dyDescent="0.25">
      <c r="A39" t="s">
        <v>387</v>
      </c>
      <c r="B39" t="s">
        <v>75</v>
      </c>
      <c r="C39" t="s">
        <v>76</v>
      </c>
      <c r="D39" s="7"/>
      <c r="E39" s="7">
        <v>30</v>
      </c>
      <c r="F39" t="s">
        <v>360</v>
      </c>
      <c r="I39" s="12" t="s">
        <v>338</v>
      </c>
    </row>
    <row r="40" spans="1:10" x14ac:dyDescent="0.25">
      <c r="A40" t="s">
        <v>387</v>
      </c>
      <c r="B40" t="s">
        <v>123</v>
      </c>
      <c r="C40" t="s">
        <v>124</v>
      </c>
      <c r="D40" s="7"/>
      <c r="E40" s="7" t="s">
        <v>393</v>
      </c>
      <c r="F40" t="s">
        <v>348</v>
      </c>
      <c r="I40" s="12" t="s">
        <v>338</v>
      </c>
    </row>
    <row r="41" spans="1:10" x14ac:dyDescent="0.25">
      <c r="A41" t="s">
        <v>387</v>
      </c>
      <c r="B41" t="s">
        <v>273</v>
      </c>
      <c r="C41" t="s">
        <v>274</v>
      </c>
      <c r="D41" s="7"/>
      <c r="E41" s="7"/>
      <c r="F41" s="5" t="s">
        <v>394</v>
      </c>
      <c r="I41" s="12" t="s">
        <v>338</v>
      </c>
    </row>
    <row r="42" spans="1:10" x14ac:dyDescent="0.25">
      <c r="A42" t="s">
        <v>387</v>
      </c>
      <c r="B42" t="s">
        <v>279</v>
      </c>
      <c r="C42" t="s">
        <v>280</v>
      </c>
      <c r="D42" s="25" t="s">
        <v>412</v>
      </c>
      <c r="E42" s="7"/>
      <c r="I42" s="2"/>
    </row>
    <row r="43" spans="1:10" x14ac:dyDescent="0.25">
      <c r="A43" t="s">
        <v>387</v>
      </c>
      <c r="B43" t="s">
        <v>320</v>
      </c>
      <c r="C43" t="s">
        <v>321</v>
      </c>
      <c r="D43" s="7"/>
      <c r="E43" s="7"/>
      <c r="F43" t="s">
        <v>348</v>
      </c>
      <c r="I43" s="12" t="s">
        <v>338</v>
      </c>
    </row>
    <row r="44" spans="1:10" x14ac:dyDescent="0.25">
      <c r="A44" t="s">
        <v>387</v>
      </c>
      <c r="B44" t="s">
        <v>322</v>
      </c>
      <c r="C44" t="s">
        <v>323</v>
      </c>
      <c r="D44" s="7"/>
      <c r="E44" s="7"/>
      <c r="F44" t="s">
        <v>391</v>
      </c>
      <c r="I44" s="12" t="s">
        <v>338</v>
      </c>
    </row>
    <row r="45" spans="1:10" x14ac:dyDescent="0.25">
      <c r="A45" t="s">
        <v>387</v>
      </c>
      <c r="B45" t="s">
        <v>324</v>
      </c>
      <c r="C45" t="s">
        <v>325</v>
      </c>
      <c r="D45" s="7"/>
      <c r="E45" s="7"/>
      <c r="F45" t="s">
        <v>360</v>
      </c>
      <c r="I45" s="12" t="s">
        <v>338</v>
      </c>
    </row>
    <row r="46" spans="1:10" x14ac:dyDescent="0.25">
      <c r="A46" t="s">
        <v>387</v>
      </c>
      <c r="B46" t="s">
        <v>57</v>
      </c>
      <c r="C46" t="s">
        <v>58</v>
      </c>
      <c r="D46" s="7"/>
      <c r="E46" s="7"/>
      <c r="F46" t="s">
        <v>622</v>
      </c>
      <c r="I46" s="12" t="s">
        <v>338</v>
      </c>
    </row>
    <row r="47" spans="1:10" x14ac:dyDescent="0.25">
      <c r="A47" t="s">
        <v>387</v>
      </c>
      <c r="B47" t="s">
        <v>261</v>
      </c>
      <c r="C47" t="s">
        <v>262</v>
      </c>
      <c r="D47" s="7"/>
      <c r="E47" s="7"/>
      <c r="F47" t="s">
        <v>622</v>
      </c>
      <c r="I47" s="12" t="s">
        <v>338</v>
      </c>
    </row>
    <row r="48" spans="1:10" x14ac:dyDescent="0.25">
      <c r="A48" t="s">
        <v>387</v>
      </c>
      <c r="B48" t="s">
        <v>259</v>
      </c>
      <c r="C48" t="s">
        <v>260</v>
      </c>
      <c r="D48" s="7"/>
      <c r="E48" s="7"/>
      <c r="F48" t="s">
        <v>622</v>
      </c>
      <c r="I48" s="12" t="s">
        <v>338</v>
      </c>
    </row>
    <row r="49" spans="1:10" x14ac:dyDescent="0.25">
      <c r="A49" t="s">
        <v>387</v>
      </c>
      <c r="B49" t="s">
        <v>85</v>
      </c>
      <c r="C49" t="s">
        <v>86</v>
      </c>
      <c r="D49" s="7"/>
      <c r="E49" s="7"/>
      <c r="F49" t="s">
        <v>622</v>
      </c>
      <c r="I49" s="12" t="s">
        <v>338</v>
      </c>
    </row>
    <row r="50" spans="1:10" x14ac:dyDescent="0.25">
      <c r="A50" t="s">
        <v>387</v>
      </c>
      <c r="B50" t="s">
        <v>294</v>
      </c>
      <c r="C50" t="s">
        <v>295</v>
      </c>
      <c r="D50" s="7"/>
      <c r="E50" s="7"/>
      <c r="F50" t="s">
        <v>622</v>
      </c>
      <c r="I50" s="12" t="s">
        <v>338</v>
      </c>
    </row>
    <row r="51" spans="1:10" x14ac:dyDescent="0.25">
      <c r="A51" t="s">
        <v>387</v>
      </c>
      <c r="B51" t="s">
        <v>213</v>
      </c>
      <c r="C51" t="s">
        <v>214</v>
      </c>
      <c r="D51" s="7"/>
      <c r="E51" s="7"/>
      <c r="F51" t="s">
        <v>622</v>
      </c>
      <c r="I51" s="12" t="s">
        <v>338</v>
      </c>
    </row>
    <row r="52" spans="1:10" x14ac:dyDescent="0.25">
      <c r="A52" t="s">
        <v>387</v>
      </c>
      <c r="B52" t="s">
        <v>215</v>
      </c>
      <c r="C52" t="s">
        <v>216</v>
      </c>
      <c r="D52" s="7"/>
      <c r="E52" s="7"/>
      <c r="F52" t="s">
        <v>622</v>
      </c>
      <c r="I52" s="12" t="s">
        <v>338</v>
      </c>
    </row>
    <row r="53" spans="1:10" x14ac:dyDescent="0.25">
      <c r="A53" t="s">
        <v>387</v>
      </c>
      <c r="B53" t="s">
        <v>251</v>
      </c>
      <c r="C53" t="s">
        <v>252</v>
      </c>
      <c r="D53" s="7"/>
      <c r="E53" s="7"/>
      <c r="F53" t="s">
        <v>622</v>
      </c>
      <c r="I53" s="12" t="s">
        <v>338</v>
      </c>
    </row>
    <row r="54" spans="1:10" x14ac:dyDescent="0.25">
      <c r="A54" t="s">
        <v>387</v>
      </c>
      <c r="B54" t="s">
        <v>306</v>
      </c>
      <c r="C54" t="s">
        <v>307</v>
      </c>
      <c r="D54" s="7"/>
      <c r="E54" s="7"/>
      <c r="F54" t="s">
        <v>623</v>
      </c>
      <c r="I54" s="12" t="s">
        <v>338</v>
      </c>
    </row>
    <row r="55" spans="1:10" x14ac:dyDescent="0.25">
      <c r="A55" t="s">
        <v>387</v>
      </c>
      <c r="B55" t="s">
        <v>249</v>
      </c>
      <c r="C55" t="s">
        <v>250</v>
      </c>
      <c r="D55" s="7"/>
      <c r="E55" s="7"/>
      <c r="I55" s="12" t="s">
        <v>338</v>
      </c>
    </row>
    <row r="56" spans="1:10" x14ac:dyDescent="0.25">
      <c r="A56" t="s">
        <v>387</v>
      </c>
      <c r="B56" t="s">
        <v>277</v>
      </c>
      <c r="C56" t="s">
        <v>278</v>
      </c>
      <c r="D56" s="7"/>
      <c r="E56" s="7"/>
      <c r="F56" t="s">
        <v>624</v>
      </c>
      <c r="I56" s="12" t="s">
        <v>338</v>
      </c>
      <c r="J56" s="5" t="s">
        <v>625</v>
      </c>
    </row>
    <row r="57" spans="1:10" x14ac:dyDescent="0.25">
      <c r="A57" t="s">
        <v>387</v>
      </c>
      <c r="B57" t="s">
        <v>292</v>
      </c>
      <c r="C57" t="s">
        <v>293</v>
      </c>
      <c r="D57" s="7"/>
      <c r="E57" s="7"/>
      <c r="F57" t="s">
        <v>626</v>
      </c>
      <c r="I57" s="12" t="s">
        <v>338</v>
      </c>
    </row>
    <row r="58" spans="1:10" x14ac:dyDescent="0.25">
      <c r="A58" s="15" t="s">
        <v>387</v>
      </c>
      <c r="B58" s="15" t="s">
        <v>123</v>
      </c>
      <c r="C58" s="15" t="s">
        <v>124</v>
      </c>
      <c r="D58" s="7"/>
      <c r="E58" s="7"/>
      <c r="F58" t="s">
        <v>348</v>
      </c>
      <c r="I58" s="12" t="s">
        <v>338</v>
      </c>
      <c r="J58" t="s">
        <v>627</v>
      </c>
    </row>
    <row r="59" spans="1:10" x14ac:dyDescent="0.25">
      <c r="A59" s="15" t="s">
        <v>387</v>
      </c>
      <c r="B59" s="15" t="s">
        <v>273</v>
      </c>
      <c r="C59" s="15" t="s">
        <v>274</v>
      </c>
      <c r="D59" s="7"/>
      <c r="E59" s="7"/>
      <c r="F59" s="5" t="s">
        <v>394</v>
      </c>
      <c r="I59" s="12" t="s">
        <v>338</v>
      </c>
      <c r="J59" t="s">
        <v>627</v>
      </c>
    </row>
    <row r="60" spans="1:10" x14ac:dyDescent="0.25">
      <c r="A60" t="s">
        <v>359</v>
      </c>
      <c r="B60" t="s">
        <v>65</v>
      </c>
      <c r="C60" t="s">
        <v>66</v>
      </c>
      <c r="D60" s="7" t="s">
        <v>395</v>
      </c>
      <c r="E60" s="7" t="s">
        <v>395</v>
      </c>
      <c r="F60" t="s">
        <v>523</v>
      </c>
      <c r="G60" t="s">
        <v>396</v>
      </c>
      <c r="H60" s="9" t="s">
        <v>362</v>
      </c>
      <c r="I60" s="2" t="s">
        <v>334</v>
      </c>
      <c r="J60" s="5" t="s">
        <v>397</v>
      </c>
    </row>
    <row r="61" spans="1:10" x14ac:dyDescent="0.25">
      <c r="A61" t="s">
        <v>359</v>
      </c>
      <c r="B61" t="s">
        <v>133</v>
      </c>
      <c r="C61" t="s">
        <v>134</v>
      </c>
      <c r="D61" s="7" t="s">
        <v>398</v>
      </c>
      <c r="E61" s="7">
        <v>173</v>
      </c>
      <c r="F61" t="s">
        <v>360</v>
      </c>
      <c r="G61" t="s">
        <v>399</v>
      </c>
      <c r="H61" s="9" t="s">
        <v>362</v>
      </c>
      <c r="I61" s="10" t="s">
        <v>335</v>
      </c>
      <c r="J61" s="5"/>
    </row>
    <row r="62" spans="1:10" x14ac:dyDescent="0.25">
      <c r="A62" t="s">
        <v>359</v>
      </c>
      <c r="B62" t="s">
        <v>300</v>
      </c>
      <c r="C62" t="s">
        <v>301</v>
      </c>
      <c r="D62" s="7">
        <v>115</v>
      </c>
      <c r="E62" s="7">
        <v>115</v>
      </c>
      <c r="F62" t="s">
        <v>360</v>
      </c>
      <c r="G62" t="s">
        <v>400</v>
      </c>
      <c r="H62" s="9" t="s">
        <v>362</v>
      </c>
      <c r="I62" s="10" t="s">
        <v>335</v>
      </c>
      <c r="J62" t="s">
        <v>401</v>
      </c>
    </row>
    <row r="63" spans="1:10" x14ac:dyDescent="0.25">
      <c r="A63" t="s">
        <v>359</v>
      </c>
      <c r="B63" t="s">
        <v>25</v>
      </c>
      <c r="C63" t="s">
        <v>26</v>
      </c>
      <c r="D63" s="7">
        <v>40</v>
      </c>
      <c r="E63" s="7">
        <v>40</v>
      </c>
      <c r="F63" t="s">
        <v>360</v>
      </c>
      <c r="H63" s="9" t="s">
        <v>362</v>
      </c>
      <c r="I63" s="10" t="s">
        <v>335</v>
      </c>
    </row>
    <row r="64" spans="1:10" x14ac:dyDescent="0.25">
      <c r="A64" t="s">
        <v>359</v>
      </c>
      <c r="B64" t="s">
        <v>115</v>
      </c>
      <c r="C64" t="s">
        <v>116</v>
      </c>
      <c r="D64" s="7" t="s">
        <v>402</v>
      </c>
      <c r="E64" s="7">
        <v>98</v>
      </c>
      <c r="F64" t="s">
        <v>360</v>
      </c>
      <c r="H64" s="9" t="s">
        <v>362</v>
      </c>
      <c r="I64" s="10" t="s">
        <v>335</v>
      </c>
    </row>
    <row r="65" spans="1:9" x14ac:dyDescent="0.25">
      <c r="A65" t="s">
        <v>359</v>
      </c>
      <c r="B65" t="s">
        <v>275</v>
      </c>
      <c r="C65" t="s">
        <v>276</v>
      </c>
      <c r="D65" s="7">
        <v>15</v>
      </c>
      <c r="E65" s="7">
        <v>15</v>
      </c>
      <c r="F65" t="s">
        <v>403</v>
      </c>
      <c r="G65" t="s">
        <v>404</v>
      </c>
      <c r="H65" s="9" t="s">
        <v>362</v>
      </c>
      <c r="I65" s="4" t="s">
        <v>334</v>
      </c>
    </row>
    <row r="66" spans="1:9" x14ac:dyDescent="0.25">
      <c r="A66" t="s">
        <v>359</v>
      </c>
      <c r="B66" t="s">
        <v>173</v>
      </c>
      <c r="C66" t="s">
        <v>174</v>
      </c>
      <c r="D66" s="7">
        <v>25</v>
      </c>
      <c r="E66" s="7">
        <v>25</v>
      </c>
      <c r="F66" t="s">
        <v>330</v>
      </c>
      <c r="G66" t="s">
        <v>405</v>
      </c>
      <c r="H66" s="9" t="s">
        <v>362</v>
      </c>
      <c r="I66" s="4" t="s">
        <v>334</v>
      </c>
    </row>
    <row r="67" spans="1:9" x14ac:dyDescent="0.25">
      <c r="A67" t="s">
        <v>359</v>
      </c>
      <c r="B67" t="s">
        <v>768</v>
      </c>
      <c r="C67" t="s">
        <v>178</v>
      </c>
      <c r="D67" s="7">
        <v>12</v>
      </c>
      <c r="E67" s="7">
        <v>12</v>
      </c>
      <c r="F67" t="s">
        <v>330</v>
      </c>
      <c r="G67" t="s">
        <v>628</v>
      </c>
      <c r="I67" s="2" t="s">
        <v>334</v>
      </c>
    </row>
    <row r="68" spans="1:9" x14ac:dyDescent="0.25">
      <c r="A68" t="s">
        <v>359</v>
      </c>
      <c r="B68" t="s">
        <v>769</v>
      </c>
      <c r="C68" t="s">
        <v>176</v>
      </c>
      <c r="D68" s="7">
        <v>3</v>
      </c>
      <c r="E68" s="7">
        <v>3</v>
      </c>
      <c r="F68" t="s">
        <v>330</v>
      </c>
      <c r="G68" t="s">
        <v>629</v>
      </c>
      <c r="I68" s="2" t="s">
        <v>334</v>
      </c>
    </row>
    <row r="69" spans="1:9" x14ac:dyDescent="0.25">
      <c r="A69" t="s">
        <v>359</v>
      </c>
      <c r="B69" t="s">
        <v>770</v>
      </c>
      <c r="C69" t="s">
        <v>172</v>
      </c>
      <c r="D69" s="7">
        <v>100</v>
      </c>
      <c r="E69" s="7">
        <v>100</v>
      </c>
      <c r="F69" t="s">
        <v>360</v>
      </c>
      <c r="G69" t="s">
        <v>630</v>
      </c>
      <c r="I69" s="2" t="s">
        <v>334</v>
      </c>
    </row>
    <row r="70" spans="1:9" x14ac:dyDescent="0.25">
      <c r="A70" t="s">
        <v>359</v>
      </c>
      <c r="B70" t="s">
        <v>771</v>
      </c>
      <c r="C70" t="s">
        <v>210</v>
      </c>
      <c r="D70" s="7">
        <v>5</v>
      </c>
      <c r="E70" s="7">
        <v>5</v>
      </c>
      <c r="G70" t="s">
        <v>631</v>
      </c>
      <c r="I70" s="2" t="s">
        <v>334</v>
      </c>
    </row>
    <row r="71" spans="1:9" x14ac:dyDescent="0.25">
      <c r="A71" t="s">
        <v>359</v>
      </c>
      <c r="B71" t="s">
        <v>772</v>
      </c>
      <c r="C71" t="s">
        <v>166</v>
      </c>
      <c r="D71" s="7">
        <v>5</v>
      </c>
      <c r="E71" s="7">
        <v>5</v>
      </c>
      <c r="F71" t="s">
        <v>360</v>
      </c>
      <c r="G71" t="s">
        <v>632</v>
      </c>
      <c r="I71" s="2" t="s">
        <v>334</v>
      </c>
    </row>
    <row r="72" spans="1:9" x14ac:dyDescent="0.25">
      <c r="A72" t="s">
        <v>359</v>
      </c>
      <c r="B72" t="s">
        <v>773</v>
      </c>
      <c r="C72" t="s">
        <v>146</v>
      </c>
      <c r="D72" s="7" t="s">
        <v>633</v>
      </c>
      <c r="E72" s="7" t="s">
        <v>633</v>
      </c>
      <c r="F72" t="s">
        <v>360</v>
      </c>
      <c r="G72" t="s">
        <v>634</v>
      </c>
      <c r="I72" s="2" t="s">
        <v>335</v>
      </c>
    </row>
    <row r="73" spans="1:9" x14ac:dyDescent="0.25">
      <c r="A73" t="s">
        <v>406</v>
      </c>
      <c r="B73" t="s">
        <v>328</v>
      </c>
      <c r="C73" t="s">
        <v>329</v>
      </c>
      <c r="D73" t="s">
        <v>701</v>
      </c>
      <c r="E73" t="s">
        <v>408</v>
      </c>
      <c r="F73" t="s">
        <v>391</v>
      </c>
      <c r="G73" t="s">
        <v>409</v>
      </c>
      <c r="H73" t="s">
        <v>350</v>
      </c>
      <c r="I73" s="4" t="s">
        <v>334</v>
      </c>
    </row>
    <row r="74" spans="1:9" x14ac:dyDescent="0.25">
      <c r="A74" t="s">
        <v>406</v>
      </c>
      <c r="B74" t="s">
        <v>27</v>
      </c>
      <c r="C74" t="s">
        <v>28</v>
      </c>
      <c r="D74" s="8" t="s">
        <v>410</v>
      </c>
      <c r="E74" s="8">
        <v>47</v>
      </c>
      <c r="F74" t="s">
        <v>411</v>
      </c>
      <c r="H74" t="s">
        <v>350</v>
      </c>
      <c r="I74" s="13" t="s">
        <v>334</v>
      </c>
    </row>
    <row r="75" spans="1:9" x14ac:dyDescent="0.25">
      <c r="A75" t="s">
        <v>406</v>
      </c>
      <c r="B75" t="s">
        <v>89</v>
      </c>
      <c r="C75" t="s">
        <v>90</v>
      </c>
      <c r="D75" s="25" t="s">
        <v>412</v>
      </c>
      <c r="E75" s="5" t="s">
        <v>413</v>
      </c>
      <c r="F75" t="s">
        <v>374</v>
      </c>
      <c r="G75" t="s">
        <v>414</v>
      </c>
      <c r="I75" s="2" t="s">
        <v>334</v>
      </c>
    </row>
    <row r="76" spans="1:9" x14ac:dyDescent="0.25">
      <c r="A76" t="s">
        <v>406</v>
      </c>
      <c r="B76" t="s">
        <v>93</v>
      </c>
      <c r="C76" t="s">
        <v>94</v>
      </c>
      <c r="D76" s="25" t="s">
        <v>412</v>
      </c>
      <c r="E76" s="5" t="s">
        <v>413</v>
      </c>
      <c r="F76" t="s">
        <v>374</v>
      </c>
      <c r="G76" t="s">
        <v>414</v>
      </c>
      <c r="I76" s="2" t="s">
        <v>334</v>
      </c>
    </row>
    <row r="77" spans="1:9" x14ac:dyDescent="0.25">
      <c r="A77" t="s">
        <v>406</v>
      </c>
      <c r="B77" t="s">
        <v>87</v>
      </c>
      <c r="C77" t="s">
        <v>88</v>
      </c>
      <c r="D77" s="25" t="s">
        <v>412</v>
      </c>
      <c r="E77" s="5" t="s">
        <v>635</v>
      </c>
      <c r="F77" t="s">
        <v>374</v>
      </c>
      <c r="G77" t="s">
        <v>414</v>
      </c>
      <c r="I77" s="2" t="s">
        <v>334</v>
      </c>
    </row>
    <row r="78" spans="1:9" x14ac:dyDescent="0.25">
      <c r="A78" t="s">
        <v>406</v>
      </c>
      <c r="B78" t="s">
        <v>69</v>
      </c>
      <c r="C78" t="s">
        <v>70</v>
      </c>
      <c r="D78" s="25" t="s">
        <v>412</v>
      </c>
      <c r="E78" s="5"/>
      <c r="F78" t="s">
        <v>384</v>
      </c>
      <c r="G78" t="s">
        <v>415</v>
      </c>
      <c r="I78" s="2"/>
    </row>
    <row r="79" spans="1:9" x14ac:dyDescent="0.25">
      <c r="A79" t="s">
        <v>406</v>
      </c>
      <c r="B79" t="s">
        <v>774</v>
      </c>
      <c r="C79" t="s">
        <v>70</v>
      </c>
      <c r="D79" s="25" t="s">
        <v>412</v>
      </c>
      <c r="E79" s="5"/>
      <c r="F79" t="s">
        <v>384</v>
      </c>
      <c r="G79" t="s">
        <v>415</v>
      </c>
      <c r="I79" s="2"/>
    </row>
    <row r="80" spans="1:9" x14ac:dyDescent="0.25">
      <c r="A80" t="s">
        <v>406</v>
      </c>
      <c r="B80" t="s">
        <v>91</v>
      </c>
      <c r="C80" t="s">
        <v>92</v>
      </c>
      <c r="D80" s="25" t="s">
        <v>412</v>
      </c>
      <c r="E80" s="5"/>
      <c r="F80" t="s">
        <v>374</v>
      </c>
      <c r="I80" s="2"/>
    </row>
    <row r="81" spans="1:10" x14ac:dyDescent="0.25">
      <c r="A81" t="s">
        <v>406</v>
      </c>
      <c r="B81" t="s">
        <v>416</v>
      </c>
      <c r="C81" t="s">
        <v>417</v>
      </c>
      <c r="D81" s="5" t="s">
        <v>418</v>
      </c>
      <c r="E81" s="16">
        <v>4766554</v>
      </c>
      <c r="F81" t="s">
        <v>419</v>
      </c>
      <c r="G81" t="s">
        <v>420</v>
      </c>
      <c r="I81" s="2"/>
    </row>
    <row r="82" spans="1:10" x14ac:dyDescent="0.25">
      <c r="A82" t="s">
        <v>406</v>
      </c>
      <c r="B82" t="s">
        <v>421</v>
      </c>
      <c r="C82" t="s">
        <v>422</v>
      </c>
      <c r="D82" s="16">
        <v>10773683</v>
      </c>
      <c r="E82" s="16">
        <v>10773683</v>
      </c>
      <c r="F82" t="s">
        <v>419</v>
      </c>
      <c r="G82" t="s">
        <v>423</v>
      </c>
      <c r="I82" s="2"/>
    </row>
    <row r="83" spans="1:10" x14ac:dyDescent="0.25">
      <c r="A83" t="s">
        <v>406</v>
      </c>
      <c r="B83" t="s">
        <v>424</v>
      </c>
      <c r="C83" t="s">
        <v>425</v>
      </c>
      <c r="D83" s="5" t="s">
        <v>426</v>
      </c>
      <c r="E83" s="16">
        <v>208316</v>
      </c>
      <c r="F83" t="s">
        <v>419</v>
      </c>
      <c r="G83" t="s">
        <v>427</v>
      </c>
      <c r="I83" s="2"/>
    </row>
    <row r="84" spans="1:10" x14ac:dyDescent="0.25">
      <c r="A84" t="s">
        <v>406</v>
      </c>
      <c r="B84" t="s">
        <v>428</v>
      </c>
      <c r="C84" t="s">
        <v>158</v>
      </c>
      <c r="D84" s="7" t="s">
        <v>429</v>
      </c>
      <c r="E84" s="7">
        <v>629942</v>
      </c>
      <c r="F84" t="s">
        <v>430</v>
      </c>
      <c r="G84" t="s">
        <v>431</v>
      </c>
      <c r="H84" t="s">
        <v>365</v>
      </c>
      <c r="I84" s="2" t="s">
        <v>335</v>
      </c>
    </row>
    <row r="85" spans="1:10" x14ac:dyDescent="0.25">
      <c r="A85" t="s">
        <v>406</v>
      </c>
      <c r="B85" t="s">
        <v>432</v>
      </c>
      <c r="C85" t="s">
        <v>156</v>
      </c>
      <c r="D85" s="7" t="s">
        <v>433</v>
      </c>
      <c r="E85" s="7">
        <v>46780</v>
      </c>
      <c r="F85" t="s">
        <v>430</v>
      </c>
      <c r="G85" t="s">
        <v>434</v>
      </c>
      <c r="H85" t="s">
        <v>365</v>
      </c>
      <c r="I85" s="2" t="s">
        <v>335</v>
      </c>
    </row>
    <row r="86" spans="1:10" x14ac:dyDescent="0.25">
      <c r="A86" t="s">
        <v>406</v>
      </c>
      <c r="B86" t="s">
        <v>435</v>
      </c>
      <c r="C86" t="s">
        <v>160</v>
      </c>
      <c r="D86" s="7" t="s">
        <v>436</v>
      </c>
      <c r="E86" s="7">
        <v>59835</v>
      </c>
      <c r="F86" t="s">
        <v>430</v>
      </c>
      <c r="G86" t="s">
        <v>437</v>
      </c>
      <c r="H86" t="s">
        <v>365</v>
      </c>
      <c r="I86" s="2" t="s">
        <v>335</v>
      </c>
    </row>
    <row r="87" spans="1:10" x14ac:dyDescent="0.25">
      <c r="A87" t="s">
        <v>406</v>
      </c>
      <c r="B87" t="s">
        <v>438</v>
      </c>
      <c r="C87" t="s">
        <v>154</v>
      </c>
      <c r="D87" s="7" t="s">
        <v>439</v>
      </c>
      <c r="E87" s="7">
        <v>39658</v>
      </c>
      <c r="F87" t="s">
        <v>430</v>
      </c>
      <c r="G87" t="s">
        <v>440</v>
      </c>
      <c r="H87" t="s">
        <v>365</v>
      </c>
      <c r="I87" s="2" t="s">
        <v>335</v>
      </c>
    </row>
    <row r="88" spans="1:10" x14ac:dyDescent="0.25">
      <c r="A88" t="s">
        <v>406</v>
      </c>
      <c r="B88" t="s">
        <v>441</v>
      </c>
      <c r="C88" t="s">
        <v>162</v>
      </c>
      <c r="D88" s="7" t="s">
        <v>442</v>
      </c>
      <c r="E88" s="7">
        <v>8799</v>
      </c>
      <c r="F88" t="s">
        <v>430</v>
      </c>
      <c r="G88" t="s">
        <v>443</v>
      </c>
      <c r="H88" t="s">
        <v>365</v>
      </c>
      <c r="I88" s="2" t="s">
        <v>335</v>
      </c>
      <c r="J88" t="s">
        <v>444</v>
      </c>
    </row>
    <row r="89" spans="1:10" x14ac:dyDescent="0.25">
      <c r="A89" t="s">
        <v>406</v>
      </c>
      <c r="B89" t="s">
        <v>445</v>
      </c>
      <c r="C89" t="s">
        <v>164</v>
      </c>
      <c r="D89" s="7" t="s">
        <v>446</v>
      </c>
      <c r="E89" s="7">
        <v>785014</v>
      </c>
      <c r="F89" t="s">
        <v>430</v>
      </c>
      <c r="G89" t="s">
        <v>447</v>
      </c>
      <c r="H89" t="s">
        <v>365</v>
      </c>
      <c r="I89" s="2" t="s">
        <v>335</v>
      </c>
    </row>
    <row r="90" spans="1:10" x14ac:dyDescent="0.25">
      <c r="A90" t="s">
        <v>406</v>
      </c>
      <c r="B90" t="s">
        <v>775</v>
      </c>
      <c r="C90" t="s">
        <v>158</v>
      </c>
      <c r="D90" s="8" t="s">
        <v>776</v>
      </c>
      <c r="E90" s="8">
        <v>8120</v>
      </c>
      <c r="F90" t="s">
        <v>637</v>
      </c>
      <c r="G90" t="s">
        <v>431</v>
      </c>
      <c r="I90" s="2" t="s">
        <v>335</v>
      </c>
    </row>
    <row r="91" spans="1:10" x14ac:dyDescent="0.25">
      <c r="A91" t="s">
        <v>406</v>
      </c>
      <c r="B91" t="s">
        <v>777</v>
      </c>
      <c r="C91" t="s">
        <v>156</v>
      </c>
      <c r="D91" s="7" t="s">
        <v>778</v>
      </c>
      <c r="E91" s="7">
        <v>941</v>
      </c>
      <c r="F91" t="s">
        <v>637</v>
      </c>
      <c r="G91" t="s">
        <v>434</v>
      </c>
      <c r="I91" s="2" t="s">
        <v>335</v>
      </c>
    </row>
    <row r="92" spans="1:10" x14ac:dyDescent="0.25">
      <c r="A92" t="s">
        <v>406</v>
      </c>
      <c r="B92" t="s">
        <v>779</v>
      </c>
      <c r="C92" t="s">
        <v>160</v>
      </c>
      <c r="D92" s="7" t="s">
        <v>780</v>
      </c>
      <c r="E92" s="7">
        <v>5470</v>
      </c>
      <c r="F92" t="s">
        <v>637</v>
      </c>
      <c r="G92" t="s">
        <v>437</v>
      </c>
      <c r="I92" s="2" t="s">
        <v>335</v>
      </c>
    </row>
    <row r="93" spans="1:10" x14ac:dyDescent="0.25">
      <c r="A93" t="s">
        <v>406</v>
      </c>
      <c r="B93" t="s">
        <v>781</v>
      </c>
      <c r="C93" t="s">
        <v>154</v>
      </c>
      <c r="D93" s="7" t="s">
        <v>778</v>
      </c>
      <c r="E93" s="7">
        <v>941</v>
      </c>
      <c r="F93" t="s">
        <v>637</v>
      </c>
      <c r="G93" t="s">
        <v>440</v>
      </c>
      <c r="I93" s="2" t="s">
        <v>335</v>
      </c>
    </row>
    <row r="94" spans="1:10" x14ac:dyDescent="0.25">
      <c r="A94" t="s">
        <v>406</v>
      </c>
      <c r="B94" t="s">
        <v>782</v>
      </c>
      <c r="C94" t="s">
        <v>164</v>
      </c>
      <c r="D94" s="7" t="s">
        <v>783</v>
      </c>
      <c r="E94" s="7">
        <v>15472</v>
      </c>
      <c r="F94" t="s">
        <v>637</v>
      </c>
      <c r="G94" t="s">
        <v>640</v>
      </c>
      <c r="I94" s="2" t="s">
        <v>335</v>
      </c>
    </row>
    <row r="95" spans="1:10" x14ac:dyDescent="0.25">
      <c r="A95" t="s">
        <v>406</v>
      </c>
      <c r="B95" t="s">
        <v>45</v>
      </c>
      <c r="C95" t="s">
        <v>46</v>
      </c>
      <c r="D95" s="7" t="s">
        <v>448</v>
      </c>
      <c r="E95" s="7" t="s">
        <v>448</v>
      </c>
      <c r="F95" t="s">
        <v>449</v>
      </c>
      <c r="G95" t="s">
        <v>450</v>
      </c>
      <c r="H95" t="s">
        <v>350</v>
      </c>
      <c r="I95" s="2" t="s">
        <v>334</v>
      </c>
    </row>
    <row r="96" spans="1:10" x14ac:dyDescent="0.25">
      <c r="A96" t="s">
        <v>406</v>
      </c>
      <c r="B96" t="s">
        <v>41</v>
      </c>
      <c r="C96" t="s">
        <v>42</v>
      </c>
      <c r="D96" s="7">
        <v>172</v>
      </c>
      <c r="E96" s="7">
        <v>172</v>
      </c>
      <c r="F96" t="s">
        <v>451</v>
      </c>
      <c r="G96" t="s">
        <v>452</v>
      </c>
      <c r="H96" t="s">
        <v>350</v>
      </c>
      <c r="I96" s="2" t="s">
        <v>334</v>
      </c>
    </row>
    <row r="97" spans="1:10" x14ac:dyDescent="0.25">
      <c r="A97" t="s">
        <v>406</v>
      </c>
      <c r="B97" t="s">
        <v>233</v>
      </c>
      <c r="C97" t="s">
        <v>234</v>
      </c>
      <c r="D97" s="8" t="s">
        <v>784</v>
      </c>
      <c r="E97" s="8">
        <v>60000</v>
      </c>
      <c r="F97" t="s">
        <v>454</v>
      </c>
      <c r="G97" t="s">
        <v>455</v>
      </c>
      <c r="H97" t="s">
        <v>350</v>
      </c>
      <c r="I97" s="13" t="s">
        <v>334</v>
      </c>
    </row>
    <row r="98" spans="1:10" x14ac:dyDescent="0.25">
      <c r="A98" t="s">
        <v>406</v>
      </c>
      <c r="B98" t="s">
        <v>304</v>
      </c>
      <c r="C98" t="s">
        <v>305</v>
      </c>
      <c r="D98" s="8" t="s">
        <v>456</v>
      </c>
      <c r="E98" s="8"/>
      <c r="F98" t="s">
        <v>457</v>
      </c>
      <c r="G98" t="s">
        <v>458</v>
      </c>
      <c r="H98" t="s">
        <v>350</v>
      </c>
      <c r="I98" s="13"/>
    </row>
    <row r="99" spans="1:10" x14ac:dyDescent="0.25">
      <c r="A99" s="23" t="s">
        <v>406</v>
      </c>
      <c r="B99" s="23" t="s">
        <v>111</v>
      </c>
      <c r="C99" s="23" t="s">
        <v>112</v>
      </c>
      <c r="D99" s="23" t="s">
        <v>714</v>
      </c>
      <c r="E99" s="23" t="s">
        <v>460</v>
      </c>
      <c r="F99" s="23" t="s">
        <v>460</v>
      </c>
      <c r="G99" s="23" t="s">
        <v>460</v>
      </c>
      <c r="H99" s="23" t="s">
        <v>460</v>
      </c>
      <c r="I99" s="23" t="s">
        <v>460</v>
      </c>
      <c r="J99" s="23" t="s">
        <v>460</v>
      </c>
    </row>
    <row r="100" spans="1:10" x14ac:dyDescent="0.25">
      <c r="A100" t="s">
        <v>406</v>
      </c>
      <c r="B100" t="s">
        <v>117</v>
      </c>
      <c r="C100" t="s">
        <v>118</v>
      </c>
      <c r="D100" s="8" t="s">
        <v>461</v>
      </c>
      <c r="E100" s="8"/>
      <c r="F100" t="s">
        <v>457</v>
      </c>
      <c r="G100" t="s">
        <v>462</v>
      </c>
      <c r="H100" t="s">
        <v>350</v>
      </c>
      <c r="I100" s="13"/>
    </row>
    <row r="101" spans="1:10" x14ac:dyDescent="0.25">
      <c r="A101" t="s">
        <v>406</v>
      </c>
      <c r="B101" t="s">
        <v>221</v>
      </c>
      <c r="C101" t="s">
        <v>222</v>
      </c>
      <c r="D101" s="8" t="s">
        <v>463</v>
      </c>
      <c r="E101" s="8"/>
      <c r="F101" t="s">
        <v>457</v>
      </c>
      <c r="G101" t="s">
        <v>464</v>
      </c>
      <c r="H101" t="s">
        <v>350</v>
      </c>
      <c r="I101" s="13"/>
    </row>
    <row r="102" spans="1:10" x14ac:dyDescent="0.25">
      <c r="A102" t="s">
        <v>406</v>
      </c>
      <c r="B102" t="s">
        <v>237</v>
      </c>
      <c r="C102" t="s">
        <v>238</v>
      </c>
      <c r="D102" s="8" t="s">
        <v>465</v>
      </c>
      <c r="E102" s="8"/>
      <c r="F102" t="s">
        <v>457</v>
      </c>
      <c r="G102" t="s">
        <v>466</v>
      </c>
      <c r="H102" t="s">
        <v>350</v>
      </c>
      <c r="I102" s="13"/>
    </row>
    <row r="103" spans="1:10" x14ac:dyDescent="0.25">
      <c r="A103" t="s">
        <v>406</v>
      </c>
      <c r="B103" t="s">
        <v>217</v>
      </c>
      <c r="C103" t="s">
        <v>218</v>
      </c>
      <c r="D103" s="8" t="s">
        <v>467</v>
      </c>
      <c r="E103" s="8"/>
      <c r="F103" t="s">
        <v>457</v>
      </c>
      <c r="G103" t="s">
        <v>218</v>
      </c>
      <c r="H103" t="s">
        <v>350</v>
      </c>
      <c r="I103" s="13"/>
    </row>
    <row r="104" spans="1:10" x14ac:dyDescent="0.25">
      <c r="A104" t="s">
        <v>406</v>
      </c>
      <c r="B104" t="s">
        <v>63</v>
      </c>
      <c r="C104" t="s">
        <v>64</v>
      </c>
      <c r="D104" s="8" t="s">
        <v>468</v>
      </c>
      <c r="E104" s="8"/>
      <c r="F104" t="s">
        <v>457</v>
      </c>
      <c r="G104" t="s">
        <v>64</v>
      </c>
      <c r="H104" t="s">
        <v>350</v>
      </c>
      <c r="I104" s="13"/>
    </row>
    <row r="105" spans="1:10" x14ac:dyDescent="0.25">
      <c r="A105" t="s">
        <v>406</v>
      </c>
      <c r="B105" t="s">
        <v>121</v>
      </c>
      <c r="C105" t="s">
        <v>122</v>
      </c>
      <c r="D105" s="8" t="s">
        <v>469</v>
      </c>
      <c r="E105" s="8"/>
      <c r="F105" t="s">
        <v>457</v>
      </c>
      <c r="G105" t="s">
        <v>470</v>
      </c>
      <c r="H105" t="s">
        <v>350</v>
      </c>
      <c r="I105" s="13"/>
    </row>
    <row r="106" spans="1:10" x14ac:dyDescent="0.25">
      <c r="A106" t="s">
        <v>406</v>
      </c>
      <c r="B106" t="s">
        <v>141</v>
      </c>
      <c r="C106" t="s">
        <v>142</v>
      </c>
      <c r="D106" s="8" t="s">
        <v>785</v>
      </c>
      <c r="E106" s="8"/>
      <c r="F106" t="s">
        <v>457</v>
      </c>
      <c r="G106" t="s">
        <v>472</v>
      </c>
      <c r="H106" t="s">
        <v>350</v>
      </c>
      <c r="I106" s="13"/>
    </row>
    <row r="107" spans="1:10" x14ac:dyDescent="0.25">
      <c r="A107" t="s">
        <v>406</v>
      </c>
      <c r="B107" t="s">
        <v>77</v>
      </c>
      <c r="C107" t="s">
        <v>78</v>
      </c>
      <c r="D107" s="8" t="s">
        <v>473</v>
      </c>
      <c r="E107" s="8"/>
      <c r="F107" t="s">
        <v>457</v>
      </c>
      <c r="G107" t="s">
        <v>78</v>
      </c>
      <c r="H107" t="s">
        <v>350</v>
      </c>
      <c r="I107" s="13"/>
    </row>
    <row r="108" spans="1:10" x14ac:dyDescent="0.25">
      <c r="A108" t="s">
        <v>406</v>
      </c>
      <c r="B108" t="s">
        <v>241</v>
      </c>
      <c r="C108" t="s">
        <v>242</v>
      </c>
      <c r="D108" s="8" t="s">
        <v>474</v>
      </c>
      <c r="E108" s="8"/>
      <c r="F108" t="s">
        <v>457</v>
      </c>
      <c r="G108" t="s">
        <v>475</v>
      </c>
      <c r="H108" t="s">
        <v>350</v>
      </c>
      <c r="I108" s="13"/>
    </row>
    <row r="109" spans="1:10" x14ac:dyDescent="0.25">
      <c r="A109" t="s">
        <v>406</v>
      </c>
      <c r="B109" t="s">
        <v>296</v>
      </c>
      <c r="C109" t="s">
        <v>297</v>
      </c>
      <c r="D109" s="8" t="s">
        <v>476</v>
      </c>
      <c r="E109" s="8"/>
      <c r="F109" t="s">
        <v>457</v>
      </c>
      <c r="G109" t="s">
        <v>477</v>
      </c>
      <c r="H109" t="s">
        <v>350</v>
      </c>
      <c r="I109" s="13"/>
    </row>
    <row r="110" spans="1:10" x14ac:dyDescent="0.25">
      <c r="A110" t="s">
        <v>406</v>
      </c>
      <c r="B110" t="s">
        <v>316</v>
      </c>
      <c r="C110" t="s">
        <v>317</v>
      </c>
      <c r="D110" s="8" t="s">
        <v>478</v>
      </c>
      <c r="E110" s="8"/>
      <c r="F110" t="s">
        <v>317</v>
      </c>
      <c r="G110" t="s">
        <v>479</v>
      </c>
      <c r="H110" t="s">
        <v>350</v>
      </c>
      <c r="I110" s="13"/>
    </row>
    <row r="111" spans="1:10" x14ac:dyDescent="0.25">
      <c r="A111" t="s">
        <v>406</v>
      </c>
      <c r="B111" t="s">
        <v>81</v>
      </c>
      <c r="C111" t="s">
        <v>82</v>
      </c>
      <c r="D111" s="8" t="s">
        <v>480</v>
      </c>
      <c r="E111" s="8"/>
      <c r="F111" t="s">
        <v>330</v>
      </c>
      <c r="G111" t="s">
        <v>481</v>
      </c>
      <c r="H111" t="s">
        <v>350</v>
      </c>
      <c r="I111" s="13"/>
    </row>
    <row r="112" spans="1:10" x14ac:dyDescent="0.25">
      <c r="A112" t="s">
        <v>406</v>
      </c>
      <c r="B112" t="s">
        <v>59</v>
      </c>
      <c r="C112" t="s">
        <v>60</v>
      </c>
      <c r="D112" s="8" t="s">
        <v>482</v>
      </c>
      <c r="E112" s="8"/>
      <c r="F112" t="s">
        <v>457</v>
      </c>
      <c r="G112" t="s">
        <v>483</v>
      </c>
      <c r="H112" t="s">
        <v>350</v>
      </c>
      <c r="I112" s="13"/>
      <c r="J112" t="s">
        <v>484</v>
      </c>
    </row>
    <row r="113" spans="1:10" x14ac:dyDescent="0.25">
      <c r="A113" t="s">
        <v>406</v>
      </c>
      <c r="B113" t="s">
        <v>227</v>
      </c>
      <c r="C113" t="s">
        <v>228</v>
      </c>
      <c r="D113" s="8" t="s">
        <v>786</v>
      </c>
      <c r="E113" s="8"/>
      <c r="F113" t="s">
        <v>486</v>
      </c>
      <c r="G113" t="s">
        <v>487</v>
      </c>
      <c r="H113" t="s">
        <v>350</v>
      </c>
      <c r="I113" s="13"/>
      <c r="J113" t="s">
        <v>484</v>
      </c>
    </row>
    <row r="114" spans="1:10" x14ac:dyDescent="0.25">
      <c r="A114" t="s">
        <v>406</v>
      </c>
      <c r="B114" t="s">
        <v>318</v>
      </c>
      <c r="C114" t="s">
        <v>319</v>
      </c>
      <c r="D114" s="8" t="s">
        <v>488</v>
      </c>
      <c r="E114" s="8"/>
      <c r="F114" t="s">
        <v>457</v>
      </c>
      <c r="G114" t="s">
        <v>489</v>
      </c>
      <c r="H114" t="s">
        <v>350</v>
      </c>
      <c r="I114" s="13"/>
    </row>
    <row r="115" spans="1:10" x14ac:dyDescent="0.25">
      <c r="A115" t="s">
        <v>406</v>
      </c>
      <c r="B115" t="s">
        <v>39</v>
      </c>
      <c r="C115" t="s">
        <v>40</v>
      </c>
      <c r="D115" s="8" t="s">
        <v>490</v>
      </c>
      <c r="E115" s="8"/>
      <c r="F115" t="s">
        <v>457</v>
      </c>
      <c r="G115" t="s">
        <v>491</v>
      </c>
      <c r="H115" t="s">
        <v>350</v>
      </c>
      <c r="I115" s="13"/>
    </row>
    <row r="116" spans="1:10" x14ac:dyDescent="0.25">
      <c r="A116" t="s">
        <v>406</v>
      </c>
      <c r="B116" t="s">
        <v>787</v>
      </c>
      <c r="C116" t="s">
        <v>148</v>
      </c>
      <c r="D116" s="7" t="s">
        <v>788</v>
      </c>
      <c r="E116" s="7"/>
      <c r="F116" t="s">
        <v>457</v>
      </c>
      <c r="I116" s="2"/>
    </row>
    <row r="117" spans="1:10" x14ac:dyDescent="0.25">
      <c r="A117" t="s">
        <v>406</v>
      </c>
      <c r="B117" t="s">
        <v>789</v>
      </c>
      <c r="C117" t="s">
        <v>170</v>
      </c>
      <c r="D117" s="7" t="s">
        <v>790</v>
      </c>
      <c r="E117" s="7"/>
      <c r="F117" t="s">
        <v>457</v>
      </c>
      <c r="I117" s="2"/>
    </row>
    <row r="118" spans="1:10" x14ac:dyDescent="0.25">
      <c r="A118" t="s">
        <v>406</v>
      </c>
      <c r="B118" t="s">
        <v>791</v>
      </c>
      <c r="C118" t="s">
        <v>283</v>
      </c>
      <c r="D118" s="20" t="s">
        <v>792</v>
      </c>
      <c r="E118" s="7"/>
      <c r="F118" t="s">
        <v>457</v>
      </c>
      <c r="I118" s="2"/>
    </row>
    <row r="119" spans="1:10" x14ac:dyDescent="0.25">
      <c r="A119" t="s">
        <v>406</v>
      </c>
      <c r="B119" t="s">
        <v>793</v>
      </c>
      <c r="C119" t="s">
        <v>188</v>
      </c>
      <c r="D119" s="7" t="s">
        <v>794</v>
      </c>
      <c r="E119" s="7"/>
      <c r="F119" t="s">
        <v>457</v>
      </c>
      <c r="I119" s="2"/>
    </row>
    <row r="120" spans="1:10" x14ac:dyDescent="0.25">
      <c r="A120" t="s">
        <v>406</v>
      </c>
      <c r="B120" t="s">
        <v>795</v>
      </c>
      <c r="C120" t="s">
        <v>114</v>
      </c>
      <c r="D120" s="20" t="s">
        <v>796</v>
      </c>
      <c r="E120" s="7"/>
      <c r="F120" t="s">
        <v>457</v>
      </c>
      <c r="I120" s="2"/>
    </row>
    <row r="121" spans="1:10" x14ac:dyDescent="0.25">
      <c r="A121" t="s">
        <v>406</v>
      </c>
      <c r="B121" t="s">
        <v>797</v>
      </c>
      <c r="C121" t="s">
        <v>198</v>
      </c>
      <c r="D121" s="7" t="s">
        <v>798</v>
      </c>
      <c r="E121" s="7"/>
      <c r="F121" t="s">
        <v>457</v>
      </c>
      <c r="I121" s="2"/>
    </row>
    <row r="122" spans="1:10" x14ac:dyDescent="0.25">
      <c r="A122" t="s">
        <v>406</v>
      </c>
      <c r="B122" s="23" t="s">
        <v>799</v>
      </c>
      <c r="C122" s="23" t="s">
        <v>190</v>
      </c>
      <c r="D122" s="23" t="s">
        <v>800</v>
      </c>
      <c r="E122" s="23"/>
      <c r="F122" t="s">
        <v>457</v>
      </c>
      <c r="G122" s="23"/>
      <c r="H122" s="23"/>
      <c r="I122" s="23"/>
      <c r="J122" s="23"/>
    </row>
    <row r="123" spans="1:10" x14ac:dyDescent="0.25">
      <c r="A123" t="s">
        <v>406</v>
      </c>
      <c r="B123" s="23" t="s">
        <v>801</v>
      </c>
      <c r="C123" s="23" t="s">
        <v>106</v>
      </c>
      <c r="D123" s="23" t="s">
        <v>802</v>
      </c>
      <c r="E123" s="23"/>
      <c r="F123" t="s">
        <v>457</v>
      </c>
      <c r="G123" s="23"/>
      <c r="H123" s="23"/>
      <c r="I123" s="23"/>
      <c r="J123" s="23"/>
    </row>
    <row r="124" spans="1:10" x14ac:dyDescent="0.25">
      <c r="A124" t="s">
        <v>406</v>
      </c>
      <c r="B124" t="s">
        <v>803</v>
      </c>
      <c r="C124" t="s">
        <v>313</v>
      </c>
      <c r="D124" s="7" t="s">
        <v>804</v>
      </c>
      <c r="E124" s="7"/>
      <c r="F124" t="s">
        <v>457</v>
      </c>
      <c r="I124" s="2"/>
    </row>
    <row r="125" spans="1:10" x14ac:dyDescent="0.25">
      <c r="A125" t="s">
        <v>406</v>
      </c>
      <c r="B125" t="s">
        <v>805</v>
      </c>
      <c r="C125" t="s">
        <v>168</v>
      </c>
      <c r="D125" s="7" t="s">
        <v>806</v>
      </c>
      <c r="E125" s="7"/>
      <c r="F125" t="s">
        <v>457</v>
      </c>
      <c r="I125" s="2"/>
    </row>
    <row r="126" spans="1:10" x14ac:dyDescent="0.25">
      <c r="A126" t="s">
        <v>406</v>
      </c>
      <c r="B126" t="s">
        <v>807</v>
      </c>
      <c r="C126" t="s">
        <v>244</v>
      </c>
      <c r="D126" s="7" t="s">
        <v>808</v>
      </c>
      <c r="E126" s="7"/>
      <c r="F126" t="s">
        <v>457</v>
      </c>
      <c r="I126" s="2"/>
    </row>
    <row r="127" spans="1:10" x14ac:dyDescent="0.25">
      <c r="A127" t="s">
        <v>406</v>
      </c>
      <c r="B127" t="s">
        <v>809</v>
      </c>
      <c r="C127" t="s">
        <v>246</v>
      </c>
      <c r="D127" s="7" t="s">
        <v>810</v>
      </c>
      <c r="E127" s="7"/>
      <c r="F127" t="s">
        <v>457</v>
      </c>
      <c r="I127" s="2"/>
    </row>
    <row r="128" spans="1:10" x14ac:dyDescent="0.25">
      <c r="A128" t="s">
        <v>406</v>
      </c>
      <c r="B128" t="s">
        <v>811</v>
      </c>
      <c r="C128" t="s">
        <v>68</v>
      </c>
      <c r="D128" s="7" t="s">
        <v>812</v>
      </c>
      <c r="E128" s="7"/>
      <c r="F128" t="s">
        <v>457</v>
      </c>
      <c r="I128" s="2"/>
    </row>
    <row r="129" spans="1:10" x14ac:dyDescent="0.25">
      <c r="A129" t="s">
        <v>406</v>
      </c>
      <c r="B129" t="s">
        <v>813</v>
      </c>
      <c r="C129" t="s">
        <v>656</v>
      </c>
      <c r="D129" s="7" t="s">
        <v>814</v>
      </c>
      <c r="E129" s="7"/>
      <c r="F129" t="s">
        <v>457</v>
      </c>
      <c r="I129" s="2"/>
    </row>
    <row r="130" spans="1:10" x14ac:dyDescent="0.25">
      <c r="A130" t="s">
        <v>406</v>
      </c>
      <c r="B130" t="s">
        <v>815</v>
      </c>
      <c r="C130" t="s">
        <v>317</v>
      </c>
      <c r="D130" s="8" t="s">
        <v>478</v>
      </c>
      <c r="E130" s="8"/>
      <c r="F130" t="s">
        <v>317</v>
      </c>
      <c r="G130" t="s">
        <v>479</v>
      </c>
      <c r="H130" t="s">
        <v>350</v>
      </c>
      <c r="I130" s="13"/>
    </row>
    <row r="131" spans="1:10" x14ac:dyDescent="0.25">
      <c r="A131" t="s">
        <v>406</v>
      </c>
      <c r="B131" t="s">
        <v>816</v>
      </c>
      <c r="C131" t="s">
        <v>82</v>
      </c>
      <c r="D131" s="8" t="s">
        <v>817</v>
      </c>
      <c r="E131" s="8"/>
      <c r="F131" t="s">
        <v>330</v>
      </c>
      <c r="G131" t="s">
        <v>481</v>
      </c>
      <c r="H131" t="s">
        <v>350</v>
      </c>
      <c r="I131" s="13"/>
    </row>
    <row r="132" spans="1:10" x14ac:dyDescent="0.25">
      <c r="A132" t="s">
        <v>406</v>
      </c>
      <c r="B132" t="s">
        <v>818</v>
      </c>
      <c r="C132" t="s">
        <v>60</v>
      </c>
      <c r="D132" s="8" t="s">
        <v>819</v>
      </c>
      <c r="E132" s="8"/>
      <c r="F132" t="s">
        <v>457</v>
      </c>
      <c r="G132" t="s">
        <v>483</v>
      </c>
      <c r="H132" t="s">
        <v>350</v>
      </c>
      <c r="I132" s="13"/>
      <c r="J132" t="s">
        <v>484</v>
      </c>
    </row>
    <row r="133" spans="1:10" x14ac:dyDescent="0.25">
      <c r="A133" t="s">
        <v>406</v>
      </c>
      <c r="B133" t="s">
        <v>820</v>
      </c>
      <c r="C133" t="s">
        <v>182</v>
      </c>
      <c r="D133" s="7" t="s">
        <v>821</v>
      </c>
      <c r="E133" s="7"/>
      <c r="F133" t="s">
        <v>457</v>
      </c>
      <c r="I133" s="2"/>
    </row>
    <row r="134" spans="1:10" x14ac:dyDescent="0.25">
      <c r="A134" t="s">
        <v>406</v>
      </c>
      <c r="B134" t="s">
        <v>822</v>
      </c>
      <c r="C134" t="s">
        <v>152</v>
      </c>
      <c r="D134" s="7" t="s">
        <v>823</v>
      </c>
      <c r="E134" s="7"/>
      <c r="F134" t="s">
        <v>457</v>
      </c>
      <c r="I134" s="2"/>
    </row>
    <row r="135" spans="1:10" x14ac:dyDescent="0.25">
      <c r="A135" t="s">
        <v>406</v>
      </c>
      <c r="B135" t="s">
        <v>824</v>
      </c>
      <c r="C135" t="s">
        <v>120</v>
      </c>
      <c r="D135" s="7" t="s">
        <v>825</v>
      </c>
      <c r="E135" s="7"/>
      <c r="F135" t="s">
        <v>457</v>
      </c>
      <c r="I135" s="2"/>
    </row>
    <row r="136" spans="1:10" x14ac:dyDescent="0.25">
      <c r="A136" t="s">
        <v>406</v>
      </c>
      <c r="B136" t="s">
        <v>826</v>
      </c>
      <c r="C136" t="s">
        <v>226</v>
      </c>
      <c r="D136" s="7" t="s">
        <v>827</v>
      </c>
      <c r="E136" s="7"/>
      <c r="F136" t="s">
        <v>457</v>
      </c>
      <c r="I136" s="2"/>
    </row>
    <row r="137" spans="1:10" x14ac:dyDescent="0.25">
      <c r="A137" t="s">
        <v>406</v>
      </c>
      <c r="B137" t="s">
        <v>828</v>
      </c>
      <c r="C137" t="s">
        <v>240</v>
      </c>
      <c r="D137" s="7" t="s">
        <v>829</v>
      </c>
      <c r="E137" s="7"/>
      <c r="F137" t="s">
        <v>457</v>
      </c>
      <c r="I137" s="2"/>
    </row>
    <row r="138" spans="1:10" x14ac:dyDescent="0.25">
      <c r="A138" t="s">
        <v>406</v>
      </c>
      <c r="B138" t="s">
        <v>830</v>
      </c>
      <c r="C138" t="s">
        <v>220</v>
      </c>
      <c r="D138" s="7" t="s">
        <v>831</v>
      </c>
      <c r="E138" s="7"/>
      <c r="F138" t="s">
        <v>457</v>
      </c>
      <c r="I138" s="2"/>
    </row>
    <row r="139" spans="1:10" x14ac:dyDescent="0.25">
      <c r="A139" t="s">
        <v>406</v>
      </c>
      <c r="B139" t="s">
        <v>832</v>
      </c>
      <c r="C139" t="s">
        <v>184</v>
      </c>
      <c r="D139" s="7" t="s">
        <v>833</v>
      </c>
      <c r="E139" s="7"/>
      <c r="F139" t="s">
        <v>457</v>
      </c>
      <c r="I139" s="2"/>
    </row>
    <row r="140" spans="1:10" x14ac:dyDescent="0.25">
      <c r="A140" t="s">
        <v>406</v>
      </c>
      <c r="B140" t="s">
        <v>834</v>
      </c>
      <c r="C140" t="s">
        <v>108</v>
      </c>
      <c r="D140" s="7" t="s">
        <v>835</v>
      </c>
      <c r="E140" s="7"/>
      <c r="F140" t="s">
        <v>457</v>
      </c>
      <c r="I140" s="2"/>
    </row>
    <row r="141" spans="1:10" x14ac:dyDescent="0.25">
      <c r="A141" t="s">
        <v>406</v>
      </c>
      <c r="B141" t="s">
        <v>836</v>
      </c>
      <c r="C141" t="s">
        <v>264</v>
      </c>
      <c r="D141" s="7" t="s">
        <v>837</v>
      </c>
      <c r="E141" s="7"/>
      <c r="F141" t="s">
        <v>457</v>
      </c>
      <c r="I141" s="2"/>
    </row>
    <row r="142" spans="1:10" x14ac:dyDescent="0.25">
      <c r="A142" t="s">
        <v>406</v>
      </c>
      <c r="B142" t="s">
        <v>838</v>
      </c>
      <c r="C142" s="23" t="s">
        <v>285</v>
      </c>
      <c r="D142" s="23" t="s">
        <v>668</v>
      </c>
      <c r="E142" s="7"/>
      <c r="F142" t="s">
        <v>505</v>
      </c>
      <c r="I142" s="2"/>
    </row>
    <row r="143" spans="1:10" x14ac:dyDescent="0.25">
      <c r="A143" t="s">
        <v>406</v>
      </c>
      <c r="B143" t="s">
        <v>839</v>
      </c>
      <c r="C143" t="s">
        <v>230</v>
      </c>
      <c r="D143" s="7" t="s">
        <v>840</v>
      </c>
      <c r="E143" s="7"/>
      <c r="F143" t="s">
        <v>505</v>
      </c>
      <c r="I143" s="2"/>
    </row>
    <row r="144" spans="1:10" x14ac:dyDescent="0.25">
      <c r="A144" t="s">
        <v>406</v>
      </c>
      <c r="B144" t="s">
        <v>841</v>
      </c>
      <c r="C144" t="s">
        <v>303</v>
      </c>
      <c r="D144" s="7" t="s">
        <v>842</v>
      </c>
      <c r="E144" s="7"/>
      <c r="F144" t="s">
        <v>505</v>
      </c>
      <c r="I144" s="2"/>
    </row>
    <row r="145" spans="1:10" x14ac:dyDescent="0.25">
      <c r="A145" t="s">
        <v>406</v>
      </c>
      <c r="B145" t="s">
        <v>843</v>
      </c>
      <c r="C145" t="s">
        <v>671</v>
      </c>
      <c r="D145" s="7" t="s">
        <v>844</v>
      </c>
      <c r="E145" s="7"/>
      <c r="F145" t="s">
        <v>505</v>
      </c>
      <c r="I145" s="2"/>
    </row>
    <row r="146" spans="1:10" x14ac:dyDescent="0.25">
      <c r="A146" t="s">
        <v>406</v>
      </c>
      <c r="B146" t="s">
        <v>845</v>
      </c>
      <c r="C146" t="s">
        <v>331</v>
      </c>
      <c r="D146" s="7">
        <v>10</v>
      </c>
      <c r="E146" s="7">
        <v>10</v>
      </c>
      <c r="F146" t="s">
        <v>641</v>
      </c>
      <c r="G146" t="s">
        <v>642</v>
      </c>
      <c r="I146" s="2" t="s">
        <v>335</v>
      </c>
    </row>
    <row r="147" spans="1:10" x14ac:dyDescent="0.25">
      <c r="A147" t="s">
        <v>406</v>
      </c>
      <c r="B147" t="s">
        <v>846</v>
      </c>
      <c r="C147" t="s">
        <v>30</v>
      </c>
      <c r="D147" s="7" t="s">
        <v>847</v>
      </c>
      <c r="E147" s="7">
        <v>5000</v>
      </c>
      <c r="F147" t="s">
        <v>674</v>
      </c>
      <c r="G147" t="s">
        <v>675</v>
      </c>
      <c r="I147" s="2" t="s">
        <v>334</v>
      </c>
      <c r="J147" t="s">
        <v>676</v>
      </c>
    </row>
    <row r="148" spans="1:10" x14ac:dyDescent="0.25">
      <c r="A148" t="s">
        <v>406</v>
      </c>
      <c r="B148" t="s">
        <v>848</v>
      </c>
      <c r="C148" t="s">
        <v>104</v>
      </c>
      <c r="D148" s="7" t="s">
        <v>849</v>
      </c>
      <c r="E148" s="7">
        <v>541520</v>
      </c>
      <c r="F148" t="s">
        <v>494</v>
      </c>
      <c r="I148" s="2" t="s">
        <v>335</v>
      </c>
    </row>
    <row r="149" spans="1:10" x14ac:dyDescent="0.25">
      <c r="A149" t="s">
        <v>406</v>
      </c>
      <c r="B149" t="s">
        <v>850</v>
      </c>
      <c r="C149" t="s">
        <v>192</v>
      </c>
      <c r="D149" s="7" t="s">
        <v>507</v>
      </c>
      <c r="E149" s="7"/>
      <c r="F149" t="s">
        <v>494</v>
      </c>
      <c r="G149" t="s">
        <v>497</v>
      </c>
      <c r="I149" s="2" t="s">
        <v>334</v>
      </c>
      <c r="J149" t="s">
        <v>677</v>
      </c>
    </row>
    <row r="150" spans="1:10" x14ac:dyDescent="0.25">
      <c r="A150" t="s">
        <v>406</v>
      </c>
      <c r="B150" t="s">
        <v>851</v>
      </c>
      <c r="C150" t="s">
        <v>62</v>
      </c>
      <c r="D150" s="7" t="s">
        <v>852</v>
      </c>
      <c r="E150" s="17">
        <v>15371405</v>
      </c>
      <c r="F150" t="s">
        <v>457</v>
      </c>
      <c r="H150" t="s">
        <v>350</v>
      </c>
      <c r="I150" s="2" t="s">
        <v>334</v>
      </c>
    </row>
    <row r="151" spans="1:10" x14ac:dyDescent="0.25">
      <c r="A151" t="s">
        <v>406</v>
      </c>
      <c r="B151" t="s">
        <v>853</v>
      </c>
      <c r="C151" t="s">
        <v>232</v>
      </c>
      <c r="D151" s="7" t="s">
        <v>854</v>
      </c>
      <c r="E151" s="17">
        <v>1764525</v>
      </c>
      <c r="F151" t="s">
        <v>505</v>
      </c>
      <c r="H151" t="s">
        <v>350</v>
      </c>
      <c r="I151" s="2" t="s">
        <v>334</v>
      </c>
    </row>
    <row r="152" spans="1:10" x14ac:dyDescent="0.25">
      <c r="A152" t="s">
        <v>406</v>
      </c>
      <c r="B152" t="s">
        <v>855</v>
      </c>
      <c r="C152" t="s">
        <v>311</v>
      </c>
      <c r="D152" s="7" t="s">
        <v>856</v>
      </c>
      <c r="E152" s="17"/>
      <c r="F152" t="s">
        <v>505</v>
      </c>
      <c r="G152" t="s">
        <v>608</v>
      </c>
      <c r="I152" s="2" t="s">
        <v>337</v>
      </c>
    </row>
    <row r="153" spans="1:10" x14ac:dyDescent="0.25">
      <c r="A153" t="s">
        <v>492</v>
      </c>
      <c r="B153" t="s">
        <v>103</v>
      </c>
      <c r="C153" t="s">
        <v>104</v>
      </c>
      <c r="D153" s="7" t="s">
        <v>857</v>
      </c>
      <c r="E153" s="7">
        <v>547227</v>
      </c>
      <c r="F153" t="s">
        <v>494</v>
      </c>
      <c r="G153" t="s">
        <v>495</v>
      </c>
      <c r="I153" s="2" t="s">
        <v>335</v>
      </c>
    </row>
    <row r="154" spans="1:10" x14ac:dyDescent="0.25">
      <c r="A154" t="s">
        <v>492</v>
      </c>
      <c r="B154" t="s">
        <v>191</v>
      </c>
      <c r="C154" t="s">
        <v>192</v>
      </c>
      <c r="D154" s="20" t="s">
        <v>496</v>
      </c>
      <c r="E154" s="8">
        <v>4042000</v>
      </c>
      <c r="F154" t="s">
        <v>494</v>
      </c>
      <c r="G154" t="s">
        <v>497</v>
      </c>
      <c r="I154" s="2" t="s">
        <v>334</v>
      </c>
      <c r="J154" t="s">
        <v>677</v>
      </c>
    </row>
    <row r="155" spans="1:10" x14ac:dyDescent="0.25">
      <c r="A155" t="s">
        <v>492</v>
      </c>
      <c r="B155" t="s">
        <v>61</v>
      </c>
      <c r="C155" t="s">
        <v>62</v>
      </c>
      <c r="D155" s="7" t="s">
        <v>858</v>
      </c>
      <c r="E155" s="17"/>
      <c r="F155" t="s">
        <v>457</v>
      </c>
      <c r="H155" t="s">
        <v>350</v>
      </c>
      <c r="I155" s="2" t="s">
        <v>334</v>
      </c>
    </row>
    <row r="156" spans="1:10" x14ac:dyDescent="0.25">
      <c r="A156" t="s">
        <v>492</v>
      </c>
      <c r="B156" t="s">
        <v>231</v>
      </c>
      <c r="C156" t="s">
        <v>232</v>
      </c>
      <c r="D156" s="7" t="s">
        <v>859</v>
      </c>
      <c r="E156" s="17"/>
      <c r="F156" t="s">
        <v>505</v>
      </c>
      <c r="H156" t="s">
        <v>350</v>
      </c>
      <c r="I156" s="2" t="s">
        <v>334</v>
      </c>
    </row>
    <row r="157" spans="1:10" x14ac:dyDescent="0.25">
      <c r="A157" t="s">
        <v>492</v>
      </c>
      <c r="B157" t="s">
        <v>310</v>
      </c>
      <c r="C157" t="s">
        <v>311</v>
      </c>
      <c r="D157" s="7" t="s">
        <v>860</v>
      </c>
      <c r="E157" s="17"/>
      <c r="F157" t="s">
        <v>505</v>
      </c>
      <c r="G157" t="s">
        <v>608</v>
      </c>
      <c r="I157" s="2" t="s">
        <v>337</v>
      </c>
    </row>
  </sheetData>
  <hyperlinks>
    <hyperlink ref="H61" r:id="rId1" xr:uid="{C8393BD6-F03F-4BA5-A078-3285ACF090E6}"/>
    <hyperlink ref="H64" r:id="rId2" xr:uid="{57DE3087-6E83-49CF-BB7C-C300CE276B02}"/>
    <hyperlink ref="H65" r:id="rId3" xr:uid="{42476CC4-5431-4AD2-B97F-606F27D229C7}"/>
    <hyperlink ref="H10" r:id="rId4" xr:uid="{8AA97689-1C22-4AD9-8531-13D77357B09C}"/>
    <hyperlink ref="H66" r:id="rId5" xr:uid="{0B0C96BC-15EF-4B56-A8CB-CBE03DD20E25}"/>
    <hyperlink ref="H19" r:id="rId6" xr:uid="{50C41D2C-5FD6-4D00-86BD-AE7658B093B3}"/>
    <hyperlink ref="H63" r:id="rId7" xr:uid="{57384CD8-6907-4043-AD68-2A6DEE1D54B6}"/>
    <hyperlink ref="H62" r:id="rId8" xr:uid="{0879DE33-07F1-4F08-857E-4C2758F9A58C}"/>
    <hyperlink ref="H60" r:id="rId9" xr:uid="{09A9717F-44CB-4327-A9CB-F1568EB2D8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4" operator="containsText" id="{40639E75-AD7C-45E9-B936-9223D6163094}">
            <xm:f>NOT(ISERROR(SEARCH('Status legenda'!$B$2,I2)))</xm:f>
            <xm:f>'Status legenda'!$B$2</xm:f>
            <x14:dxf>
              <fill>
                <patternFill>
                  <bgColor rgb="FF92D050"/>
                </patternFill>
              </fill>
            </x14:dxf>
          </x14:cfRule>
          <x14:cfRule type="containsText" priority="43" operator="containsText" id="{F3F80B2E-E0C3-4A04-BC8F-EF8EFABEB951}">
            <xm:f>NOT(ISERROR(SEARCH('Status legenda'!$B$3,I2)))</xm:f>
            <xm:f>'Status legenda'!$B$3</xm:f>
            <x14:dxf>
              <fill>
                <patternFill>
                  <bgColor rgb="FFFFFF00"/>
                </patternFill>
              </fill>
            </x14:dxf>
          </x14:cfRule>
          <x14:cfRule type="containsText" priority="42" operator="containsText" id="{5F567D05-B537-44AE-9300-A3BC21541652}">
            <xm:f>NOT(ISERROR(SEARCH('Status legenda'!$B$4,I2)))</xm:f>
            <xm:f>'Status legenda'!$B$4</xm:f>
            <x14:dxf>
              <fill>
                <patternFill>
                  <bgColor rgb="FFFFC000"/>
                </patternFill>
              </fill>
            </x14:dxf>
          </x14:cfRule>
          <x14:cfRule type="containsText" priority="41" operator="containsText" id="{502D7BDF-EC3F-40EC-B2A0-3B25AC6FD91C}">
            <xm:f>NOT(ISERROR(SEARCH('Status legenda'!$A$5+'Status legenda'!$B$5,I2)))</xm:f>
            <xm:f>'Status legenda'!$A$5+'Status legenda'!$B$5</xm:f>
            <x14:dxf>
              <fill>
                <patternFill>
                  <bgColor rgb="FFFF0000"/>
                </patternFill>
              </fill>
            </x14:dxf>
          </x14:cfRule>
          <xm:sqref>I2:I80 I90:I98 I100:I115</xm:sqref>
        </x14:conditionalFormatting>
        <x14:conditionalFormatting xmlns:xm="http://schemas.microsoft.com/office/excel/2006/main">
          <x14:cfRule type="containsText" priority="40" operator="containsText" id="{A1FDCA05-F064-45D6-8464-0953221E18C4}">
            <xm:f>NOT(ISERROR(SEARCH('Status legenda'!$B$6,I2)))</xm:f>
            <xm:f>'Status legenda'!$B$6</xm:f>
            <x14:dxf>
              <fill>
                <patternFill>
                  <bgColor rgb="FF00B0F0"/>
                </patternFill>
              </fill>
            </x14:dxf>
          </x14:cfRule>
          <xm:sqref>I2:I80 I90:I98 I100:I121 I146</xm:sqref>
        </x14:conditionalFormatting>
        <x14:conditionalFormatting xmlns:xm="http://schemas.microsoft.com/office/excel/2006/main">
          <x14:cfRule type="containsText" priority="39" operator="containsText" id="{08D03D32-0B45-4951-8AE4-546B8195553E}">
            <xm:f>NOT(ISERROR(SEARCH('Status legenda'!$B$2,I5)))</xm:f>
            <xm:f>'Status legenda'!$B$2</xm:f>
            <x14:dxf>
              <fill>
                <patternFill>
                  <bgColor rgb="FF92D050"/>
                </patternFill>
              </fill>
            </x14:dxf>
          </x14:cfRule>
          <x14:cfRule type="containsText" priority="38" operator="containsText" id="{A83E4C09-C1C9-44CF-837B-64E6F955B92A}">
            <xm:f>NOT(ISERROR(SEARCH('Status legenda'!$B$3,I5)))</xm:f>
            <xm:f>'Status legenda'!$B$3</xm:f>
            <x14:dxf>
              <fill>
                <patternFill>
                  <bgColor rgb="FFFFFF00"/>
                </patternFill>
              </fill>
            </x14:dxf>
          </x14:cfRule>
          <x14:cfRule type="containsText" priority="37" operator="containsText" id="{4572FCF0-4107-464B-86A8-1DC8D88EFAE2}">
            <xm:f>NOT(ISERROR(SEARCH('Status legenda'!$B$4,I5)))</xm:f>
            <xm:f>'Status legenda'!$B$4</xm:f>
            <x14:dxf>
              <fill>
                <patternFill>
                  <bgColor rgb="FFFFC000"/>
                </patternFill>
              </fill>
            </x14:dxf>
          </x14:cfRule>
          <xm:sqref>I5:I7 I23:I33 I43:I59 I67:I72 I90:I96 I116:I121 I124:I129 I133:I151</xm:sqref>
        </x14:conditionalFormatting>
        <x14:conditionalFormatting xmlns:xm="http://schemas.microsoft.com/office/excel/2006/main">
          <x14:cfRule type="containsText" priority="36" operator="containsText" id="{461A5918-31DE-449C-8D5D-CEB4BAA723AE}">
            <xm:f>NOT(ISERROR(SEARCH('Status legenda'!$B$5,I5)))</xm:f>
            <xm:f>'Status legenda'!$B$5</xm:f>
            <x14:dxf>
              <fill>
                <patternFill>
                  <bgColor rgb="FFFF0000"/>
                </patternFill>
              </fill>
            </x14:dxf>
          </x14:cfRule>
          <xm:sqref>I5:I7 I124:I129 I133:I151 I23:I33 I43:I59 I67:I72 I90:I96 I116:I121</xm:sqref>
        </x14:conditionalFormatting>
        <x14:conditionalFormatting xmlns:xm="http://schemas.microsoft.com/office/excel/2006/main">
          <x14:cfRule type="containsText" priority="31" operator="containsText" id="{1B117459-EA13-4065-9A63-908D40F6C2DF}">
            <xm:f>NOT(ISERROR(SEARCH('Status legenda'!$B$2,I34)))</xm:f>
            <xm:f>'Status legenda'!$B$2</xm:f>
            <x14:dxf>
              <fill>
                <patternFill>
                  <bgColor rgb="FF92D050"/>
                </patternFill>
              </fill>
            </x14:dxf>
          </x14:cfRule>
          <x14:cfRule type="containsText" priority="30" operator="containsText" id="{0E8E50A9-C316-4123-BE2A-09FF54C1B6AD}">
            <xm:f>NOT(ISERROR(SEARCH('Status legenda'!$B$3,I34)))</xm:f>
            <xm:f>'Status legenda'!$B$3</xm:f>
            <x14:dxf>
              <fill>
                <patternFill>
                  <bgColor rgb="FFFFFF00"/>
                </patternFill>
              </fill>
            </x14:dxf>
          </x14:cfRule>
          <x14:cfRule type="containsText" priority="29" operator="containsText" id="{5C3CBF8E-88D9-4271-A093-3F2637781F5A}">
            <xm:f>NOT(ISERROR(SEARCH('Status legenda'!$B$4,I34)))</xm:f>
            <xm:f>'Status legenda'!$B$4</xm:f>
            <x14:dxf>
              <fill>
                <patternFill>
                  <bgColor rgb="FFFFC000"/>
                </patternFill>
              </fill>
            </x14:dxf>
          </x14:cfRule>
          <x14:cfRule type="containsText" priority="28" operator="containsText" id="{7BA97613-069F-4F96-AD28-29D0C200806B}">
            <xm:f>NOT(ISERROR(SEARCH('Status legenda'!$A$5+'Status legenda'!$B$5,I34)))</xm:f>
            <xm:f>'Status legenda'!$A$5+'Status legenda'!$B$5</xm:f>
            <x14:dxf>
              <fill>
                <patternFill>
                  <bgColor rgb="FFFF0000"/>
                </patternFill>
              </fill>
            </x14:dxf>
          </x14:cfRule>
          <xm:sqref>I34:I36</xm:sqref>
        </x14:conditionalFormatting>
        <x14:conditionalFormatting xmlns:xm="http://schemas.microsoft.com/office/excel/2006/main">
          <x14:cfRule type="containsText" priority="2" operator="containsText" id="{CDC4B99D-B113-4750-AFBA-C16CA858A019}">
            <xm:f>NOT(ISERROR(SEARCH('Status legenda'!$A$5+'Status legenda'!$B$5,I81)))</xm:f>
            <xm:f>'Status legenda'!$A$5+'Status legenda'!$B$5</xm:f>
            <x14:dxf>
              <fill>
                <patternFill>
                  <bgColor rgb="FFFF0000"/>
                </patternFill>
              </fill>
            </x14:dxf>
          </x14:cfRule>
          <x14:cfRule type="containsText" priority="3" operator="containsText" id="{80394533-BC58-4694-B940-1B3A554D7D77}">
            <xm:f>NOT(ISERROR(SEARCH('Status legenda'!$B$4,I81)))</xm:f>
            <xm:f>'Status legenda'!$B$4</xm:f>
            <x14:dxf>
              <fill>
                <patternFill>
                  <bgColor rgb="FFFFC000"/>
                </patternFill>
              </fill>
            </x14:dxf>
          </x14:cfRule>
          <x14:cfRule type="containsText" priority="4" operator="containsText" id="{B0133755-D32C-441E-A020-66C3A55A2DCC}">
            <xm:f>NOT(ISERROR(SEARCH('Status legenda'!$B$3,I81)))</xm:f>
            <xm:f>'Status legenda'!$B$3</xm:f>
            <x14:dxf>
              <fill>
                <patternFill>
                  <bgColor rgb="FFFFFF00"/>
                </patternFill>
              </fill>
            </x14:dxf>
          </x14:cfRule>
          <x14:cfRule type="containsText" priority="5" operator="containsText" id="{BBDF8B56-FAE7-4D94-8C76-A7F66745AA27}">
            <xm:f>NOT(ISERROR(SEARCH('Status legenda'!$B$2,I81)))</xm:f>
            <xm:f>'Status legenda'!$B$2</xm:f>
            <x14:dxf>
              <fill>
                <patternFill>
                  <bgColor rgb="FF92D050"/>
                </patternFill>
              </fill>
            </x14:dxf>
          </x14:cfRule>
          <x14:cfRule type="containsText" priority="1" operator="containsText" id="{5C4F8CCD-5854-4634-8498-081D995CAE3D}">
            <xm:f>NOT(ISERROR(SEARCH('Status legenda'!$B$6,I81)))</xm:f>
            <xm:f>'Status legenda'!$B$6</xm:f>
            <x14:dxf>
              <fill>
                <patternFill>
                  <bgColor rgb="FF00B0F0"/>
                </patternFill>
              </fill>
            </x14:dxf>
          </x14:cfRule>
          <xm:sqref>I81:I89</xm:sqref>
        </x14:conditionalFormatting>
        <x14:conditionalFormatting xmlns:xm="http://schemas.microsoft.com/office/excel/2006/main">
          <x14:cfRule type="containsText" priority="19" operator="containsText" id="{80C3F926-C7A4-496A-9A29-B76FBF67B2B4}">
            <xm:f>NOT(ISERROR(SEARCH('Status legenda'!$B$6,I5)))</xm:f>
            <xm:f>'Status legenda'!$B$6</xm:f>
            <x14:dxf>
              <fill>
                <patternFill>
                  <bgColor rgb="FF00B0F0"/>
                </patternFill>
              </fill>
            </x14:dxf>
          </x14:cfRule>
          <xm:sqref>I124:I157 I5:I7</xm:sqref>
        </x14:conditionalFormatting>
        <x14:conditionalFormatting xmlns:xm="http://schemas.microsoft.com/office/excel/2006/main">
          <x14:cfRule type="containsText" priority="22" operator="containsText" id="{74652729-93D6-433E-9A9D-FF29CE8B22F6}">
            <xm:f>NOT(ISERROR(SEARCH('Status legenda'!$B$3,I130)))</xm:f>
            <xm:f>'Status legenda'!$B$3</xm:f>
            <x14:dxf>
              <fill>
                <patternFill>
                  <bgColor rgb="FFFFFF00"/>
                </patternFill>
              </fill>
            </x14:dxf>
          </x14:cfRule>
          <x14:cfRule type="containsText" priority="21" operator="containsText" id="{0B22E9E7-8ED9-4278-B403-4DF1BA4A3AC1}">
            <xm:f>NOT(ISERROR(SEARCH('Status legenda'!$B$4,I130)))</xm:f>
            <xm:f>'Status legenda'!$B$4</xm:f>
            <x14:dxf>
              <fill>
                <patternFill>
                  <bgColor rgb="FFFFC000"/>
                </patternFill>
              </fill>
            </x14:dxf>
          </x14:cfRule>
          <x14:cfRule type="containsText" priority="20" operator="containsText" id="{DB7262C3-E719-41BE-9018-A46239E8B02F}">
            <xm:f>NOT(ISERROR(SEARCH('Status legenda'!$A$5+'Status legenda'!$B$5,I130)))</xm:f>
            <xm:f>'Status legenda'!$A$5+'Status legenda'!$B$5</xm:f>
            <x14:dxf>
              <fill>
                <patternFill>
                  <bgColor rgb="FFFF0000"/>
                </patternFill>
              </fill>
            </x14:dxf>
          </x14:cfRule>
          <x14:cfRule type="containsText" priority="23" operator="containsText" id="{E19F2ABF-35C1-4096-B731-A06480DF878F}">
            <xm:f>NOT(ISERROR(SEARCH('Status legenda'!$B$2,I130)))</xm:f>
            <xm:f>'Status legenda'!$B$2</xm:f>
            <x14:dxf>
              <fill>
                <patternFill>
                  <bgColor rgb="FF92D050"/>
                </patternFill>
              </fill>
            </x14:dxf>
          </x14:cfRule>
          <xm:sqref>I130:I132</xm:sqref>
        </x14:conditionalFormatting>
        <x14:conditionalFormatting xmlns:xm="http://schemas.microsoft.com/office/excel/2006/main">
          <x14:cfRule type="containsText" priority="32" operator="containsText" id="{D801E28E-58F2-46A9-8752-A2D06C7D55AA}">
            <xm:f>NOT(ISERROR(SEARCH('Status legenda'!$A$5+'Status legenda'!$B$5,I152)))</xm:f>
            <xm:f>'Status legenda'!$A$5+'Status legenda'!$B$5</xm:f>
            <x14:dxf>
              <fill>
                <patternFill>
                  <bgColor rgb="FFFF0000"/>
                </patternFill>
              </fill>
            </x14:dxf>
          </x14:cfRule>
          <x14:cfRule type="containsText" priority="33" operator="containsText" id="{FA31DD26-5373-4756-81B5-F8D0DC45D783}">
            <xm:f>NOT(ISERROR(SEARCH('Status legenda'!$B$4,I152)))</xm:f>
            <xm:f>'Status legenda'!$B$4</xm:f>
            <x14:dxf>
              <fill>
                <patternFill>
                  <bgColor rgb="FFFFC000"/>
                </patternFill>
              </fill>
            </x14:dxf>
          </x14:cfRule>
          <x14:cfRule type="containsText" priority="34" operator="containsText" id="{032959F3-EFDF-4266-A4E2-250E3B43859A}">
            <xm:f>NOT(ISERROR(SEARCH('Status legenda'!$B$3,I152)))</xm:f>
            <xm:f>'Status legenda'!$B$3</xm:f>
            <x14:dxf>
              <fill>
                <patternFill>
                  <bgColor rgb="FFFFFF00"/>
                </patternFill>
              </fill>
            </x14:dxf>
          </x14:cfRule>
          <x14:cfRule type="containsText" priority="35" operator="containsText" id="{DD455C4F-EAD7-43F0-8AEC-D5E25A6DF3B1}">
            <xm:f>NOT(ISERROR(SEARCH('Status legenda'!$B$2,I152)))</xm:f>
            <xm:f>'Status legenda'!$B$2</xm:f>
            <x14:dxf>
              <fill>
                <patternFill>
                  <bgColor rgb="FF92D050"/>
                </patternFill>
              </fill>
            </x14:dxf>
          </x14:cfRule>
          <xm:sqref>I152</xm:sqref>
        </x14:conditionalFormatting>
        <x14:conditionalFormatting xmlns:xm="http://schemas.microsoft.com/office/excel/2006/main">
          <x14:cfRule type="containsText" priority="13" operator="containsText" id="{89BF8DC3-C177-4329-BA74-17565B357928}">
            <xm:f>NOT(ISERROR(SEARCH('Status legenda'!$B$2,I153)))</xm:f>
            <xm:f>'Status legenda'!$B$2</xm:f>
            <x14:dxf>
              <fill>
                <patternFill>
                  <bgColor rgb="FF92D050"/>
                </patternFill>
              </fill>
            </x14:dxf>
          </x14:cfRule>
          <x14:cfRule type="containsText" priority="12" operator="containsText" id="{FAD04100-5D58-4B69-882F-372B01138802}">
            <xm:f>NOT(ISERROR(SEARCH('Status legenda'!$B$3,I153)))</xm:f>
            <xm:f>'Status legenda'!$B$3</xm:f>
            <x14:dxf>
              <fill>
                <patternFill>
                  <bgColor rgb="FFFFFF00"/>
                </patternFill>
              </fill>
            </x14:dxf>
          </x14:cfRule>
          <x14:cfRule type="containsText" priority="11" operator="containsText" id="{031DC113-C442-4FAA-BDB8-FFD4FB1C319C}">
            <xm:f>NOT(ISERROR(SEARCH('Status legenda'!$B$4,I153)))</xm:f>
            <xm:f>'Status legenda'!$B$4</xm:f>
            <x14:dxf>
              <fill>
                <patternFill>
                  <bgColor rgb="FFFFC000"/>
                </patternFill>
              </fill>
            </x14:dxf>
          </x14:cfRule>
          <x14:cfRule type="containsText" priority="10" operator="containsText" id="{5492CDD0-DCFD-44ED-8710-37D2E34FE5FD}">
            <xm:f>NOT(ISERROR(SEARCH('Status legenda'!$B$5,I153)))</xm:f>
            <xm:f>'Status legenda'!$B$5</xm:f>
            <x14:dxf>
              <fill>
                <patternFill>
                  <bgColor rgb="FFFF0000"/>
                </patternFill>
              </fill>
            </x14:dxf>
          </x14:cfRule>
          <xm:sqref>I153:I156</xm:sqref>
        </x14:conditionalFormatting>
        <x14:conditionalFormatting xmlns:xm="http://schemas.microsoft.com/office/excel/2006/main">
          <x14:cfRule type="containsText" priority="9" operator="containsText" id="{DBDD3D94-2042-49F6-AE48-84421BA10E52}">
            <xm:f>NOT(ISERROR(SEARCH('Status legenda'!$B$2,I157)))</xm:f>
            <xm:f>'Status legenda'!$B$2</xm:f>
            <x14:dxf>
              <fill>
                <patternFill>
                  <bgColor rgb="FF92D050"/>
                </patternFill>
              </fill>
            </x14:dxf>
          </x14:cfRule>
          <x14:cfRule type="containsText" priority="8" operator="containsText" id="{A99A2D62-0BD1-4742-A945-63487073A85B}">
            <xm:f>NOT(ISERROR(SEARCH('Status legenda'!$B$3,I157)))</xm:f>
            <xm:f>'Status legenda'!$B$3</xm:f>
            <x14:dxf>
              <fill>
                <patternFill>
                  <bgColor rgb="FFFFFF00"/>
                </patternFill>
              </fill>
            </x14:dxf>
          </x14:cfRule>
          <x14:cfRule type="containsText" priority="7" operator="containsText" id="{CBF8BA06-98E2-4D21-B2C6-B7AFDB7DE5DD}">
            <xm:f>NOT(ISERROR(SEARCH('Status legenda'!$B$4,I157)))</xm:f>
            <xm:f>'Status legenda'!$B$4</xm:f>
            <x14:dxf>
              <fill>
                <patternFill>
                  <bgColor rgb="FFFFC000"/>
                </patternFill>
              </fill>
            </x14:dxf>
          </x14:cfRule>
          <x14:cfRule type="containsText" priority="6" operator="containsText" id="{A4610A4B-E1CD-4A34-929D-6F93A42D8366}">
            <xm:f>NOT(ISERROR(SEARCH('Status legenda'!$A$5+'Status legenda'!$B$5,I157)))</xm:f>
            <xm:f>'Status legenda'!$A$5+'Status legenda'!$B$5</xm:f>
            <x14:dxf>
              <fill>
                <patternFill>
                  <bgColor rgb="FFFF0000"/>
                </patternFill>
              </fill>
            </x14:dxf>
          </x14:cfRule>
          <xm:sqref>I157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70A281D-19CF-4A25-9019-9B887327D444}">
          <x14:formula1>
            <xm:f>'Status legenda'!$B$2:$B$29</xm:f>
          </x14:formula1>
          <xm:sqref>I100:I121 I124:I157 I2:I98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25B1-577A-4285-ADE7-3265C7B720AA}">
  <dimension ref="A1:B156"/>
  <sheetViews>
    <sheetView workbookViewId="0">
      <selection activeCell="K36" sqref="K36"/>
    </sheetView>
  </sheetViews>
  <sheetFormatPr defaultRowHeight="15" x14ac:dyDescent="0.25"/>
  <cols>
    <col min="2" max="2" width="32.140625" bestFit="1" customWidth="1"/>
  </cols>
  <sheetData>
    <row r="1" spans="1:2" x14ac:dyDescent="0.25">
      <c r="A1" s="1" t="s">
        <v>24</v>
      </c>
      <c r="B1" s="1" t="s">
        <v>0</v>
      </c>
    </row>
    <row r="2" spans="1:2" x14ac:dyDescent="0.25">
      <c r="A2" t="s">
        <v>25</v>
      </c>
      <c r="B2" t="s">
        <v>26</v>
      </c>
    </row>
    <row r="3" spans="1:2" x14ac:dyDescent="0.25">
      <c r="A3" t="s">
        <v>27</v>
      </c>
      <c r="B3" t="s">
        <v>28</v>
      </c>
    </row>
    <row r="4" spans="1:2" x14ac:dyDescent="0.25">
      <c r="A4" t="s">
        <v>29</v>
      </c>
      <c r="B4" t="s">
        <v>30</v>
      </c>
    </row>
    <row r="5" spans="1:2" ht="15.75" x14ac:dyDescent="0.25">
      <c r="A5" s="21" t="s">
        <v>31</v>
      </c>
      <c r="B5" s="21" t="s">
        <v>32</v>
      </c>
    </row>
    <row r="6" spans="1:2" x14ac:dyDescent="0.25">
      <c r="A6" t="s">
        <v>33</v>
      </c>
      <c r="B6" t="s">
        <v>34</v>
      </c>
    </row>
    <row r="7" spans="1:2" x14ac:dyDescent="0.25">
      <c r="A7" t="s">
        <v>35</v>
      </c>
      <c r="B7" t="s">
        <v>36</v>
      </c>
    </row>
    <row r="8" spans="1:2" x14ac:dyDescent="0.25">
      <c r="A8" t="s">
        <v>37</v>
      </c>
      <c r="B8" t="s">
        <v>38</v>
      </c>
    </row>
    <row r="9" spans="1:2" x14ac:dyDescent="0.25">
      <c r="A9" t="s">
        <v>39</v>
      </c>
      <c r="B9" t="s">
        <v>40</v>
      </c>
    </row>
    <row r="10" spans="1:2" x14ac:dyDescent="0.25">
      <c r="A10" t="s">
        <v>41</v>
      </c>
      <c r="B10" t="s">
        <v>42</v>
      </c>
    </row>
    <row r="11" spans="1:2" x14ac:dyDescent="0.25">
      <c r="A11" s="23" t="s">
        <v>43</v>
      </c>
      <c r="B11" s="23" t="s">
        <v>44</v>
      </c>
    </row>
    <row r="12" spans="1:2" x14ac:dyDescent="0.25">
      <c r="A12" t="s">
        <v>45</v>
      </c>
      <c r="B12" t="s">
        <v>46</v>
      </c>
    </row>
    <row r="13" spans="1:2" x14ac:dyDescent="0.25">
      <c r="A13" t="s">
        <v>47</v>
      </c>
      <c r="B13" t="s">
        <v>48</v>
      </c>
    </row>
    <row r="14" spans="1:2" x14ac:dyDescent="0.25">
      <c r="A14" t="s">
        <v>49</v>
      </c>
      <c r="B14" t="s">
        <v>50</v>
      </c>
    </row>
    <row r="15" spans="1:2" x14ac:dyDescent="0.25">
      <c r="A15" t="s">
        <v>51</v>
      </c>
      <c r="B15" t="s">
        <v>52</v>
      </c>
    </row>
    <row r="16" spans="1:2" x14ac:dyDescent="0.25">
      <c r="A16" t="s">
        <v>53</v>
      </c>
      <c r="B16" t="s">
        <v>54</v>
      </c>
    </row>
    <row r="17" spans="1:2" x14ac:dyDescent="0.25">
      <c r="A17" t="s">
        <v>55</v>
      </c>
      <c r="B17" t="s">
        <v>56</v>
      </c>
    </row>
    <row r="18" spans="1:2" x14ac:dyDescent="0.25">
      <c r="A18" t="s">
        <v>57</v>
      </c>
      <c r="B18" t="s">
        <v>58</v>
      </c>
    </row>
    <row r="19" spans="1:2" x14ac:dyDescent="0.25">
      <c r="A19" t="s">
        <v>59</v>
      </c>
      <c r="B19" t="s">
        <v>60</v>
      </c>
    </row>
    <row r="20" spans="1:2" x14ac:dyDescent="0.25">
      <c r="A20" t="s">
        <v>61</v>
      </c>
      <c r="B20" t="s">
        <v>62</v>
      </c>
    </row>
    <row r="21" spans="1:2" x14ac:dyDescent="0.25">
      <c r="A21" t="s">
        <v>63</v>
      </c>
      <c r="B21" t="s">
        <v>64</v>
      </c>
    </row>
    <row r="22" spans="1:2" x14ac:dyDescent="0.25">
      <c r="A22" t="s">
        <v>65</v>
      </c>
      <c r="B22" t="s">
        <v>66</v>
      </c>
    </row>
    <row r="23" spans="1:2" x14ac:dyDescent="0.25">
      <c r="A23" t="s">
        <v>67</v>
      </c>
      <c r="B23" t="s">
        <v>68</v>
      </c>
    </row>
    <row r="24" spans="1:2" x14ac:dyDescent="0.25">
      <c r="A24" t="s">
        <v>69</v>
      </c>
      <c r="B24" t="s">
        <v>70</v>
      </c>
    </row>
    <row r="25" spans="1:2" ht="15.75" x14ac:dyDescent="0.25">
      <c r="A25" s="21" t="s">
        <v>71</v>
      </c>
      <c r="B25" s="21" t="s">
        <v>72</v>
      </c>
    </row>
    <row r="26" spans="1:2" x14ac:dyDescent="0.25">
      <c r="A26" t="s">
        <v>73</v>
      </c>
      <c r="B26" t="s">
        <v>74</v>
      </c>
    </row>
    <row r="27" spans="1:2" x14ac:dyDescent="0.25">
      <c r="A27" t="s">
        <v>75</v>
      </c>
      <c r="B27" t="s">
        <v>76</v>
      </c>
    </row>
    <row r="28" spans="1:2" x14ac:dyDescent="0.25">
      <c r="A28" t="s">
        <v>77</v>
      </c>
      <c r="B28" t="s">
        <v>78</v>
      </c>
    </row>
    <row r="29" spans="1:2" ht="15.75" x14ac:dyDescent="0.25">
      <c r="A29" s="21" t="s">
        <v>79</v>
      </c>
      <c r="B29" s="21" t="s">
        <v>80</v>
      </c>
    </row>
    <row r="30" spans="1:2" x14ac:dyDescent="0.25">
      <c r="A30" t="s">
        <v>81</v>
      </c>
      <c r="B30" t="s">
        <v>82</v>
      </c>
    </row>
    <row r="31" spans="1:2" x14ac:dyDescent="0.25">
      <c r="A31" s="23" t="s">
        <v>83</v>
      </c>
      <c r="B31" s="23" t="s">
        <v>84</v>
      </c>
    </row>
    <row r="32" spans="1:2" x14ac:dyDescent="0.25">
      <c r="A32" t="s">
        <v>85</v>
      </c>
      <c r="B32" t="s">
        <v>86</v>
      </c>
    </row>
    <row r="33" spans="1:2" x14ac:dyDescent="0.25">
      <c r="A33" t="s">
        <v>87</v>
      </c>
      <c r="B33" t="s">
        <v>88</v>
      </c>
    </row>
    <row r="34" spans="1:2" x14ac:dyDescent="0.25">
      <c r="A34" t="s">
        <v>89</v>
      </c>
      <c r="B34" t="s">
        <v>90</v>
      </c>
    </row>
    <row r="35" spans="1:2" x14ac:dyDescent="0.25">
      <c r="A35" t="s">
        <v>91</v>
      </c>
      <c r="B35" t="s">
        <v>92</v>
      </c>
    </row>
    <row r="36" spans="1:2" x14ac:dyDescent="0.25">
      <c r="A36" t="s">
        <v>93</v>
      </c>
      <c r="B36" t="s">
        <v>94</v>
      </c>
    </row>
    <row r="37" spans="1:2" x14ac:dyDescent="0.25">
      <c r="A37" t="s">
        <v>95</v>
      </c>
      <c r="B37" t="s">
        <v>96</v>
      </c>
    </row>
    <row r="38" spans="1:2" ht="15.75" x14ac:dyDescent="0.25">
      <c r="A38" s="21" t="s">
        <v>97</v>
      </c>
      <c r="B38" s="21" t="s">
        <v>98</v>
      </c>
    </row>
    <row r="39" spans="1:2" ht="15.75" x14ac:dyDescent="0.25">
      <c r="A39" s="21" t="s">
        <v>99</v>
      </c>
      <c r="B39" s="21" t="s">
        <v>100</v>
      </c>
    </row>
    <row r="40" spans="1:2" ht="15.75" x14ac:dyDescent="0.25">
      <c r="A40" s="21" t="s">
        <v>101</v>
      </c>
      <c r="B40" s="21" t="s">
        <v>102</v>
      </c>
    </row>
    <row r="41" spans="1:2" x14ac:dyDescent="0.25">
      <c r="A41" t="s">
        <v>103</v>
      </c>
      <c r="B41" t="s">
        <v>104</v>
      </c>
    </row>
    <row r="42" spans="1:2" x14ac:dyDescent="0.25">
      <c r="A42" s="23" t="s">
        <v>105</v>
      </c>
      <c r="B42" s="23" t="s">
        <v>106</v>
      </c>
    </row>
    <row r="43" spans="1:2" x14ac:dyDescent="0.25">
      <c r="A43" t="s">
        <v>107</v>
      </c>
      <c r="B43" t="s">
        <v>108</v>
      </c>
    </row>
    <row r="44" spans="1:2" ht="15.75" x14ac:dyDescent="0.25">
      <c r="A44" s="21" t="s">
        <v>109</v>
      </c>
      <c r="B44" s="21" t="s">
        <v>110</v>
      </c>
    </row>
    <row r="45" spans="1:2" x14ac:dyDescent="0.25">
      <c r="A45" s="23" t="s">
        <v>111</v>
      </c>
      <c r="B45" s="23" t="s">
        <v>112</v>
      </c>
    </row>
    <row r="46" spans="1:2" x14ac:dyDescent="0.25">
      <c r="A46" t="s">
        <v>113</v>
      </c>
      <c r="B46" t="s">
        <v>114</v>
      </c>
    </row>
    <row r="47" spans="1:2" x14ac:dyDescent="0.25">
      <c r="A47" t="s">
        <v>115</v>
      </c>
      <c r="B47" t="s">
        <v>116</v>
      </c>
    </row>
    <row r="48" spans="1:2" x14ac:dyDescent="0.25">
      <c r="A48" t="s">
        <v>117</v>
      </c>
      <c r="B48" t="s">
        <v>118</v>
      </c>
    </row>
    <row r="49" spans="1:2" x14ac:dyDescent="0.25">
      <c r="A49" t="s">
        <v>119</v>
      </c>
      <c r="B49" t="s">
        <v>120</v>
      </c>
    </row>
    <row r="50" spans="1:2" x14ac:dyDescent="0.25">
      <c r="A50" t="s">
        <v>121</v>
      </c>
      <c r="B50" t="s">
        <v>122</v>
      </c>
    </row>
    <row r="51" spans="1:2" x14ac:dyDescent="0.25">
      <c r="A51" s="15" t="s">
        <v>123</v>
      </c>
      <c r="B51" s="15" t="s">
        <v>124</v>
      </c>
    </row>
    <row r="52" spans="1:2" x14ac:dyDescent="0.25">
      <c r="A52" t="s">
        <v>125</v>
      </c>
      <c r="B52" t="s">
        <v>126</v>
      </c>
    </row>
    <row r="53" spans="1:2" ht="15.75" x14ac:dyDescent="0.25">
      <c r="A53" s="21" t="s">
        <v>127</v>
      </c>
      <c r="B53" s="31" t="s">
        <v>128</v>
      </c>
    </row>
    <row r="54" spans="1:2" ht="15.75" x14ac:dyDescent="0.25">
      <c r="A54" s="21" t="s">
        <v>129</v>
      </c>
      <c r="B54" s="21" t="s">
        <v>130</v>
      </c>
    </row>
    <row r="55" spans="1:2" ht="15.75" x14ac:dyDescent="0.25">
      <c r="A55" s="21" t="s">
        <v>131</v>
      </c>
      <c r="B55" s="21" t="s">
        <v>132</v>
      </c>
    </row>
    <row r="56" spans="1:2" x14ac:dyDescent="0.25">
      <c r="A56" t="s">
        <v>133</v>
      </c>
      <c r="B56" t="s">
        <v>134</v>
      </c>
    </row>
    <row r="57" spans="1:2" ht="15.75" x14ac:dyDescent="0.25">
      <c r="A57" s="21" t="s">
        <v>135</v>
      </c>
      <c r="B57" s="21" t="s">
        <v>136</v>
      </c>
    </row>
    <row r="58" spans="1:2" ht="15.75" x14ac:dyDescent="0.25">
      <c r="A58" s="21" t="s">
        <v>137</v>
      </c>
      <c r="B58" s="21" t="s">
        <v>138</v>
      </c>
    </row>
    <row r="59" spans="1:2" ht="15.75" x14ac:dyDescent="0.25">
      <c r="A59" s="21" t="s">
        <v>139</v>
      </c>
      <c r="B59" s="21" t="s">
        <v>140</v>
      </c>
    </row>
    <row r="60" spans="1:2" x14ac:dyDescent="0.25">
      <c r="A60" t="s">
        <v>141</v>
      </c>
      <c r="B60" t="s">
        <v>142</v>
      </c>
    </row>
    <row r="61" spans="1:2" x14ac:dyDescent="0.25">
      <c r="A61" t="s">
        <v>143</v>
      </c>
      <c r="B61" t="s">
        <v>144</v>
      </c>
    </row>
    <row r="62" spans="1:2" x14ac:dyDescent="0.25">
      <c r="A62" t="s">
        <v>143</v>
      </c>
      <c r="B62" t="s">
        <v>144</v>
      </c>
    </row>
    <row r="63" spans="1:2" x14ac:dyDescent="0.25">
      <c r="A63" t="s">
        <v>145</v>
      </c>
      <c r="B63" t="s">
        <v>146</v>
      </c>
    </row>
    <row r="64" spans="1:2" x14ac:dyDescent="0.25">
      <c r="A64" t="s">
        <v>147</v>
      </c>
      <c r="B64" t="s">
        <v>148</v>
      </c>
    </row>
    <row r="65" spans="1:2" x14ac:dyDescent="0.25">
      <c r="A65" s="23" t="s">
        <v>149</v>
      </c>
      <c r="B65" s="23" t="s">
        <v>150</v>
      </c>
    </row>
    <row r="66" spans="1:2" x14ac:dyDescent="0.25">
      <c r="A66" t="s">
        <v>151</v>
      </c>
      <c r="B66" t="s">
        <v>152</v>
      </c>
    </row>
    <row r="67" spans="1:2" x14ac:dyDescent="0.25">
      <c r="A67" t="s">
        <v>153</v>
      </c>
      <c r="B67" t="s">
        <v>154</v>
      </c>
    </row>
    <row r="68" spans="1:2" x14ac:dyDescent="0.25">
      <c r="A68" t="s">
        <v>155</v>
      </c>
      <c r="B68" t="s">
        <v>156</v>
      </c>
    </row>
    <row r="69" spans="1:2" x14ac:dyDescent="0.25">
      <c r="A69" t="s">
        <v>157</v>
      </c>
      <c r="B69" t="s">
        <v>158</v>
      </c>
    </row>
    <row r="70" spans="1:2" x14ac:dyDescent="0.25">
      <c r="A70" t="s">
        <v>159</v>
      </c>
      <c r="B70" t="s">
        <v>160</v>
      </c>
    </row>
    <row r="71" spans="1:2" x14ac:dyDescent="0.25">
      <c r="A71" t="s">
        <v>161</v>
      </c>
      <c r="B71" t="s">
        <v>162</v>
      </c>
    </row>
    <row r="72" spans="1:2" x14ac:dyDescent="0.25">
      <c r="A72" t="s">
        <v>163</v>
      </c>
      <c r="B72" t="s">
        <v>164</v>
      </c>
    </row>
    <row r="73" spans="1:2" x14ac:dyDescent="0.25">
      <c r="A73" t="s">
        <v>165</v>
      </c>
      <c r="B73" t="s">
        <v>166</v>
      </c>
    </row>
    <row r="74" spans="1:2" x14ac:dyDescent="0.25">
      <c r="A74" t="s">
        <v>167</v>
      </c>
      <c r="B74" t="s">
        <v>168</v>
      </c>
    </row>
    <row r="75" spans="1:2" x14ac:dyDescent="0.25">
      <c r="A75" t="s">
        <v>169</v>
      </c>
      <c r="B75" t="s">
        <v>170</v>
      </c>
    </row>
    <row r="76" spans="1:2" x14ac:dyDescent="0.25">
      <c r="A76" t="s">
        <v>171</v>
      </c>
      <c r="B76" t="s">
        <v>172</v>
      </c>
    </row>
    <row r="77" spans="1:2" x14ac:dyDescent="0.25">
      <c r="A77" t="s">
        <v>173</v>
      </c>
      <c r="B77" t="s">
        <v>174</v>
      </c>
    </row>
    <row r="78" spans="1:2" x14ac:dyDescent="0.25">
      <c r="A78" t="s">
        <v>175</v>
      </c>
      <c r="B78" t="s">
        <v>176</v>
      </c>
    </row>
    <row r="79" spans="1:2" x14ac:dyDescent="0.25">
      <c r="A79" t="s">
        <v>177</v>
      </c>
      <c r="B79" t="s">
        <v>178</v>
      </c>
    </row>
    <row r="80" spans="1:2" x14ac:dyDescent="0.25">
      <c r="A80" s="23" t="s">
        <v>179</v>
      </c>
      <c r="B80" s="23" t="s">
        <v>180</v>
      </c>
    </row>
    <row r="81" spans="1:2" x14ac:dyDescent="0.25">
      <c r="A81" t="s">
        <v>181</v>
      </c>
      <c r="B81" t="s">
        <v>182</v>
      </c>
    </row>
    <row r="82" spans="1:2" x14ac:dyDescent="0.25">
      <c r="A82" t="s">
        <v>183</v>
      </c>
      <c r="B82" t="s">
        <v>184</v>
      </c>
    </row>
    <row r="83" spans="1:2" x14ac:dyDescent="0.25">
      <c r="A83" s="23" t="s">
        <v>185</v>
      </c>
      <c r="B83" s="23" t="s">
        <v>186</v>
      </c>
    </row>
    <row r="84" spans="1:2" x14ac:dyDescent="0.25">
      <c r="A84" t="s">
        <v>187</v>
      </c>
      <c r="B84" t="s">
        <v>188</v>
      </c>
    </row>
    <row r="85" spans="1:2" x14ac:dyDescent="0.25">
      <c r="A85" s="23" t="s">
        <v>189</v>
      </c>
      <c r="B85" s="23" t="s">
        <v>190</v>
      </c>
    </row>
    <row r="86" spans="1:2" x14ac:dyDescent="0.25">
      <c r="A86" t="s">
        <v>191</v>
      </c>
      <c r="B86" t="s">
        <v>192</v>
      </c>
    </row>
    <row r="87" spans="1:2" x14ac:dyDescent="0.25">
      <c r="A87" t="s">
        <v>193</v>
      </c>
      <c r="B87" t="s">
        <v>194</v>
      </c>
    </row>
    <row r="88" spans="1:2" x14ac:dyDescent="0.25">
      <c r="A88" t="s">
        <v>195</v>
      </c>
      <c r="B88" t="s">
        <v>196</v>
      </c>
    </row>
    <row r="89" spans="1:2" x14ac:dyDescent="0.25">
      <c r="A89" t="s">
        <v>197</v>
      </c>
      <c r="B89" t="s">
        <v>198</v>
      </c>
    </row>
    <row r="90" spans="1:2" x14ac:dyDescent="0.25">
      <c r="A90" t="s">
        <v>199</v>
      </c>
      <c r="B90" t="s">
        <v>200</v>
      </c>
    </row>
    <row r="91" spans="1:2" x14ac:dyDescent="0.25">
      <c r="A91" t="s">
        <v>201</v>
      </c>
      <c r="B91" t="s">
        <v>202</v>
      </c>
    </row>
    <row r="92" spans="1:2" x14ac:dyDescent="0.25">
      <c r="A92" t="s">
        <v>203</v>
      </c>
      <c r="B92" t="s">
        <v>204</v>
      </c>
    </row>
    <row r="93" spans="1:2" x14ac:dyDescent="0.25">
      <c r="A93" t="s">
        <v>205</v>
      </c>
      <c r="B93" t="s">
        <v>206</v>
      </c>
    </row>
    <row r="94" spans="1:2" x14ac:dyDescent="0.25">
      <c r="A94" t="s">
        <v>207</v>
      </c>
      <c r="B94" t="s">
        <v>208</v>
      </c>
    </row>
    <row r="95" spans="1:2" x14ac:dyDescent="0.25">
      <c r="A95" t="s">
        <v>209</v>
      </c>
      <c r="B95" t="s">
        <v>210</v>
      </c>
    </row>
    <row r="96" spans="1:2" x14ac:dyDescent="0.25">
      <c r="A96" t="s">
        <v>211</v>
      </c>
      <c r="B96" t="s">
        <v>212</v>
      </c>
    </row>
    <row r="97" spans="1:2" x14ac:dyDescent="0.25">
      <c r="A97" t="s">
        <v>213</v>
      </c>
      <c r="B97" t="s">
        <v>214</v>
      </c>
    </row>
    <row r="98" spans="1:2" x14ac:dyDescent="0.25">
      <c r="A98" t="s">
        <v>215</v>
      </c>
      <c r="B98" t="s">
        <v>216</v>
      </c>
    </row>
    <row r="99" spans="1:2" x14ac:dyDescent="0.25">
      <c r="A99" t="s">
        <v>217</v>
      </c>
      <c r="B99" t="s">
        <v>218</v>
      </c>
    </row>
    <row r="100" spans="1:2" x14ac:dyDescent="0.25">
      <c r="A100" t="s">
        <v>219</v>
      </c>
      <c r="B100" t="s">
        <v>220</v>
      </c>
    </row>
    <row r="101" spans="1:2" x14ac:dyDescent="0.25">
      <c r="A101" t="s">
        <v>221</v>
      </c>
      <c r="B101" t="s">
        <v>222</v>
      </c>
    </row>
    <row r="102" spans="1:2" ht="15.75" x14ac:dyDescent="0.25">
      <c r="A102" s="21" t="s">
        <v>223</v>
      </c>
      <c r="B102" s="21" t="s">
        <v>224</v>
      </c>
    </row>
    <row r="103" spans="1:2" x14ac:dyDescent="0.25">
      <c r="A103" t="s">
        <v>225</v>
      </c>
      <c r="B103" t="s">
        <v>226</v>
      </c>
    </row>
    <row r="104" spans="1:2" x14ac:dyDescent="0.25">
      <c r="A104" t="s">
        <v>227</v>
      </c>
      <c r="B104" t="s">
        <v>228</v>
      </c>
    </row>
    <row r="105" spans="1:2" x14ac:dyDescent="0.25">
      <c r="A105" t="s">
        <v>229</v>
      </c>
      <c r="B105" t="s">
        <v>230</v>
      </c>
    </row>
    <row r="106" spans="1:2" x14ac:dyDescent="0.25">
      <c r="A106" t="s">
        <v>231</v>
      </c>
      <c r="B106" t="s">
        <v>232</v>
      </c>
    </row>
    <row r="107" spans="1:2" x14ac:dyDescent="0.25">
      <c r="A107" t="s">
        <v>233</v>
      </c>
      <c r="B107" t="s">
        <v>234</v>
      </c>
    </row>
    <row r="108" spans="1:2" x14ac:dyDescent="0.25">
      <c r="A108" t="s">
        <v>235</v>
      </c>
      <c r="B108" t="s">
        <v>236</v>
      </c>
    </row>
    <row r="109" spans="1:2" x14ac:dyDescent="0.25">
      <c r="A109" t="s">
        <v>237</v>
      </c>
      <c r="B109" t="s">
        <v>238</v>
      </c>
    </row>
    <row r="110" spans="1:2" x14ac:dyDescent="0.25">
      <c r="A110" t="s">
        <v>239</v>
      </c>
      <c r="B110" t="s">
        <v>240</v>
      </c>
    </row>
    <row r="111" spans="1:2" x14ac:dyDescent="0.25">
      <c r="A111" t="s">
        <v>241</v>
      </c>
      <c r="B111" t="s">
        <v>242</v>
      </c>
    </row>
    <row r="112" spans="1:2" x14ac:dyDescent="0.25">
      <c r="A112" t="s">
        <v>243</v>
      </c>
      <c r="B112" t="s">
        <v>244</v>
      </c>
    </row>
    <row r="113" spans="1:2" x14ac:dyDescent="0.25">
      <c r="A113" t="s">
        <v>245</v>
      </c>
      <c r="B113" t="s">
        <v>246</v>
      </c>
    </row>
    <row r="114" spans="1:2" ht="15.75" x14ac:dyDescent="0.25">
      <c r="A114" s="21" t="s">
        <v>247</v>
      </c>
      <c r="B114" s="21" t="s">
        <v>248</v>
      </c>
    </row>
    <row r="115" spans="1:2" x14ac:dyDescent="0.25">
      <c r="A115" t="s">
        <v>249</v>
      </c>
      <c r="B115" t="s">
        <v>250</v>
      </c>
    </row>
    <row r="116" spans="1:2" x14ac:dyDescent="0.25">
      <c r="A116" t="s">
        <v>251</v>
      </c>
      <c r="B116" t="s">
        <v>252</v>
      </c>
    </row>
    <row r="117" spans="1:2" ht="15.75" x14ac:dyDescent="0.25">
      <c r="A117" s="21" t="s">
        <v>253</v>
      </c>
      <c r="B117" s="21" t="s">
        <v>254</v>
      </c>
    </row>
    <row r="118" spans="1:2" ht="15.75" x14ac:dyDescent="0.25">
      <c r="A118" s="21" t="s">
        <v>255</v>
      </c>
      <c r="B118" s="21" t="s">
        <v>256</v>
      </c>
    </row>
    <row r="119" spans="1:2" ht="15.75" x14ac:dyDescent="0.25">
      <c r="A119" s="21" t="s">
        <v>257</v>
      </c>
      <c r="B119" s="21" t="s">
        <v>258</v>
      </c>
    </row>
    <row r="120" spans="1:2" x14ac:dyDescent="0.25">
      <c r="A120" t="s">
        <v>259</v>
      </c>
      <c r="B120" t="s">
        <v>260</v>
      </c>
    </row>
    <row r="121" spans="1:2" x14ac:dyDescent="0.25">
      <c r="A121" t="s">
        <v>261</v>
      </c>
      <c r="B121" t="s">
        <v>262</v>
      </c>
    </row>
    <row r="122" spans="1:2" x14ac:dyDescent="0.25">
      <c r="A122" t="s">
        <v>263</v>
      </c>
      <c r="B122" t="s">
        <v>264</v>
      </c>
    </row>
    <row r="123" spans="1:2" x14ac:dyDescent="0.25">
      <c r="A123" s="23" t="s">
        <v>265</v>
      </c>
      <c r="B123" s="23" t="s">
        <v>266</v>
      </c>
    </row>
    <row r="124" spans="1:2" x14ac:dyDescent="0.25">
      <c r="A124" s="23" t="s">
        <v>267</v>
      </c>
      <c r="B124" s="23" t="s">
        <v>268</v>
      </c>
    </row>
    <row r="125" spans="1:2" x14ac:dyDescent="0.25">
      <c r="A125" t="s">
        <v>269</v>
      </c>
      <c r="B125" t="s">
        <v>270</v>
      </c>
    </row>
    <row r="126" spans="1:2" x14ac:dyDescent="0.25">
      <c r="A126" t="s">
        <v>271</v>
      </c>
      <c r="B126" t="s">
        <v>272</v>
      </c>
    </row>
    <row r="127" spans="1:2" x14ac:dyDescent="0.25">
      <c r="A127" s="15" t="s">
        <v>273</v>
      </c>
      <c r="B127" s="15" t="s">
        <v>274</v>
      </c>
    </row>
    <row r="128" spans="1:2" x14ac:dyDescent="0.25">
      <c r="A128" t="s">
        <v>275</v>
      </c>
      <c r="B128" t="s">
        <v>276</v>
      </c>
    </row>
    <row r="129" spans="1:2" x14ac:dyDescent="0.25">
      <c r="A129" t="s">
        <v>277</v>
      </c>
      <c r="B129" t="s">
        <v>278</v>
      </c>
    </row>
    <row r="130" spans="1:2" x14ac:dyDescent="0.25">
      <c r="A130" t="s">
        <v>279</v>
      </c>
      <c r="B130" t="s">
        <v>280</v>
      </c>
    </row>
    <row r="131" spans="1:2" x14ac:dyDescent="0.25">
      <c r="A131" s="23" t="s">
        <v>279</v>
      </c>
      <c r="B131" s="23" t="s">
        <v>281</v>
      </c>
    </row>
    <row r="132" spans="1:2" x14ac:dyDescent="0.25">
      <c r="A132" t="s">
        <v>282</v>
      </c>
      <c r="B132" t="s">
        <v>283</v>
      </c>
    </row>
    <row r="133" spans="1:2" x14ac:dyDescent="0.25">
      <c r="A133" t="s">
        <v>284</v>
      </c>
      <c r="B133" s="23" t="s">
        <v>285</v>
      </c>
    </row>
    <row r="134" spans="1:2" x14ac:dyDescent="0.25">
      <c r="A134" t="s">
        <v>286</v>
      </c>
      <c r="B134" t="s">
        <v>287</v>
      </c>
    </row>
    <row r="135" spans="1:2" ht="15.75" x14ac:dyDescent="0.25">
      <c r="A135" s="21" t="s">
        <v>288</v>
      </c>
      <c r="B135" s="21" t="s">
        <v>289</v>
      </c>
    </row>
    <row r="136" spans="1:2" x14ac:dyDescent="0.25">
      <c r="A136" s="15" t="s">
        <v>290</v>
      </c>
      <c r="B136" s="15" t="s">
        <v>291</v>
      </c>
    </row>
    <row r="137" spans="1:2" x14ac:dyDescent="0.25">
      <c r="A137" t="s">
        <v>292</v>
      </c>
      <c r="B137" t="s">
        <v>293</v>
      </c>
    </row>
    <row r="138" spans="1:2" x14ac:dyDescent="0.25">
      <c r="A138" t="s">
        <v>294</v>
      </c>
      <c r="B138" t="s">
        <v>295</v>
      </c>
    </row>
    <row r="139" spans="1:2" x14ac:dyDescent="0.25">
      <c r="A139" t="s">
        <v>296</v>
      </c>
      <c r="B139" t="s">
        <v>297</v>
      </c>
    </row>
    <row r="140" spans="1:2" ht="15.75" x14ac:dyDescent="0.25">
      <c r="A140" s="21" t="s">
        <v>298</v>
      </c>
      <c r="B140" s="21" t="s">
        <v>299</v>
      </c>
    </row>
    <row r="141" spans="1:2" x14ac:dyDescent="0.25">
      <c r="A141" t="s">
        <v>300</v>
      </c>
      <c r="B141" t="s">
        <v>301</v>
      </c>
    </row>
    <row r="142" spans="1:2" x14ac:dyDescent="0.25">
      <c r="A142" t="s">
        <v>302</v>
      </c>
      <c r="B142" t="s">
        <v>303</v>
      </c>
    </row>
    <row r="143" spans="1:2" x14ac:dyDescent="0.25">
      <c r="A143" t="s">
        <v>304</v>
      </c>
      <c r="B143" t="s">
        <v>305</v>
      </c>
    </row>
    <row r="144" spans="1:2" x14ac:dyDescent="0.25">
      <c r="A144" t="s">
        <v>306</v>
      </c>
      <c r="B144" t="s">
        <v>307</v>
      </c>
    </row>
    <row r="145" spans="1:2" x14ac:dyDescent="0.25">
      <c r="A145" t="s">
        <v>308</v>
      </c>
      <c r="B145" t="s">
        <v>309</v>
      </c>
    </row>
    <row r="146" spans="1:2" x14ac:dyDescent="0.25">
      <c r="A146" t="s">
        <v>310</v>
      </c>
      <c r="B146" t="s">
        <v>311</v>
      </c>
    </row>
    <row r="147" spans="1:2" x14ac:dyDescent="0.25">
      <c r="A147" t="s">
        <v>312</v>
      </c>
      <c r="B147" t="s">
        <v>313</v>
      </c>
    </row>
    <row r="148" spans="1:2" x14ac:dyDescent="0.25">
      <c r="A148" t="s">
        <v>314</v>
      </c>
      <c r="B148" t="s">
        <v>315</v>
      </c>
    </row>
    <row r="149" spans="1:2" x14ac:dyDescent="0.25">
      <c r="A149" t="s">
        <v>316</v>
      </c>
      <c r="B149" t="s">
        <v>317</v>
      </c>
    </row>
    <row r="150" spans="1:2" x14ac:dyDescent="0.25">
      <c r="A150" t="s">
        <v>318</v>
      </c>
      <c r="B150" t="s">
        <v>319</v>
      </c>
    </row>
    <row r="151" spans="1:2" x14ac:dyDescent="0.25">
      <c r="A151" t="s">
        <v>320</v>
      </c>
      <c r="B151" t="s">
        <v>321</v>
      </c>
    </row>
    <row r="152" spans="1:2" x14ac:dyDescent="0.25">
      <c r="A152" t="s">
        <v>322</v>
      </c>
      <c r="B152" t="s">
        <v>323</v>
      </c>
    </row>
    <row r="153" spans="1:2" x14ac:dyDescent="0.25">
      <c r="A153" t="s">
        <v>324</v>
      </c>
      <c r="B153" t="s">
        <v>325</v>
      </c>
    </row>
    <row r="154" spans="1:2" x14ac:dyDescent="0.25">
      <c r="A154" t="s">
        <v>326</v>
      </c>
      <c r="B154" t="s">
        <v>327</v>
      </c>
    </row>
    <row r="155" spans="1:2" x14ac:dyDescent="0.25">
      <c r="A155" t="s">
        <v>328</v>
      </c>
      <c r="B155" t="s">
        <v>329</v>
      </c>
    </row>
    <row r="156" spans="1:2" x14ac:dyDescent="0.25">
      <c r="A156" t="s">
        <v>330</v>
      </c>
      <c r="B156" t="s">
        <v>331</v>
      </c>
    </row>
  </sheetData>
  <sortState xmlns:xlrd2="http://schemas.microsoft.com/office/spreadsheetml/2017/richdata2" ref="A2:B156">
    <sortCondition ref="A2:A1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25B8-C9CA-4B65-BCB7-193DFF171A28}">
  <dimension ref="A1:B7"/>
  <sheetViews>
    <sheetView showFormulas="1" workbookViewId="0">
      <selection activeCell="A14" sqref="A14"/>
    </sheetView>
  </sheetViews>
  <sheetFormatPr defaultRowHeight="15" x14ac:dyDescent="0.25"/>
  <cols>
    <col min="1" max="1" width="6.28515625" customWidth="1"/>
    <col min="2" max="2" width="28.140625" bestFit="1" customWidth="1"/>
  </cols>
  <sheetData>
    <row r="1" spans="1:2" x14ac:dyDescent="0.25">
      <c r="A1" s="1" t="s">
        <v>332</v>
      </c>
      <c r="B1" s="1" t="s">
        <v>333</v>
      </c>
    </row>
    <row r="2" spans="1:2" x14ac:dyDescent="0.25">
      <c r="A2" s="4"/>
      <c r="B2" t="s">
        <v>334</v>
      </c>
    </row>
    <row r="3" spans="1:2" x14ac:dyDescent="0.25">
      <c r="A3" s="10"/>
      <c r="B3" t="s">
        <v>335</v>
      </c>
    </row>
    <row r="4" spans="1:2" x14ac:dyDescent="0.25">
      <c r="A4" s="3"/>
      <c r="B4" t="s">
        <v>336</v>
      </c>
    </row>
    <row r="5" spans="1:2" x14ac:dyDescent="0.25">
      <c r="A5" s="2"/>
      <c r="B5" t="s">
        <v>337</v>
      </c>
    </row>
    <row r="6" spans="1:2" x14ac:dyDescent="0.25">
      <c r="A6" s="12"/>
      <c r="B6" t="s">
        <v>338</v>
      </c>
    </row>
    <row r="7" spans="1:2" x14ac:dyDescent="0.25">
      <c r="A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7559-62F9-4486-9298-1839D6A884E7}">
  <dimension ref="A1:J88"/>
  <sheetViews>
    <sheetView topLeftCell="A40" zoomScaleNormal="100" workbookViewId="0">
      <selection activeCell="D79" sqref="D79"/>
    </sheetView>
  </sheetViews>
  <sheetFormatPr defaultRowHeight="15" x14ac:dyDescent="0.25"/>
  <cols>
    <col min="1" max="1" width="23.28515625" bestFit="1" customWidth="1"/>
    <col min="2" max="2" width="10.7109375" bestFit="1" customWidth="1"/>
    <col min="3" max="3" width="41.7109375" bestFit="1" customWidth="1"/>
    <col min="4" max="4" width="63" style="7" bestFit="1" customWidth="1"/>
    <col min="5" max="5" width="36.28515625" style="7" customWidth="1"/>
    <col min="6" max="6" width="19.28515625" bestFit="1" customWidth="1"/>
    <col min="7" max="7" width="93.140625" customWidth="1"/>
    <col min="8" max="8" width="10.28515625" bestFit="1" customWidth="1"/>
    <col min="9" max="9" width="37.42578125" bestFit="1"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F2" t="s">
        <v>348</v>
      </c>
      <c r="G2" t="s">
        <v>349</v>
      </c>
      <c r="H2" t="s">
        <v>350</v>
      </c>
      <c r="I2" s="4" t="s">
        <v>334</v>
      </c>
    </row>
    <row r="3" spans="1:10" x14ac:dyDescent="0.25">
      <c r="A3" t="s">
        <v>346</v>
      </c>
      <c r="B3" t="s">
        <v>235</v>
      </c>
      <c r="C3" t="s">
        <v>236</v>
      </c>
      <c r="D3" s="7" t="s">
        <v>351</v>
      </c>
      <c r="F3" t="s">
        <v>348</v>
      </c>
      <c r="G3" t="s">
        <v>352</v>
      </c>
      <c r="H3" t="s">
        <v>350</v>
      </c>
      <c r="I3" s="4" t="s">
        <v>334</v>
      </c>
    </row>
    <row r="4" spans="1:10" x14ac:dyDescent="0.25">
      <c r="A4" t="s">
        <v>346</v>
      </c>
      <c r="B4" t="s">
        <v>286</v>
      </c>
      <c r="C4" t="s">
        <v>287</v>
      </c>
      <c r="D4" s="7">
        <v>143</v>
      </c>
      <c r="F4" t="s">
        <v>348</v>
      </c>
      <c r="G4" t="s">
        <v>353</v>
      </c>
      <c r="H4" t="s">
        <v>350</v>
      </c>
      <c r="I4" s="4" t="s">
        <v>334</v>
      </c>
    </row>
    <row r="5" spans="1:10" x14ac:dyDescent="0.25">
      <c r="A5" t="s">
        <v>354</v>
      </c>
      <c r="B5" t="s">
        <v>125</v>
      </c>
      <c r="C5" t="s">
        <v>126</v>
      </c>
      <c r="D5" s="7" t="s">
        <v>355</v>
      </c>
      <c r="F5" t="s">
        <v>348</v>
      </c>
      <c r="G5" t="s">
        <v>126</v>
      </c>
      <c r="H5" t="s">
        <v>356</v>
      </c>
      <c r="I5" s="4" t="s">
        <v>334</v>
      </c>
    </row>
    <row r="6" spans="1:10" x14ac:dyDescent="0.25">
      <c r="A6" t="s">
        <v>354</v>
      </c>
      <c r="B6" t="s">
        <v>47</v>
      </c>
      <c r="C6" t="s">
        <v>48</v>
      </c>
      <c r="D6" s="7" t="s">
        <v>357</v>
      </c>
      <c r="F6" t="s">
        <v>348</v>
      </c>
      <c r="G6" t="s">
        <v>358</v>
      </c>
      <c r="H6" t="s">
        <v>356</v>
      </c>
      <c r="I6" s="4" t="s">
        <v>334</v>
      </c>
    </row>
    <row r="7" spans="1:10" x14ac:dyDescent="0.25">
      <c r="A7" t="s">
        <v>359</v>
      </c>
      <c r="B7" t="s">
        <v>269</v>
      </c>
      <c r="C7" t="s">
        <v>270</v>
      </c>
      <c r="D7" s="7">
        <v>236</v>
      </c>
      <c r="E7" s="7">
        <v>236</v>
      </c>
      <c r="F7" t="s">
        <v>360</v>
      </c>
      <c r="G7" t="s">
        <v>361</v>
      </c>
      <c r="H7" s="9" t="s">
        <v>362</v>
      </c>
      <c r="I7" s="4" t="s">
        <v>334</v>
      </c>
    </row>
    <row r="8" spans="1:10" x14ac:dyDescent="0.25">
      <c r="A8" t="s">
        <v>354</v>
      </c>
      <c r="B8" t="s">
        <v>143</v>
      </c>
      <c r="C8" t="s">
        <v>144</v>
      </c>
      <c r="D8" s="8" t="s">
        <v>363</v>
      </c>
      <c r="E8" s="8">
        <v>944</v>
      </c>
      <c r="F8" t="s">
        <v>360</v>
      </c>
      <c r="G8" t="s">
        <v>364</v>
      </c>
      <c r="H8" t="s">
        <v>365</v>
      </c>
      <c r="I8" s="4" t="s">
        <v>335</v>
      </c>
      <c r="J8" t="s">
        <v>366</v>
      </c>
    </row>
    <row r="9" spans="1:10" x14ac:dyDescent="0.25">
      <c r="A9" t="s">
        <v>354</v>
      </c>
      <c r="B9" t="s">
        <v>95</v>
      </c>
      <c r="C9" t="s">
        <v>96</v>
      </c>
      <c r="D9" s="8">
        <v>500</v>
      </c>
      <c r="E9" s="8">
        <v>500</v>
      </c>
      <c r="G9" t="s">
        <v>367</v>
      </c>
      <c r="H9" t="s">
        <v>368</v>
      </c>
      <c r="I9" s="2" t="s">
        <v>335</v>
      </c>
    </row>
    <row r="10" spans="1:10" x14ac:dyDescent="0.25">
      <c r="A10" t="s">
        <v>354</v>
      </c>
      <c r="B10" t="s">
        <v>35</v>
      </c>
      <c r="C10" t="s">
        <v>36</v>
      </c>
      <c r="D10" s="7" t="s">
        <v>369</v>
      </c>
      <c r="F10" t="s">
        <v>348</v>
      </c>
      <c r="G10" t="s">
        <v>370</v>
      </c>
      <c r="H10" t="s">
        <v>356</v>
      </c>
      <c r="I10" s="4" t="s">
        <v>334</v>
      </c>
    </row>
    <row r="11" spans="1:10" x14ac:dyDescent="0.25">
      <c r="A11" t="s">
        <v>354</v>
      </c>
      <c r="B11" t="s">
        <v>33</v>
      </c>
      <c r="C11" t="s">
        <v>34</v>
      </c>
      <c r="D11" s="8">
        <v>9</v>
      </c>
      <c r="E11" s="8">
        <v>9</v>
      </c>
      <c r="F11" t="s">
        <v>360</v>
      </c>
      <c r="G11" t="s">
        <v>371</v>
      </c>
      <c r="H11" t="s">
        <v>365</v>
      </c>
      <c r="I11" s="10" t="s">
        <v>335</v>
      </c>
    </row>
    <row r="12" spans="1:10" x14ac:dyDescent="0.25">
      <c r="A12" t="s">
        <v>354</v>
      </c>
      <c r="B12" t="s">
        <v>51</v>
      </c>
      <c r="C12" t="s">
        <v>52</v>
      </c>
      <c r="D12" s="7" t="s">
        <v>369</v>
      </c>
      <c r="F12" t="s">
        <v>348</v>
      </c>
      <c r="G12" t="s">
        <v>372</v>
      </c>
      <c r="H12" t="s">
        <v>356</v>
      </c>
      <c r="I12" s="4" t="s">
        <v>334</v>
      </c>
    </row>
    <row r="13" spans="1:10" x14ac:dyDescent="0.25">
      <c r="A13" t="s">
        <v>354</v>
      </c>
      <c r="B13" t="s">
        <v>49</v>
      </c>
      <c r="C13" t="s">
        <v>50</v>
      </c>
      <c r="D13" s="8">
        <v>11</v>
      </c>
      <c r="E13" s="8">
        <v>11</v>
      </c>
      <c r="F13" t="s">
        <v>360</v>
      </c>
      <c r="G13" t="s">
        <v>373</v>
      </c>
      <c r="H13" t="s">
        <v>365</v>
      </c>
      <c r="I13" s="10" t="s">
        <v>335</v>
      </c>
    </row>
    <row r="14" spans="1:10" x14ac:dyDescent="0.25">
      <c r="A14" t="s">
        <v>354</v>
      </c>
      <c r="B14" t="s">
        <v>199</v>
      </c>
      <c r="C14" t="s">
        <v>200</v>
      </c>
      <c r="D14" s="7">
        <v>10</v>
      </c>
      <c r="F14" t="s">
        <v>374</v>
      </c>
      <c r="G14" t="s">
        <v>375</v>
      </c>
      <c r="I14" s="2" t="s">
        <v>334</v>
      </c>
      <c r="J14" t="s">
        <v>376</v>
      </c>
    </row>
    <row r="15" spans="1:10" x14ac:dyDescent="0.25">
      <c r="A15" t="s">
        <v>354</v>
      </c>
      <c r="B15" t="s">
        <v>193</v>
      </c>
      <c r="C15" t="s">
        <v>194</v>
      </c>
      <c r="D15" s="7">
        <v>0</v>
      </c>
      <c r="F15" t="s">
        <v>360</v>
      </c>
      <c r="G15" t="s">
        <v>377</v>
      </c>
      <c r="I15" s="4" t="s">
        <v>334</v>
      </c>
      <c r="J15" t="s">
        <v>378</v>
      </c>
    </row>
    <row r="16" spans="1:10" x14ac:dyDescent="0.25">
      <c r="A16" t="s">
        <v>354</v>
      </c>
      <c r="B16" t="s">
        <v>205</v>
      </c>
      <c r="C16" t="s">
        <v>206</v>
      </c>
      <c r="D16" s="7">
        <v>60</v>
      </c>
      <c r="E16" s="7">
        <v>60</v>
      </c>
      <c r="F16" t="s">
        <v>360</v>
      </c>
      <c r="G16" t="s">
        <v>379</v>
      </c>
      <c r="H16" s="9" t="s">
        <v>362</v>
      </c>
      <c r="I16" s="3" t="s">
        <v>335</v>
      </c>
      <c r="J16" t="s">
        <v>380</v>
      </c>
    </row>
    <row r="17" spans="1:10" x14ac:dyDescent="0.25">
      <c r="A17" t="s">
        <v>354</v>
      </c>
      <c r="B17" t="s">
        <v>308</v>
      </c>
      <c r="C17" t="s">
        <v>309</v>
      </c>
      <c r="D17" s="7" t="s">
        <v>381</v>
      </c>
      <c r="E17" s="7" t="s">
        <v>381</v>
      </c>
      <c r="F17" t="s">
        <v>382</v>
      </c>
      <c r="G17" t="s">
        <v>383</v>
      </c>
      <c r="H17" s="9"/>
      <c r="I17" s="2" t="s">
        <v>335</v>
      </c>
    </row>
    <row r="18" spans="1:10" x14ac:dyDescent="0.25">
      <c r="A18" t="s">
        <v>354</v>
      </c>
      <c r="B18" t="s">
        <v>195</v>
      </c>
      <c r="C18" t="s">
        <v>196</v>
      </c>
      <c r="D18" s="7">
        <v>94</v>
      </c>
      <c r="E18" s="7">
        <v>94</v>
      </c>
      <c r="F18" t="s">
        <v>384</v>
      </c>
      <c r="G18" t="s">
        <v>385</v>
      </c>
      <c r="H18" s="9"/>
      <c r="I18" s="2" t="s">
        <v>335</v>
      </c>
    </row>
    <row r="19" spans="1:10" x14ac:dyDescent="0.25">
      <c r="A19" t="s">
        <v>354</v>
      </c>
      <c r="B19" t="s">
        <v>207</v>
      </c>
      <c r="C19" t="s">
        <v>208</v>
      </c>
      <c r="D19" s="7">
        <v>280</v>
      </c>
      <c r="E19" s="7">
        <v>282</v>
      </c>
      <c r="F19" t="s">
        <v>384</v>
      </c>
      <c r="G19" t="s">
        <v>386</v>
      </c>
      <c r="H19" s="9"/>
      <c r="I19" s="2" t="s">
        <v>335</v>
      </c>
    </row>
    <row r="20" spans="1:10" x14ac:dyDescent="0.25">
      <c r="A20" t="s">
        <v>387</v>
      </c>
      <c r="B20" t="s">
        <v>271</v>
      </c>
      <c r="C20" t="s">
        <v>272</v>
      </c>
      <c r="D20" s="7">
        <v>10</v>
      </c>
      <c r="E20" s="7">
        <v>10</v>
      </c>
      <c r="F20" t="s">
        <v>360</v>
      </c>
      <c r="G20" t="s">
        <v>388</v>
      </c>
      <c r="I20" s="2" t="s">
        <v>334</v>
      </c>
      <c r="J20" t="s">
        <v>389</v>
      </c>
    </row>
    <row r="21" spans="1:10" x14ac:dyDescent="0.25">
      <c r="A21" t="s">
        <v>387</v>
      </c>
      <c r="B21" t="s">
        <v>326</v>
      </c>
      <c r="C21" t="s">
        <v>327</v>
      </c>
      <c r="E21" s="7" t="s">
        <v>390</v>
      </c>
      <c r="F21" t="s">
        <v>391</v>
      </c>
      <c r="G21" t="s">
        <v>392</v>
      </c>
      <c r="I21" s="12" t="s">
        <v>338</v>
      </c>
    </row>
    <row r="22" spans="1:10" x14ac:dyDescent="0.25">
      <c r="A22" t="s">
        <v>387</v>
      </c>
      <c r="B22" t="s">
        <v>75</v>
      </c>
      <c r="C22" t="s">
        <v>76</v>
      </c>
      <c r="E22" s="7">
        <v>30</v>
      </c>
      <c r="F22" t="s">
        <v>360</v>
      </c>
      <c r="I22" s="12" t="s">
        <v>338</v>
      </c>
    </row>
    <row r="23" spans="1:10" x14ac:dyDescent="0.25">
      <c r="A23" t="s">
        <v>387</v>
      </c>
      <c r="B23" t="s">
        <v>123</v>
      </c>
      <c r="C23" t="s">
        <v>124</v>
      </c>
      <c r="E23" s="7" t="s">
        <v>393</v>
      </c>
      <c r="F23" t="s">
        <v>348</v>
      </c>
      <c r="I23" s="12" t="s">
        <v>338</v>
      </c>
    </row>
    <row r="24" spans="1:10" x14ac:dyDescent="0.25">
      <c r="A24" t="s">
        <v>387</v>
      </c>
      <c r="B24" t="s">
        <v>273</v>
      </c>
      <c r="C24" t="s">
        <v>274</v>
      </c>
      <c r="F24" s="5" t="s">
        <v>394</v>
      </c>
      <c r="I24" s="12" t="s">
        <v>338</v>
      </c>
    </row>
    <row r="25" spans="1:10" x14ac:dyDescent="0.25">
      <c r="A25" t="s">
        <v>359</v>
      </c>
      <c r="B25" t="s">
        <v>65</v>
      </c>
      <c r="C25" t="s">
        <v>66</v>
      </c>
      <c r="D25" s="7" t="s">
        <v>395</v>
      </c>
      <c r="E25" s="7" t="s">
        <v>395</v>
      </c>
      <c r="F25" s="5" t="s">
        <v>394</v>
      </c>
      <c r="G25" t="s">
        <v>396</v>
      </c>
      <c r="H25" s="9" t="s">
        <v>362</v>
      </c>
      <c r="I25" s="2" t="s">
        <v>334</v>
      </c>
      <c r="J25" s="5" t="s">
        <v>397</v>
      </c>
    </row>
    <row r="26" spans="1:10" x14ac:dyDescent="0.25">
      <c r="A26" t="s">
        <v>359</v>
      </c>
      <c r="B26" t="s">
        <v>133</v>
      </c>
      <c r="C26" t="s">
        <v>134</v>
      </c>
      <c r="D26" s="7" t="s">
        <v>398</v>
      </c>
      <c r="E26" s="7">
        <v>173</v>
      </c>
      <c r="F26" t="s">
        <v>360</v>
      </c>
      <c r="G26" t="s">
        <v>399</v>
      </c>
      <c r="H26" s="9" t="s">
        <v>362</v>
      </c>
      <c r="I26" s="10" t="s">
        <v>335</v>
      </c>
      <c r="J26" s="5"/>
    </row>
    <row r="27" spans="1:10" x14ac:dyDescent="0.25">
      <c r="A27" t="s">
        <v>359</v>
      </c>
      <c r="B27" t="s">
        <v>300</v>
      </c>
      <c r="C27" t="s">
        <v>301</v>
      </c>
      <c r="D27" s="7">
        <v>115</v>
      </c>
      <c r="E27" s="7">
        <v>115</v>
      </c>
      <c r="F27" t="s">
        <v>360</v>
      </c>
      <c r="G27" t="s">
        <v>400</v>
      </c>
      <c r="H27" s="9" t="s">
        <v>362</v>
      </c>
      <c r="I27" s="10" t="s">
        <v>335</v>
      </c>
      <c r="J27" t="s">
        <v>401</v>
      </c>
    </row>
    <row r="28" spans="1:10" x14ac:dyDescent="0.25">
      <c r="A28" t="s">
        <v>359</v>
      </c>
      <c r="B28" t="s">
        <v>25</v>
      </c>
      <c r="C28" t="s">
        <v>26</v>
      </c>
      <c r="D28" s="7">
        <v>40</v>
      </c>
      <c r="E28" s="7">
        <v>40</v>
      </c>
      <c r="F28" t="s">
        <v>360</v>
      </c>
      <c r="H28" s="9" t="s">
        <v>362</v>
      </c>
      <c r="I28" s="10" t="s">
        <v>335</v>
      </c>
    </row>
    <row r="29" spans="1:10" x14ac:dyDescent="0.25">
      <c r="A29" t="s">
        <v>359</v>
      </c>
      <c r="B29" t="s">
        <v>115</v>
      </c>
      <c r="C29" t="s">
        <v>116</v>
      </c>
      <c r="D29" s="7" t="s">
        <v>402</v>
      </c>
      <c r="E29" s="7">
        <v>98</v>
      </c>
      <c r="F29" t="s">
        <v>360</v>
      </c>
      <c r="H29" s="9" t="s">
        <v>362</v>
      </c>
      <c r="I29" s="10" t="s">
        <v>335</v>
      </c>
    </row>
    <row r="30" spans="1:10" x14ac:dyDescent="0.25">
      <c r="A30" t="s">
        <v>359</v>
      </c>
      <c r="B30" t="s">
        <v>275</v>
      </c>
      <c r="C30" t="s">
        <v>276</v>
      </c>
      <c r="D30" s="7">
        <v>15</v>
      </c>
      <c r="E30" s="7">
        <v>15</v>
      </c>
      <c r="F30" t="s">
        <v>403</v>
      </c>
      <c r="G30" t="s">
        <v>404</v>
      </c>
      <c r="H30" s="9" t="s">
        <v>362</v>
      </c>
      <c r="I30" s="4" t="s">
        <v>334</v>
      </c>
    </row>
    <row r="31" spans="1:10" x14ac:dyDescent="0.25">
      <c r="A31" t="s">
        <v>359</v>
      </c>
      <c r="B31" t="s">
        <v>173</v>
      </c>
      <c r="C31" t="s">
        <v>174</v>
      </c>
      <c r="D31" s="7">
        <v>25</v>
      </c>
      <c r="E31" s="7">
        <v>25</v>
      </c>
      <c r="F31" t="s">
        <v>330</v>
      </c>
      <c r="G31" t="s">
        <v>405</v>
      </c>
      <c r="H31" s="9" t="s">
        <v>362</v>
      </c>
      <c r="I31" s="4" t="s">
        <v>334</v>
      </c>
    </row>
    <row r="32" spans="1:10" x14ac:dyDescent="0.25">
      <c r="A32" t="s">
        <v>406</v>
      </c>
      <c r="B32" t="s">
        <v>328</v>
      </c>
      <c r="C32" t="s">
        <v>329</v>
      </c>
      <c r="D32" t="s">
        <v>407</v>
      </c>
      <c r="E32" t="s">
        <v>408</v>
      </c>
      <c r="F32" t="s">
        <v>391</v>
      </c>
      <c r="G32" t="s">
        <v>409</v>
      </c>
      <c r="H32" t="s">
        <v>350</v>
      </c>
      <c r="I32" s="4" t="s">
        <v>334</v>
      </c>
    </row>
    <row r="33" spans="1:10" x14ac:dyDescent="0.25">
      <c r="A33" t="s">
        <v>406</v>
      </c>
      <c r="B33" t="s">
        <v>27</v>
      </c>
      <c r="C33" t="s">
        <v>28</v>
      </c>
      <c r="D33" s="8" t="s">
        <v>410</v>
      </c>
      <c r="E33" s="8">
        <v>47</v>
      </c>
      <c r="F33" t="s">
        <v>411</v>
      </c>
      <c r="H33" t="s">
        <v>350</v>
      </c>
      <c r="I33" s="13" t="s">
        <v>334</v>
      </c>
    </row>
    <row r="34" spans="1:10" x14ac:dyDescent="0.25">
      <c r="A34" t="s">
        <v>406</v>
      </c>
      <c r="B34" t="s">
        <v>89</v>
      </c>
      <c r="C34" t="s">
        <v>90</v>
      </c>
      <c r="D34" s="25" t="s">
        <v>412</v>
      </c>
      <c r="E34" s="5" t="s">
        <v>413</v>
      </c>
      <c r="F34" t="s">
        <v>374</v>
      </c>
      <c r="G34" t="s">
        <v>414</v>
      </c>
      <c r="I34" s="2" t="s">
        <v>334</v>
      </c>
    </row>
    <row r="35" spans="1:10" x14ac:dyDescent="0.25">
      <c r="A35" t="s">
        <v>406</v>
      </c>
      <c r="B35" t="s">
        <v>93</v>
      </c>
      <c r="C35" t="s">
        <v>94</v>
      </c>
      <c r="D35" s="25" t="s">
        <v>412</v>
      </c>
      <c r="E35" s="5" t="s">
        <v>413</v>
      </c>
      <c r="F35" t="s">
        <v>374</v>
      </c>
      <c r="G35" t="s">
        <v>414</v>
      </c>
      <c r="I35" s="2" t="s">
        <v>334</v>
      </c>
    </row>
    <row r="36" spans="1:10" x14ac:dyDescent="0.25">
      <c r="A36" t="s">
        <v>406</v>
      </c>
      <c r="B36" t="s">
        <v>69</v>
      </c>
      <c r="C36" t="s">
        <v>70</v>
      </c>
      <c r="D36" s="25" t="s">
        <v>412</v>
      </c>
      <c r="E36" s="5"/>
      <c r="F36" t="s">
        <v>384</v>
      </c>
      <c r="G36" t="s">
        <v>415</v>
      </c>
      <c r="I36" s="2"/>
    </row>
    <row r="37" spans="1:10" x14ac:dyDescent="0.25">
      <c r="A37" t="s">
        <v>406</v>
      </c>
      <c r="B37" t="s">
        <v>91</v>
      </c>
      <c r="C37" t="s">
        <v>92</v>
      </c>
      <c r="D37" s="25" t="s">
        <v>412</v>
      </c>
      <c r="E37" s="5"/>
      <c r="F37" t="s">
        <v>374</v>
      </c>
      <c r="I37" s="2"/>
    </row>
    <row r="38" spans="1:10" x14ac:dyDescent="0.25">
      <c r="A38" t="s">
        <v>406</v>
      </c>
      <c r="B38" t="s">
        <v>416</v>
      </c>
      <c r="C38" t="s">
        <v>417</v>
      </c>
      <c r="D38" s="5" t="s">
        <v>418</v>
      </c>
      <c r="E38" s="16">
        <v>4766554</v>
      </c>
      <c r="F38" t="s">
        <v>419</v>
      </c>
      <c r="G38" t="s">
        <v>420</v>
      </c>
      <c r="I38" s="2"/>
    </row>
    <row r="39" spans="1:10" x14ac:dyDescent="0.25">
      <c r="A39" t="s">
        <v>406</v>
      </c>
      <c r="B39" t="s">
        <v>421</v>
      </c>
      <c r="C39" t="s">
        <v>422</v>
      </c>
      <c r="D39" s="16">
        <v>10773683</v>
      </c>
      <c r="E39" s="16">
        <v>10773683</v>
      </c>
      <c r="F39" t="s">
        <v>419</v>
      </c>
      <c r="G39" t="s">
        <v>423</v>
      </c>
      <c r="I39" s="2"/>
    </row>
    <row r="40" spans="1:10" x14ac:dyDescent="0.25">
      <c r="A40" t="s">
        <v>406</v>
      </c>
      <c r="B40" t="s">
        <v>424</v>
      </c>
      <c r="C40" t="s">
        <v>425</v>
      </c>
      <c r="D40" s="5" t="s">
        <v>426</v>
      </c>
      <c r="E40" s="16">
        <v>208316</v>
      </c>
      <c r="F40" t="s">
        <v>419</v>
      </c>
      <c r="G40" t="s">
        <v>427</v>
      </c>
      <c r="I40" s="2"/>
    </row>
    <row r="41" spans="1:10" x14ac:dyDescent="0.25">
      <c r="A41" t="s">
        <v>406</v>
      </c>
      <c r="B41" t="s">
        <v>428</v>
      </c>
      <c r="C41" t="s">
        <v>158</v>
      </c>
      <c r="D41" s="7" t="s">
        <v>429</v>
      </c>
      <c r="E41" s="7">
        <v>629942</v>
      </c>
      <c r="F41" t="s">
        <v>430</v>
      </c>
      <c r="G41" t="s">
        <v>431</v>
      </c>
      <c r="H41" t="s">
        <v>365</v>
      </c>
      <c r="I41" s="2" t="s">
        <v>335</v>
      </c>
    </row>
    <row r="42" spans="1:10" x14ac:dyDescent="0.25">
      <c r="A42" t="s">
        <v>406</v>
      </c>
      <c r="B42" t="s">
        <v>432</v>
      </c>
      <c r="C42" t="s">
        <v>156</v>
      </c>
      <c r="D42" s="7" t="s">
        <v>433</v>
      </c>
      <c r="E42" s="7">
        <v>46780</v>
      </c>
      <c r="F42" t="s">
        <v>430</v>
      </c>
      <c r="G42" t="s">
        <v>434</v>
      </c>
      <c r="H42" t="s">
        <v>365</v>
      </c>
      <c r="I42" s="2" t="s">
        <v>335</v>
      </c>
    </row>
    <row r="43" spans="1:10" x14ac:dyDescent="0.25">
      <c r="A43" t="s">
        <v>406</v>
      </c>
      <c r="B43" t="s">
        <v>435</v>
      </c>
      <c r="C43" t="s">
        <v>160</v>
      </c>
      <c r="D43" s="7" t="s">
        <v>436</v>
      </c>
      <c r="E43" s="7">
        <v>59835</v>
      </c>
      <c r="F43" t="s">
        <v>430</v>
      </c>
      <c r="G43" t="s">
        <v>437</v>
      </c>
      <c r="H43" t="s">
        <v>365</v>
      </c>
      <c r="I43" s="2" t="s">
        <v>335</v>
      </c>
    </row>
    <row r="44" spans="1:10" x14ac:dyDescent="0.25">
      <c r="A44" t="s">
        <v>406</v>
      </c>
      <c r="B44" t="s">
        <v>438</v>
      </c>
      <c r="C44" t="s">
        <v>154</v>
      </c>
      <c r="D44" s="7" t="s">
        <v>439</v>
      </c>
      <c r="E44" s="7">
        <v>39658</v>
      </c>
      <c r="F44" t="s">
        <v>430</v>
      </c>
      <c r="G44" t="s">
        <v>440</v>
      </c>
      <c r="H44" t="s">
        <v>365</v>
      </c>
      <c r="I44" s="2" t="s">
        <v>335</v>
      </c>
    </row>
    <row r="45" spans="1:10" x14ac:dyDescent="0.25">
      <c r="A45" t="s">
        <v>406</v>
      </c>
      <c r="B45" t="s">
        <v>441</v>
      </c>
      <c r="C45" t="s">
        <v>162</v>
      </c>
      <c r="D45" s="7" t="s">
        <v>442</v>
      </c>
      <c r="E45" s="7">
        <v>8799</v>
      </c>
      <c r="F45" t="s">
        <v>430</v>
      </c>
      <c r="G45" t="s">
        <v>443</v>
      </c>
      <c r="H45" t="s">
        <v>365</v>
      </c>
      <c r="I45" s="2" t="s">
        <v>335</v>
      </c>
      <c r="J45" t="s">
        <v>444</v>
      </c>
    </row>
    <row r="46" spans="1:10" x14ac:dyDescent="0.25">
      <c r="A46" t="s">
        <v>406</v>
      </c>
      <c r="B46" t="s">
        <v>445</v>
      </c>
      <c r="C46" t="s">
        <v>164</v>
      </c>
      <c r="D46" s="7" t="s">
        <v>446</v>
      </c>
      <c r="E46" s="7">
        <v>785014</v>
      </c>
      <c r="F46" t="s">
        <v>430</v>
      </c>
      <c r="G46" t="s">
        <v>447</v>
      </c>
      <c r="H46" t="s">
        <v>365</v>
      </c>
      <c r="I46" s="2" t="s">
        <v>335</v>
      </c>
    </row>
    <row r="47" spans="1:10" x14ac:dyDescent="0.25">
      <c r="A47" t="s">
        <v>406</v>
      </c>
      <c r="B47" t="s">
        <v>45</v>
      </c>
      <c r="C47" t="s">
        <v>46</v>
      </c>
      <c r="D47" s="7" t="s">
        <v>448</v>
      </c>
      <c r="E47" s="7" t="s">
        <v>448</v>
      </c>
      <c r="F47" t="s">
        <v>449</v>
      </c>
      <c r="G47" t="s">
        <v>450</v>
      </c>
      <c r="H47" t="s">
        <v>350</v>
      </c>
      <c r="I47" s="2" t="s">
        <v>334</v>
      </c>
    </row>
    <row r="48" spans="1:10" x14ac:dyDescent="0.25">
      <c r="A48" t="s">
        <v>406</v>
      </c>
      <c r="B48" t="s">
        <v>41</v>
      </c>
      <c r="C48" t="s">
        <v>42</v>
      </c>
      <c r="D48" s="7">
        <v>172</v>
      </c>
      <c r="E48" s="7">
        <v>172</v>
      </c>
      <c r="F48" t="s">
        <v>451</v>
      </c>
      <c r="G48" t="s">
        <v>452</v>
      </c>
      <c r="H48" t="s">
        <v>350</v>
      </c>
      <c r="I48" s="2" t="s">
        <v>334</v>
      </c>
    </row>
    <row r="49" spans="1:10" x14ac:dyDescent="0.25">
      <c r="A49" t="s">
        <v>387</v>
      </c>
      <c r="B49" t="s">
        <v>279</v>
      </c>
      <c r="C49" t="s">
        <v>280</v>
      </c>
      <c r="D49" s="25" t="s">
        <v>412</v>
      </c>
      <c r="I49" s="2"/>
    </row>
    <row r="50" spans="1:10" x14ac:dyDescent="0.25">
      <c r="A50" t="s">
        <v>406</v>
      </c>
      <c r="B50" t="s">
        <v>233</v>
      </c>
      <c r="C50" t="s">
        <v>234</v>
      </c>
      <c r="D50" s="8" t="s">
        <v>453</v>
      </c>
      <c r="E50" s="8">
        <v>60000</v>
      </c>
      <c r="F50" t="s">
        <v>454</v>
      </c>
      <c r="G50" t="s">
        <v>455</v>
      </c>
      <c r="H50" t="s">
        <v>350</v>
      </c>
      <c r="I50" s="13" t="s">
        <v>334</v>
      </c>
    </row>
    <row r="51" spans="1:10" x14ac:dyDescent="0.25">
      <c r="A51" t="s">
        <v>406</v>
      </c>
      <c r="B51" t="s">
        <v>304</v>
      </c>
      <c r="C51" t="s">
        <v>305</v>
      </c>
      <c r="D51" s="8" t="s">
        <v>456</v>
      </c>
      <c r="E51" s="8"/>
      <c r="F51" t="s">
        <v>457</v>
      </c>
      <c r="G51" t="s">
        <v>458</v>
      </c>
      <c r="H51" t="s">
        <v>350</v>
      </c>
      <c r="I51" s="13"/>
    </row>
    <row r="52" spans="1:10" x14ac:dyDescent="0.25">
      <c r="A52" s="23" t="s">
        <v>406</v>
      </c>
      <c r="B52" s="23" t="s">
        <v>111</v>
      </c>
      <c r="C52" s="23" t="s">
        <v>112</v>
      </c>
      <c r="D52" s="23" t="s">
        <v>459</v>
      </c>
      <c r="E52" s="23"/>
      <c r="F52" s="23" t="s">
        <v>460</v>
      </c>
      <c r="G52" s="23" t="s">
        <v>460</v>
      </c>
      <c r="H52" s="23" t="s">
        <v>460</v>
      </c>
      <c r="I52" s="23" t="s">
        <v>460</v>
      </c>
      <c r="J52" s="23" t="s">
        <v>460</v>
      </c>
    </row>
    <row r="53" spans="1:10" x14ac:dyDescent="0.25">
      <c r="A53" t="s">
        <v>406</v>
      </c>
      <c r="B53" t="s">
        <v>117</v>
      </c>
      <c r="C53" t="s">
        <v>118</v>
      </c>
      <c r="D53" s="8" t="s">
        <v>461</v>
      </c>
      <c r="E53" s="8"/>
      <c r="F53" t="s">
        <v>457</v>
      </c>
      <c r="G53" t="s">
        <v>462</v>
      </c>
      <c r="H53" t="s">
        <v>350</v>
      </c>
      <c r="I53" s="13"/>
    </row>
    <row r="54" spans="1:10" x14ac:dyDescent="0.25">
      <c r="A54" t="s">
        <v>406</v>
      </c>
      <c r="B54" t="s">
        <v>221</v>
      </c>
      <c r="C54" t="s">
        <v>222</v>
      </c>
      <c r="D54" s="8" t="s">
        <v>463</v>
      </c>
      <c r="E54" s="8"/>
      <c r="F54" t="s">
        <v>457</v>
      </c>
      <c r="G54" t="s">
        <v>464</v>
      </c>
      <c r="H54" t="s">
        <v>350</v>
      </c>
      <c r="I54" s="13"/>
    </row>
    <row r="55" spans="1:10" x14ac:dyDescent="0.25">
      <c r="A55" t="s">
        <v>406</v>
      </c>
      <c r="B55" t="s">
        <v>237</v>
      </c>
      <c r="C55" t="s">
        <v>238</v>
      </c>
      <c r="D55" s="8" t="s">
        <v>465</v>
      </c>
      <c r="E55" s="8"/>
      <c r="F55" t="s">
        <v>457</v>
      </c>
      <c r="G55" t="s">
        <v>466</v>
      </c>
      <c r="H55" t="s">
        <v>350</v>
      </c>
      <c r="I55" s="13"/>
    </row>
    <row r="56" spans="1:10" x14ac:dyDescent="0.25">
      <c r="A56" t="s">
        <v>406</v>
      </c>
      <c r="B56" t="s">
        <v>217</v>
      </c>
      <c r="C56" t="s">
        <v>218</v>
      </c>
      <c r="D56" s="8" t="s">
        <v>467</v>
      </c>
      <c r="E56" s="8"/>
      <c r="F56" t="s">
        <v>457</v>
      </c>
      <c r="G56" t="s">
        <v>218</v>
      </c>
      <c r="H56" t="s">
        <v>350</v>
      </c>
      <c r="I56" s="13"/>
    </row>
    <row r="57" spans="1:10" x14ac:dyDescent="0.25">
      <c r="A57" t="s">
        <v>406</v>
      </c>
      <c r="B57" t="s">
        <v>63</v>
      </c>
      <c r="C57" t="s">
        <v>64</v>
      </c>
      <c r="D57" s="8" t="s">
        <v>468</v>
      </c>
      <c r="E57" s="8"/>
      <c r="F57" t="s">
        <v>457</v>
      </c>
      <c r="G57" t="s">
        <v>64</v>
      </c>
      <c r="H57" t="s">
        <v>350</v>
      </c>
      <c r="I57" s="13"/>
    </row>
    <row r="58" spans="1:10" x14ac:dyDescent="0.25">
      <c r="A58" t="s">
        <v>406</v>
      </c>
      <c r="B58" t="s">
        <v>121</v>
      </c>
      <c r="C58" t="s">
        <v>122</v>
      </c>
      <c r="D58" s="8" t="s">
        <v>469</v>
      </c>
      <c r="E58" s="8"/>
      <c r="F58" t="s">
        <v>457</v>
      </c>
      <c r="G58" t="s">
        <v>470</v>
      </c>
      <c r="H58" t="s">
        <v>350</v>
      </c>
      <c r="I58" s="13"/>
    </row>
    <row r="59" spans="1:10" x14ac:dyDescent="0.25">
      <c r="A59" t="s">
        <v>406</v>
      </c>
      <c r="B59" t="s">
        <v>141</v>
      </c>
      <c r="C59" t="s">
        <v>142</v>
      </c>
      <c r="D59" s="8" t="s">
        <v>471</v>
      </c>
      <c r="E59" s="8"/>
      <c r="F59" t="s">
        <v>457</v>
      </c>
      <c r="G59" t="s">
        <v>472</v>
      </c>
      <c r="H59" t="s">
        <v>350</v>
      </c>
      <c r="I59" s="13"/>
    </row>
    <row r="60" spans="1:10" x14ac:dyDescent="0.25">
      <c r="A60" t="s">
        <v>406</v>
      </c>
      <c r="B60" t="s">
        <v>77</v>
      </c>
      <c r="C60" t="s">
        <v>78</v>
      </c>
      <c r="D60" s="8" t="s">
        <v>473</v>
      </c>
      <c r="E60" s="8"/>
      <c r="F60" t="s">
        <v>457</v>
      </c>
      <c r="G60" t="s">
        <v>78</v>
      </c>
      <c r="H60" t="s">
        <v>350</v>
      </c>
      <c r="I60" s="13"/>
    </row>
    <row r="61" spans="1:10" x14ac:dyDescent="0.25">
      <c r="A61" t="s">
        <v>406</v>
      </c>
      <c r="B61" t="s">
        <v>241</v>
      </c>
      <c r="C61" t="s">
        <v>242</v>
      </c>
      <c r="D61" s="8" t="s">
        <v>474</v>
      </c>
      <c r="E61" s="8"/>
      <c r="F61" t="s">
        <v>457</v>
      </c>
      <c r="G61" t="s">
        <v>475</v>
      </c>
      <c r="H61" t="s">
        <v>350</v>
      </c>
      <c r="I61" s="13"/>
    </row>
    <row r="62" spans="1:10" x14ac:dyDescent="0.25">
      <c r="A62" t="s">
        <v>406</v>
      </c>
      <c r="B62" t="s">
        <v>296</v>
      </c>
      <c r="C62" t="s">
        <v>297</v>
      </c>
      <c r="D62" s="8" t="s">
        <v>476</v>
      </c>
      <c r="E62" s="8"/>
      <c r="F62" t="s">
        <v>457</v>
      </c>
      <c r="G62" t="s">
        <v>477</v>
      </c>
      <c r="H62" t="s">
        <v>350</v>
      </c>
      <c r="I62" s="13"/>
    </row>
    <row r="63" spans="1:10" x14ac:dyDescent="0.25">
      <c r="A63" t="s">
        <v>406</v>
      </c>
      <c r="B63" t="s">
        <v>316</v>
      </c>
      <c r="C63" t="s">
        <v>317</v>
      </c>
      <c r="D63" s="8" t="s">
        <v>478</v>
      </c>
      <c r="E63" s="8"/>
      <c r="F63" t="s">
        <v>317</v>
      </c>
      <c r="G63" t="s">
        <v>479</v>
      </c>
      <c r="H63" t="s">
        <v>350</v>
      </c>
      <c r="I63" s="13"/>
    </row>
    <row r="64" spans="1:10" x14ac:dyDescent="0.25">
      <c r="A64" t="s">
        <v>406</v>
      </c>
      <c r="B64" t="s">
        <v>81</v>
      </c>
      <c r="C64" t="s">
        <v>82</v>
      </c>
      <c r="D64" s="8" t="s">
        <v>480</v>
      </c>
      <c r="E64" s="8"/>
      <c r="F64" t="s">
        <v>330</v>
      </c>
      <c r="G64" t="s">
        <v>481</v>
      </c>
      <c r="H64" t="s">
        <v>350</v>
      </c>
      <c r="I64" s="13"/>
    </row>
    <row r="65" spans="1:10" x14ac:dyDescent="0.25">
      <c r="A65" t="s">
        <v>406</v>
      </c>
      <c r="B65" t="s">
        <v>59</v>
      </c>
      <c r="C65" t="s">
        <v>60</v>
      </c>
      <c r="D65" s="8" t="s">
        <v>482</v>
      </c>
      <c r="E65" s="8"/>
      <c r="F65" t="s">
        <v>457</v>
      </c>
      <c r="G65" t="s">
        <v>483</v>
      </c>
      <c r="H65" t="s">
        <v>350</v>
      </c>
      <c r="I65" s="13"/>
      <c r="J65" t="s">
        <v>484</v>
      </c>
    </row>
    <row r="66" spans="1:10" x14ac:dyDescent="0.25">
      <c r="A66" t="s">
        <v>406</v>
      </c>
      <c r="B66" t="s">
        <v>227</v>
      </c>
      <c r="C66" t="s">
        <v>228</v>
      </c>
      <c r="D66" s="8" t="s">
        <v>485</v>
      </c>
      <c r="E66" s="8"/>
      <c r="F66" t="s">
        <v>486</v>
      </c>
      <c r="G66" t="s">
        <v>487</v>
      </c>
      <c r="H66" t="s">
        <v>350</v>
      </c>
      <c r="I66" s="13"/>
      <c r="J66" t="s">
        <v>484</v>
      </c>
    </row>
    <row r="67" spans="1:10" x14ac:dyDescent="0.25">
      <c r="A67" t="s">
        <v>406</v>
      </c>
      <c r="B67" t="s">
        <v>318</v>
      </c>
      <c r="C67" t="s">
        <v>319</v>
      </c>
      <c r="D67" s="8" t="s">
        <v>488</v>
      </c>
      <c r="E67" s="8"/>
      <c r="F67" t="s">
        <v>457</v>
      </c>
      <c r="G67" t="s">
        <v>489</v>
      </c>
      <c r="H67" t="s">
        <v>350</v>
      </c>
      <c r="I67" s="13"/>
    </row>
    <row r="68" spans="1:10" x14ac:dyDescent="0.25">
      <c r="A68" t="s">
        <v>406</v>
      </c>
      <c r="B68" t="s">
        <v>39</v>
      </c>
      <c r="C68" t="s">
        <v>40</v>
      </c>
      <c r="D68" s="8" t="s">
        <v>490</v>
      </c>
      <c r="E68" s="8"/>
      <c r="F68" t="s">
        <v>457</v>
      </c>
      <c r="G68" t="s">
        <v>491</v>
      </c>
      <c r="H68" t="s">
        <v>350</v>
      </c>
      <c r="I68" s="13"/>
    </row>
    <row r="69" spans="1:10" x14ac:dyDescent="0.25">
      <c r="A69" t="s">
        <v>492</v>
      </c>
      <c r="B69" t="s">
        <v>103</v>
      </c>
      <c r="C69" t="s">
        <v>104</v>
      </c>
      <c r="D69" s="14" t="s">
        <v>493</v>
      </c>
      <c r="E69" s="14">
        <v>392507</v>
      </c>
      <c r="F69" t="s">
        <v>494</v>
      </c>
      <c r="G69" t="s">
        <v>495</v>
      </c>
      <c r="I69" s="3" t="s">
        <v>334</v>
      </c>
    </row>
    <row r="70" spans="1:10" x14ac:dyDescent="0.25">
      <c r="A70" t="s">
        <v>492</v>
      </c>
      <c r="B70" t="s">
        <v>191</v>
      </c>
      <c r="C70" t="s">
        <v>192</v>
      </c>
      <c r="D70" s="8" t="s">
        <v>496</v>
      </c>
      <c r="E70" s="8">
        <v>4042000</v>
      </c>
      <c r="F70" t="s">
        <v>494</v>
      </c>
      <c r="G70" t="s">
        <v>497</v>
      </c>
      <c r="I70" s="3" t="s">
        <v>334</v>
      </c>
    </row>
    <row r="71" spans="1:10" x14ac:dyDescent="0.25">
      <c r="A71" t="s">
        <v>492</v>
      </c>
      <c r="B71" t="s">
        <v>61</v>
      </c>
      <c r="C71" t="s">
        <v>62</v>
      </c>
      <c r="D71" s="14" t="s">
        <v>498</v>
      </c>
      <c r="E71" s="8">
        <v>18862500</v>
      </c>
      <c r="F71" t="s">
        <v>457</v>
      </c>
      <c r="G71" t="s">
        <v>499</v>
      </c>
      <c r="I71" s="3" t="s">
        <v>334</v>
      </c>
      <c r="J71" t="s">
        <v>500</v>
      </c>
    </row>
    <row r="72" spans="1:10" x14ac:dyDescent="0.25">
      <c r="A72" t="s">
        <v>492</v>
      </c>
      <c r="B72" t="s">
        <v>231</v>
      </c>
      <c r="C72" t="s">
        <v>232</v>
      </c>
      <c r="D72" s="8" t="s">
        <v>501</v>
      </c>
      <c r="E72" s="8">
        <v>450000</v>
      </c>
      <c r="F72" t="s">
        <v>502</v>
      </c>
      <c r="G72" t="s">
        <v>503</v>
      </c>
      <c r="H72" t="s">
        <v>350</v>
      </c>
      <c r="I72" s="3" t="s">
        <v>334</v>
      </c>
    </row>
    <row r="73" spans="1:10" x14ac:dyDescent="0.25">
      <c r="A73" t="s">
        <v>492</v>
      </c>
      <c r="B73" t="s">
        <v>310</v>
      </c>
      <c r="C73" t="s">
        <v>311</v>
      </c>
      <c r="D73" s="7" t="s">
        <v>504</v>
      </c>
      <c r="E73" s="7">
        <v>949400</v>
      </c>
      <c r="F73" t="s">
        <v>505</v>
      </c>
      <c r="G73" t="s">
        <v>506</v>
      </c>
      <c r="H73" t="s">
        <v>350</v>
      </c>
      <c r="I73" s="2" t="s">
        <v>334</v>
      </c>
    </row>
    <row r="86" spans="4:6" x14ac:dyDescent="0.25">
      <c r="D86" s="14"/>
      <c r="E86" s="14"/>
    </row>
    <row r="87" spans="4:6" x14ac:dyDescent="0.25">
      <c r="D87" s="14"/>
      <c r="F87" s="7"/>
    </row>
    <row r="88" spans="4:6" x14ac:dyDescent="0.25">
      <c r="F88" s="7"/>
    </row>
  </sheetData>
  <hyperlinks>
    <hyperlink ref="H26" r:id="rId1" xr:uid="{DFCAB22B-F6A5-4326-9E07-D54DE837676A}"/>
    <hyperlink ref="H29" r:id="rId2" xr:uid="{0FCF4509-FC60-4EA4-A69A-9E5D6CAEB3BE}"/>
    <hyperlink ref="H30" r:id="rId3" xr:uid="{D50F6330-7E3E-49C6-A103-C237C168C0E2}"/>
    <hyperlink ref="H7" r:id="rId4" xr:uid="{BCFBB3E0-6580-4D1F-8812-2B1914456F12}"/>
    <hyperlink ref="H31" r:id="rId5" xr:uid="{4224708D-8B6F-4FC0-BFAC-0746CA1A14FE}"/>
    <hyperlink ref="H16" r:id="rId6" xr:uid="{2E69C115-6CF6-41FC-B769-7BD8A85CC172}"/>
    <hyperlink ref="H28" r:id="rId7" xr:uid="{6C1FACBB-623B-40B0-BAFE-C6B5E5775889}"/>
    <hyperlink ref="H27" r:id="rId8" xr:uid="{1510CF33-8153-4A9A-80FA-B0DABC3AEF06}"/>
    <hyperlink ref="H25" r:id="rId9" xr:uid="{E753BEDC-723F-4080-A3A2-141BCBAE13CC}"/>
  </hyperlinks>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x14:cfRule type="containsText" priority="1" operator="containsText" id="{40C6AE09-3B19-49A8-AA98-23CC39527E6E}">
            <xm:f>NOT(ISERROR(SEARCH('Status legenda'!$B$6,I2)))</xm:f>
            <xm:f>'Status legenda'!$B$6</xm:f>
            <x14:dxf>
              <fill>
                <patternFill>
                  <bgColor rgb="FF00B0F0"/>
                </patternFill>
              </fill>
            </x14:dxf>
          </x14:cfRule>
          <x14:cfRule type="containsText" priority="2" operator="containsText" id="{98DBF5A4-91BD-478D-8BB4-84B6E58F757E}">
            <xm:f>NOT(ISERROR(SEARCH('Status legenda'!$A$5+'Status legenda'!$B$5,I2)))</xm:f>
            <xm:f>'Status legenda'!$A$5+'Status legenda'!$B$5</xm:f>
            <x14:dxf>
              <fill>
                <patternFill>
                  <bgColor rgb="FFFF0000"/>
                </patternFill>
              </fill>
            </x14:dxf>
          </x14:cfRule>
          <x14:cfRule type="containsText" priority="3" operator="containsText" id="{FF52306D-C196-4AC4-BB82-0E5C86A3E68B}">
            <xm:f>NOT(ISERROR(SEARCH('Status legenda'!$B$4,I2)))</xm:f>
            <xm:f>'Status legenda'!$B$4</xm:f>
            <x14:dxf>
              <fill>
                <patternFill>
                  <bgColor rgb="FFFFC000"/>
                </patternFill>
              </fill>
            </x14:dxf>
          </x14:cfRule>
          <x14:cfRule type="containsText" priority="4" operator="containsText" id="{B6BE2274-887F-4298-8DF4-C29EB616083B}">
            <xm:f>NOT(ISERROR(SEARCH('Status legenda'!$B$3,I2)))</xm:f>
            <xm:f>'Status legenda'!$B$3</xm:f>
            <x14:dxf>
              <fill>
                <patternFill>
                  <bgColor rgb="FFFFFF00"/>
                </patternFill>
              </fill>
            </x14:dxf>
          </x14:cfRule>
          <x14:cfRule type="containsText" priority="5" operator="containsText" id="{BC5790EC-3D52-496A-92C8-B214FADB75C5}">
            <xm:f>NOT(ISERROR(SEARCH('Status legenda'!$B$2,I2)))</xm:f>
            <xm:f>'Status legenda'!$B$2</xm:f>
            <x14:dxf>
              <fill>
                <patternFill>
                  <bgColor rgb="FF92D050"/>
                </patternFill>
              </fill>
            </x14:dxf>
          </x14:cfRule>
          <xm:sqref>I2:I51 I53:I80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FEED628-AAF4-4B66-97E0-B14BFBFBA1E1}">
          <x14:formula1>
            <xm:f>'Status legenda'!$B$2:$B$29</xm:f>
          </x14:formula1>
          <xm:sqref>I53:I80 I2:I51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B820-3C03-4833-B5FD-C25BC58EBD36}">
  <dimension ref="A1:J75"/>
  <sheetViews>
    <sheetView topLeftCell="A23" workbookViewId="0">
      <selection activeCell="D43" sqref="D43"/>
    </sheetView>
  </sheetViews>
  <sheetFormatPr defaultRowHeight="15" x14ac:dyDescent="0.25"/>
  <cols>
    <col min="1" max="1" width="28.7109375" customWidth="1"/>
    <col min="2" max="2" width="21.85546875" customWidth="1"/>
    <col min="3" max="3" width="36.140625" customWidth="1"/>
    <col min="4" max="4" width="53" customWidth="1"/>
    <col min="5" max="5" width="29.42578125" customWidth="1"/>
    <col min="6" max="6" width="14.42578125" customWidth="1"/>
    <col min="7" max="7" width="33.42578125" customWidth="1"/>
    <col min="8" max="8" width="23.140625" customWidth="1"/>
    <col min="9" max="9" width="45.710937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354</v>
      </c>
      <c r="B5" t="s">
        <v>125</v>
      </c>
      <c r="C5" t="s">
        <v>126</v>
      </c>
      <c r="D5" s="7" t="s">
        <v>355</v>
      </c>
      <c r="E5" s="7"/>
      <c r="F5" t="s">
        <v>348</v>
      </c>
      <c r="G5" t="s">
        <v>126</v>
      </c>
      <c r="H5" t="s">
        <v>356</v>
      </c>
      <c r="I5" s="4" t="s">
        <v>334</v>
      </c>
    </row>
    <row r="6" spans="1:10" x14ac:dyDescent="0.25">
      <c r="A6" t="s">
        <v>354</v>
      </c>
      <c r="B6" t="s">
        <v>47</v>
      </c>
      <c r="C6" t="s">
        <v>48</v>
      </c>
      <c r="D6" s="7" t="s">
        <v>357</v>
      </c>
      <c r="E6" s="7"/>
      <c r="F6" t="s">
        <v>348</v>
      </c>
      <c r="G6" t="s">
        <v>358</v>
      </c>
      <c r="H6" t="s">
        <v>356</v>
      </c>
      <c r="I6" s="4" t="s">
        <v>334</v>
      </c>
    </row>
    <row r="7" spans="1:10" x14ac:dyDescent="0.25">
      <c r="A7" t="s">
        <v>359</v>
      </c>
      <c r="B7" t="s">
        <v>269</v>
      </c>
      <c r="C7" t="s">
        <v>270</v>
      </c>
      <c r="D7" s="7">
        <v>236</v>
      </c>
      <c r="E7" s="7">
        <v>236</v>
      </c>
      <c r="F7" t="s">
        <v>360</v>
      </c>
      <c r="G7" t="s">
        <v>361</v>
      </c>
      <c r="H7" s="9" t="s">
        <v>362</v>
      </c>
      <c r="I7" s="4" t="s">
        <v>334</v>
      </c>
    </row>
    <row r="8" spans="1:10" x14ac:dyDescent="0.25">
      <c r="A8" t="s">
        <v>354</v>
      </c>
      <c r="B8" t="s">
        <v>143</v>
      </c>
      <c r="C8" t="s">
        <v>144</v>
      </c>
      <c r="D8" s="8" t="s">
        <v>363</v>
      </c>
      <c r="E8" s="8">
        <v>944</v>
      </c>
      <c r="F8" t="s">
        <v>360</v>
      </c>
      <c r="G8" t="s">
        <v>364</v>
      </c>
      <c r="H8" t="s">
        <v>365</v>
      </c>
      <c r="I8" s="4" t="s">
        <v>335</v>
      </c>
      <c r="J8" t="s">
        <v>366</v>
      </c>
    </row>
    <row r="9" spans="1:10" x14ac:dyDescent="0.25">
      <c r="A9" t="s">
        <v>354</v>
      </c>
      <c r="B9" t="s">
        <v>95</v>
      </c>
      <c r="C9" t="s">
        <v>96</v>
      </c>
      <c r="D9" s="8">
        <v>500</v>
      </c>
      <c r="E9" s="8">
        <v>500</v>
      </c>
      <c r="G9" t="s">
        <v>367</v>
      </c>
      <c r="H9" t="s">
        <v>368</v>
      </c>
      <c r="I9" s="2" t="s">
        <v>335</v>
      </c>
    </row>
    <row r="10" spans="1:10" x14ac:dyDescent="0.25">
      <c r="A10" t="s">
        <v>354</v>
      </c>
      <c r="B10" t="s">
        <v>35</v>
      </c>
      <c r="C10" t="s">
        <v>36</v>
      </c>
      <c r="D10" s="7" t="s">
        <v>369</v>
      </c>
      <c r="E10" s="7"/>
      <c r="F10" t="s">
        <v>348</v>
      </c>
      <c r="G10" t="s">
        <v>370</v>
      </c>
      <c r="H10" t="s">
        <v>356</v>
      </c>
      <c r="I10" s="4" t="s">
        <v>334</v>
      </c>
    </row>
    <row r="11" spans="1:10" x14ac:dyDescent="0.25">
      <c r="A11" t="s">
        <v>354</v>
      </c>
      <c r="B11" t="s">
        <v>33</v>
      </c>
      <c r="C11" t="s">
        <v>34</v>
      </c>
      <c r="D11" s="8">
        <v>9</v>
      </c>
      <c r="E11" s="8">
        <v>9</v>
      </c>
      <c r="F11" t="s">
        <v>360</v>
      </c>
      <c r="G11" t="s">
        <v>371</v>
      </c>
      <c r="H11" t="s">
        <v>365</v>
      </c>
      <c r="I11" s="10" t="s">
        <v>335</v>
      </c>
    </row>
    <row r="12" spans="1:10" x14ac:dyDescent="0.25">
      <c r="A12" t="s">
        <v>354</v>
      </c>
      <c r="B12" t="s">
        <v>51</v>
      </c>
      <c r="C12" t="s">
        <v>52</v>
      </c>
      <c r="D12" s="7" t="s">
        <v>369</v>
      </c>
      <c r="E12" s="7"/>
      <c r="F12" t="s">
        <v>348</v>
      </c>
      <c r="G12" t="s">
        <v>372</v>
      </c>
      <c r="H12" t="s">
        <v>356</v>
      </c>
      <c r="I12" s="4" t="s">
        <v>334</v>
      </c>
    </row>
    <row r="13" spans="1:10" x14ac:dyDescent="0.25">
      <c r="A13" t="s">
        <v>354</v>
      </c>
      <c r="B13" t="s">
        <v>49</v>
      </c>
      <c r="C13" t="s">
        <v>50</v>
      </c>
      <c r="D13" s="8">
        <v>11</v>
      </c>
      <c r="E13" s="8">
        <v>11</v>
      </c>
      <c r="F13" t="s">
        <v>360</v>
      </c>
      <c r="G13" t="s">
        <v>373</v>
      </c>
      <c r="H13" t="s">
        <v>365</v>
      </c>
      <c r="I13" s="10" t="s">
        <v>335</v>
      </c>
    </row>
    <row r="14" spans="1:10" x14ac:dyDescent="0.25">
      <c r="A14" t="s">
        <v>354</v>
      </c>
      <c r="B14" t="s">
        <v>199</v>
      </c>
      <c r="C14" t="s">
        <v>200</v>
      </c>
      <c r="D14" s="7" t="s">
        <v>507</v>
      </c>
      <c r="E14" s="7"/>
      <c r="F14" t="s">
        <v>374</v>
      </c>
      <c r="G14" t="s">
        <v>375</v>
      </c>
      <c r="I14" s="2" t="s">
        <v>334</v>
      </c>
      <c r="J14" t="s">
        <v>376</v>
      </c>
    </row>
    <row r="15" spans="1:10" x14ac:dyDescent="0.25">
      <c r="A15" t="s">
        <v>354</v>
      </c>
      <c r="B15" t="s">
        <v>193</v>
      </c>
      <c r="C15" t="s">
        <v>194</v>
      </c>
      <c r="D15" s="7">
        <v>25</v>
      </c>
      <c r="E15" s="7"/>
      <c r="F15" t="s">
        <v>360</v>
      </c>
      <c r="G15" t="s">
        <v>377</v>
      </c>
      <c r="I15" s="4" t="s">
        <v>334</v>
      </c>
      <c r="J15" t="s">
        <v>378</v>
      </c>
    </row>
    <row r="16" spans="1:10" x14ac:dyDescent="0.25">
      <c r="A16" t="s">
        <v>354</v>
      </c>
      <c r="B16" t="s">
        <v>205</v>
      </c>
      <c r="C16" t="s">
        <v>206</v>
      </c>
      <c r="D16" s="7">
        <v>70</v>
      </c>
      <c r="E16" s="7">
        <v>70</v>
      </c>
      <c r="F16" t="s">
        <v>360</v>
      </c>
      <c r="G16" t="s">
        <v>379</v>
      </c>
      <c r="H16" s="9" t="s">
        <v>362</v>
      </c>
      <c r="I16" s="3" t="s">
        <v>335</v>
      </c>
      <c r="J16" t="s">
        <v>380</v>
      </c>
    </row>
    <row r="17" spans="1:10" x14ac:dyDescent="0.25">
      <c r="A17" t="s">
        <v>354</v>
      </c>
      <c r="B17" t="s">
        <v>308</v>
      </c>
      <c r="C17" t="s">
        <v>309</v>
      </c>
      <c r="D17" s="7" t="s">
        <v>381</v>
      </c>
      <c r="E17" s="7" t="s">
        <v>381</v>
      </c>
      <c r="F17" t="s">
        <v>382</v>
      </c>
      <c r="G17" t="s">
        <v>383</v>
      </c>
      <c r="H17" s="9"/>
      <c r="I17" s="2" t="s">
        <v>335</v>
      </c>
    </row>
    <row r="18" spans="1:10" x14ac:dyDescent="0.25">
      <c r="A18" t="s">
        <v>354</v>
      </c>
      <c r="B18" t="s">
        <v>195</v>
      </c>
      <c r="C18" t="s">
        <v>196</v>
      </c>
      <c r="D18" s="7">
        <v>94</v>
      </c>
      <c r="E18" s="7">
        <v>94</v>
      </c>
      <c r="F18" t="s">
        <v>384</v>
      </c>
      <c r="G18" t="s">
        <v>385</v>
      </c>
      <c r="H18" s="9"/>
      <c r="I18" s="2" t="s">
        <v>335</v>
      </c>
    </row>
    <row r="19" spans="1:10" x14ac:dyDescent="0.25">
      <c r="A19" t="s">
        <v>354</v>
      </c>
      <c r="B19" t="s">
        <v>207</v>
      </c>
      <c r="C19" t="s">
        <v>208</v>
      </c>
      <c r="D19" s="7">
        <v>280</v>
      </c>
      <c r="E19" s="7">
        <v>282</v>
      </c>
      <c r="F19" t="s">
        <v>384</v>
      </c>
      <c r="G19" t="s">
        <v>386</v>
      </c>
      <c r="H19" s="9"/>
      <c r="I19" s="2" t="s">
        <v>335</v>
      </c>
    </row>
    <row r="20" spans="1:10" x14ac:dyDescent="0.25">
      <c r="A20" t="s">
        <v>387</v>
      </c>
      <c r="B20" t="s">
        <v>271</v>
      </c>
      <c r="C20" t="s">
        <v>272</v>
      </c>
      <c r="D20" s="7">
        <v>10</v>
      </c>
      <c r="E20" s="7">
        <v>10</v>
      </c>
      <c r="F20" t="s">
        <v>360</v>
      </c>
      <c r="G20" t="s">
        <v>388</v>
      </c>
      <c r="I20" s="2" t="s">
        <v>334</v>
      </c>
      <c r="J20" t="s">
        <v>389</v>
      </c>
    </row>
    <row r="21" spans="1:10" x14ac:dyDescent="0.25">
      <c r="A21" t="s">
        <v>387</v>
      </c>
      <c r="B21" t="s">
        <v>326</v>
      </c>
      <c r="C21" t="s">
        <v>327</v>
      </c>
      <c r="D21" s="7"/>
      <c r="E21" s="7" t="s">
        <v>390</v>
      </c>
      <c r="F21" t="s">
        <v>391</v>
      </c>
      <c r="G21" t="s">
        <v>392</v>
      </c>
      <c r="I21" s="12" t="s">
        <v>338</v>
      </c>
    </row>
    <row r="22" spans="1:10" x14ac:dyDescent="0.25">
      <c r="A22" t="s">
        <v>387</v>
      </c>
      <c r="B22" t="s">
        <v>75</v>
      </c>
      <c r="C22" t="s">
        <v>76</v>
      </c>
      <c r="D22" s="7"/>
      <c r="E22" s="7">
        <v>30</v>
      </c>
      <c r="F22" t="s">
        <v>360</v>
      </c>
      <c r="I22" s="12" t="s">
        <v>338</v>
      </c>
    </row>
    <row r="23" spans="1:10" x14ac:dyDescent="0.25">
      <c r="A23" t="s">
        <v>387</v>
      </c>
      <c r="B23" t="s">
        <v>123</v>
      </c>
      <c r="C23" t="s">
        <v>124</v>
      </c>
      <c r="D23" s="7"/>
      <c r="E23" s="7" t="s">
        <v>393</v>
      </c>
      <c r="F23" t="s">
        <v>348</v>
      </c>
      <c r="I23" s="12" t="s">
        <v>338</v>
      </c>
    </row>
    <row r="24" spans="1:10" x14ac:dyDescent="0.25">
      <c r="A24" t="s">
        <v>387</v>
      </c>
      <c r="B24" t="s">
        <v>273</v>
      </c>
      <c r="C24" t="s">
        <v>274</v>
      </c>
      <c r="D24" s="7"/>
      <c r="E24" s="7"/>
      <c r="F24" s="5" t="s">
        <v>394</v>
      </c>
      <c r="I24" s="12" t="s">
        <v>338</v>
      </c>
    </row>
    <row r="25" spans="1:10" x14ac:dyDescent="0.25">
      <c r="A25" t="s">
        <v>359</v>
      </c>
      <c r="B25" t="s">
        <v>65</v>
      </c>
      <c r="C25" t="s">
        <v>66</v>
      </c>
      <c r="D25" s="7" t="s">
        <v>395</v>
      </c>
      <c r="E25" s="7" t="s">
        <v>395</v>
      </c>
      <c r="F25" s="5" t="s">
        <v>394</v>
      </c>
      <c r="G25" t="s">
        <v>396</v>
      </c>
      <c r="H25" s="9" t="s">
        <v>362</v>
      </c>
      <c r="I25" s="2" t="s">
        <v>334</v>
      </c>
      <c r="J25" s="5" t="s">
        <v>397</v>
      </c>
    </row>
    <row r="26" spans="1:10" x14ac:dyDescent="0.25">
      <c r="A26" t="s">
        <v>359</v>
      </c>
      <c r="B26" t="s">
        <v>133</v>
      </c>
      <c r="C26" t="s">
        <v>134</v>
      </c>
      <c r="D26" s="7" t="s">
        <v>398</v>
      </c>
      <c r="E26" s="7">
        <v>173</v>
      </c>
      <c r="F26" t="s">
        <v>360</v>
      </c>
      <c r="G26" t="s">
        <v>399</v>
      </c>
      <c r="H26" s="9" t="s">
        <v>362</v>
      </c>
      <c r="I26" s="10" t="s">
        <v>335</v>
      </c>
      <c r="J26" s="5"/>
    </row>
    <row r="27" spans="1:10" x14ac:dyDescent="0.25">
      <c r="A27" t="s">
        <v>359</v>
      </c>
      <c r="B27" t="s">
        <v>300</v>
      </c>
      <c r="C27" t="s">
        <v>301</v>
      </c>
      <c r="D27" s="7">
        <v>115</v>
      </c>
      <c r="E27" s="7">
        <v>115</v>
      </c>
      <c r="F27" t="s">
        <v>360</v>
      </c>
      <c r="G27" t="s">
        <v>400</v>
      </c>
      <c r="H27" s="9" t="s">
        <v>362</v>
      </c>
      <c r="I27" s="10" t="s">
        <v>335</v>
      </c>
      <c r="J27" t="s">
        <v>401</v>
      </c>
    </row>
    <row r="28" spans="1:10" x14ac:dyDescent="0.25">
      <c r="A28" t="s">
        <v>359</v>
      </c>
      <c r="B28" t="s">
        <v>25</v>
      </c>
      <c r="C28" t="s">
        <v>26</v>
      </c>
      <c r="D28" s="7">
        <v>40</v>
      </c>
      <c r="E28" s="7">
        <v>40</v>
      </c>
      <c r="F28" t="s">
        <v>360</v>
      </c>
      <c r="H28" s="9" t="s">
        <v>362</v>
      </c>
      <c r="I28" s="10" t="s">
        <v>335</v>
      </c>
    </row>
    <row r="29" spans="1:10" x14ac:dyDescent="0.25">
      <c r="A29" t="s">
        <v>359</v>
      </c>
      <c r="B29" t="s">
        <v>115</v>
      </c>
      <c r="C29" t="s">
        <v>116</v>
      </c>
      <c r="D29" s="7" t="s">
        <v>402</v>
      </c>
      <c r="E29" s="7">
        <v>98</v>
      </c>
      <c r="F29" t="s">
        <v>360</v>
      </c>
      <c r="H29" s="9" t="s">
        <v>362</v>
      </c>
      <c r="I29" s="10" t="s">
        <v>335</v>
      </c>
    </row>
    <row r="30" spans="1:10" x14ac:dyDescent="0.25">
      <c r="A30" t="s">
        <v>359</v>
      </c>
      <c r="B30" t="s">
        <v>275</v>
      </c>
      <c r="C30" t="s">
        <v>276</v>
      </c>
      <c r="D30" s="7">
        <v>15</v>
      </c>
      <c r="E30" s="7">
        <v>15</v>
      </c>
      <c r="F30" t="s">
        <v>403</v>
      </c>
      <c r="G30" t="s">
        <v>404</v>
      </c>
      <c r="H30" s="9" t="s">
        <v>362</v>
      </c>
      <c r="I30" s="4" t="s">
        <v>334</v>
      </c>
    </row>
    <row r="31" spans="1:10" x14ac:dyDescent="0.25">
      <c r="A31" t="s">
        <v>359</v>
      </c>
      <c r="B31" t="s">
        <v>173</v>
      </c>
      <c r="C31" t="s">
        <v>174</v>
      </c>
      <c r="D31" s="7">
        <v>25</v>
      </c>
      <c r="E31" s="7">
        <v>25</v>
      </c>
      <c r="F31" t="s">
        <v>330</v>
      </c>
      <c r="G31" t="s">
        <v>405</v>
      </c>
      <c r="H31" s="9" t="s">
        <v>362</v>
      </c>
      <c r="I31" s="4" t="s">
        <v>334</v>
      </c>
    </row>
    <row r="32" spans="1:10" x14ac:dyDescent="0.25">
      <c r="A32" t="s">
        <v>406</v>
      </c>
      <c r="B32" t="s">
        <v>328</v>
      </c>
      <c r="C32" t="s">
        <v>329</v>
      </c>
      <c r="D32" t="s">
        <v>407</v>
      </c>
      <c r="E32" t="s">
        <v>408</v>
      </c>
      <c r="F32" t="s">
        <v>391</v>
      </c>
      <c r="G32" t="s">
        <v>409</v>
      </c>
      <c r="H32" t="s">
        <v>350</v>
      </c>
      <c r="I32" s="4" t="s">
        <v>334</v>
      </c>
    </row>
    <row r="33" spans="1:10" x14ac:dyDescent="0.25">
      <c r="A33" t="s">
        <v>406</v>
      </c>
      <c r="B33" t="s">
        <v>27</v>
      </c>
      <c r="C33" t="s">
        <v>28</v>
      </c>
      <c r="D33" s="8" t="s">
        <v>410</v>
      </c>
      <c r="E33" s="8">
        <v>47</v>
      </c>
      <c r="F33" t="s">
        <v>411</v>
      </c>
      <c r="H33" t="s">
        <v>350</v>
      </c>
      <c r="I33" s="13" t="s">
        <v>334</v>
      </c>
    </row>
    <row r="34" spans="1:10" x14ac:dyDescent="0.25">
      <c r="A34" t="s">
        <v>406</v>
      </c>
      <c r="B34" t="s">
        <v>89</v>
      </c>
      <c r="C34" t="s">
        <v>90</v>
      </c>
      <c r="D34" s="25" t="s">
        <v>412</v>
      </c>
      <c r="E34" s="5" t="s">
        <v>413</v>
      </c>
      <c r="F34" t="s">
        <v>374</v>
      </c>
      <c r="G34" t="s">
        <v>414</v>
      </c>
      <c r="I34" s="2" t="s">
        <v>334</v>
      </c>
    </row>
    <row r="35" spans="1:10" x14ac:dyDescent="0.25">
      <c r="A35" t="s">
        <v>406</v>
      </c>
      <c r="B35" t="s">
        <v>93</v>
      </c>
      <c r="C35" t="s">
        <v>94</v>
      </c>
      <c r="D35" s="25" t="s">
        <v>412</v>
      </c>
      <c r="E35" s="5" t="s">
        <v>413</v>
      </c>
      <c r="F35" t="s">
        <v>374</v>
      </c>
      <c r="G35" t="s">
        <v>414</v>
      </c>
      <c r="I35" s="2" t="s">
        <v>334</v>
      </c>
    </row>
    <row r="36" spans="1:10" x14ac:dyDescent="0.25">
      <c r="A36" t="s">
        <v>406</v>
      </c>
      <c r="B36" t="s">
        <v>69</v>
      </c>
      <c r="C36" t="s">
        <v>70</v>
      </c>
      <c r="D36" s="25" t="s">
        <v>412</v>
      </c>
      <c r="E36" s="5"/>
      <c r="F36" t="s">
        <v>384</v>
      </c>
      <c r="G36" t="s">
        <v>415</v>
      </c>
      <c r="I36" s="2"/>
    </row>
    <row r="37" spans="1:10" x14ac:dyDescent="0.25">
      <c r="A37" t="s">
        <v>406</v>
      </c>
      <c r="B37" t="s">
        <v>91</v>
      </c>
      <c r="C37" t="s">
        <v>92</v>
      </c>
      <c r="D37" s="25" t="s">
        <v>412</v>
      </c>
      <c r="E37" s="5"/>
      <c r="G37" t="s">
        <v>374</v>
      </c>
      <c r="I37" s="2"/>
    </row>
    <row r="38" spans="1:10" x14ac:dyDescent="0.25">
      <c r="A38" t="s">
        <v>406</v>
      </c>
      <c r="B38" t="s">
        <v>416</v>
      </c>
      <c r="C38" t="s">
        <v>417</v>
      </c>
      <c r="D38" s="5" t="s">
        <v>418</v>
      </c>
      <c r="E38" s="16">
        <v>1145512</v>
      </c>
      <c r="F38" t="s">
        <v>419</v>
      </c>
      <c r="G38" t="s">
        <v>420</v>
      </c>
      <c r="I38" s="2"/>
    </row>
    <row r="39" spans="1:10" x14ac:dyDescent="0.25">
      <c r="A39" t="s">
        <v>406</v>
      </c>
      <c r="B39" t="s">
        <v>421</v>
      </c>
      <c r="C39" t="s">
        <v>422</v>
      </c>
      <c r="D39" s="16">
        <v>10773683</v>
      </c>
      <c r="E39" s="16">
        <v>10773683</v>
      </c>
      <c r="F39" t="s">
        <v>419</v>
      </c>
      <c r="G39" t="s">
        <v>423</v>
      </c>
      <c r="I39" s="2"/>
    </row>
    <row r="40" spans="1:10" x14ac:dyDescent="0.25">
      <c r="A40" t="s">
        <v>406</v>
      </c>
      <c r="B40" t="s">
        <v>424</v>
      </c>
      <c r="C40" t="s">
        <v>425</v>
      </c>
      <c r="D40" s="5" t="s">
        <v>426</v>
      </c>
      <c r="E40" s="16">
        <v>208316</v>
      </c>
      <c r="F40" t="s">
        <v>419</v>
      </c>
      <c r="G40" t="s">
        <v>427</v>
      </c>
      <c r="I40" s="2"/>
    </row>
    <row r="41" spans="1:10" x14ac:dyDescent="0.25">
      <c r="A41" t="s">
        <v>406</v>
      </c>
      <c r="B41" t="s">
        <v>428</v>
      </c>
      <c r="C41" t="s">
        <v>158</v>
      </c>
      <c r="D41" s="7" t="s">
        <v>429</v>
      </c>
      <c r="E41" s="8">
        <v>485100</v>
      </c>
      <c r="F41" t="s">
        <v>430</v>
      </c>
      <c r="G41" t="s">
        <v>431</v>
      </c>
      <c r="H41" t="s">
        <v>365</v>
      </c>
      <c r="I41" s="2" t="s">
        <v>335</v>
      </c>
    </row>
    <row r="42" spans="1:10" x14ac:dyDescent="0.25">
      <c r="A42" t="s">
        <v>406</v>
      </c>
      <c r="B42" t="s">
        <v>432</v>
      </c>
      <c r="C42" t="s">
        <v>156</v>
      </c>
      <c r="D42" s="7" t="s">
        <v>508</v>
      </c>
      <c r="E42" s="7">
        <v>115567</v>
      </c>
      <c r="F42" t="s">
        <v>430</v>
      </c>
      <c r="G42" t="s">
        <v>434</v>
      </c>
      <c r="H42" t="s">
        <v>365</v>
      </c>
      <c r="I42" s="2" t="s">
        <v>335</v>
      </c>
    </row>
    <row r="43" spans="1:10" x14ac:dyDescent="0.25">
      <c r="A43" t="s">
        <v>406</v>
      </c>
      <c r="B43" t="s">
        <v>435</v>
      </c>
      <c r="C43" t="s">
        <v>160</v>
      </c>
      <c r="D43" s="7" t="s">
        <v>436</v>
      </c>
      <c r="E43" s="7">
        <v>59835</v>
      </c>
      <c r="F43" t="s">
        <v>430</v>
      </c>
      <c r="G43" t="s">
        <v>437</v>
      </c>
      <c r="H43" t="s">
        <v>365</v>
      </c>
      <c r="I43" s="2" t="s">
        <v>335</v>
      </c>
    </row>
    <row r="44" spans="1:10" x14ac:dyDescent="0.25">
      <c r="A44" t="s">
        <v>406</v>
      </c>
      <c r="B44" t="s">
        <v>438</v>
      </c>
      <c r="C44" t="s">
        <v>154</v>
      </c>
      <c r="D44" s="7" t="s">
        <v>509</v>
      </c>
      <c r="E44" s="7">
        <v>108404</v>
      </c>
      <c r="F44" t="s">
        <v>430</v>
      </c>
      <c r="G44" t="s">
        <v>440</v>
      </c>
      <c r="H44" t="s">
        <v>365</v>
      </c>
      <c r="I44" s="2" t="s">
        <v>335</v>
      </c>
    </row>
    <row r="45" spans="1:10" x14ac:dyDescent="0.25">
      <c r="A45" t="s">
        <v>406</v>
      </c>
      <c r="B45" t="s">
        <v>441</v>
      </c>
      <c r="C45" t="s">
        <v>162</v>
      </c>
      <c r="D45" s="7" t="s">
        <v>442</v>
      </c>
      <c r="E45" s="7">
        <v>8799</v>
      </c>
      <c r="F45" t="s">
        <v>430</v>
      </c>
      <c r="G45" t="s">
        <v>443</v>
      </c>
      <c r="H45" t="s">
        <v>365</v>
      </c>
      <c r="I45" s="2" t="s">
        <v>335</v>
      </c>
      <c r="J45" t="s">
        <v>444</v>
      </c>
    </row>
    <row r="46" spans="1:10" x14ac:dyDescent="0.25">
      <c r="A46" t="s">
        <v>406</v>
      </c>
      <c r="B46" t="s">
        <v>445</v>
      </c>
      <c r="C46" t="s">
        <v>164</v>
      </c>
      <c r="D46" s="7" t="s">
        <v>446</v>
      </c>
      <c r="E46" s="8">
        <v>777705</v>
      </c>
      <c r="F46" t="s">
        <v>430</v>
      </c>
      <c r="G46" t="s">
        <v>447</v>
      </c>
      <c r="H46" t="s">
        <v>365</v>
      </c>
      <c r="I46" s="2" t="s">
        <v>335</v>
      </c>
    </row>
    <row r="47" spans="1:10" x14ac:dyDescent="0.25">
      <c r="A47" t="s">
        <v>387</v>
      </c>
      <c r="B47" t="s">
        <v>279</v>
      </c>
      <c r="C47" t="s">
        <v>280</v>
      </c>
      <c r="D47" s="25" t="s">
        <v>412</v>
      </c>
      <c r="E47" s="7"/>
      <c r="I47" s="2"/>
    </row>
    <row r="48" spans="1:10" x14ac:dyDescent="0.25">
      <c r="A48" t="s">
        <v>406</v>
      </c>
      <c r="B48" t="s">
        <v>45</v>
      </c>
      <c r="C48" t="s">
        <v>46</v>
      </c>
      <c r="D48" s="7" t="s">
        <v>448</v>
      </c>
      <c r="E48" s="7" t="s">
        <v>448</v>
      </c>
      <c r="F48" t="s">
        <v>449</v>
      </c>
      <c r="G48" t="s">
        <v>450</v>
      </c>
      <c r="H48" t="s">
        <v>350</v>
      </c>
      <c r="I48" s="2" t="s">
        <v>334</v>
      </c>
    </row>
    <row r="49" spans="1:10" x14ac:dyDescent="0.25">
      <c r="A49" t="s">
        <v>406</v>
      </c>
      <c r="B49" t="s">
        <v>41</v>
      </c>
      <c r="C49" t="s">
        <v>42</v>
      </c>
      <c r="D49" s="7">
        <v>172</v>
      </c>
      <c r="E49" s="7">
        <v>172</v>
      </c>
      <c r="F49" t="s">
        <v>451</v>
      </c>
      <c r="G49" t="s">
        <v>452</v>
      </c>
      <c r="H49" t="s">
        <v>350</v>
      </c>
      <c r="I49" s="2" t="s">
        <v>334</v>
      </c>
    </row>
    <row r="50" spans="1:10" x14ac:dyDescent="0.25">
      <c r="A50" t="s">
        <v>406</v>
      </c>
      <c r="B50" t="s">
        <v>233</v>
      </c>
      <c r="C50" t="s">
        <v>234</v>
      </c>
      <c r="D50" s="8" t="s">
        <v>453</v>
      </c>
      <c r="E50" s="8">
        <v>60000</v>
      </c>
      <c r="F50" t="s">
        <v>454</v>
      </c>
      <c r="G50" t="s">
        <v>455</v>
      </c>
      <c r="H50" t="s">
        <v>350</v>
      </c>
      <c r="I50" s="13" t="s">
        <v>334</v>
      </c>
    </row>
    <row r="51" spans="1:10" x14ac:dyDescent="0.25">
      <c r="A51" t="s">
        <v>406</v>
      </c>
      <c r="B51" t="s">
        <v>304</v>
      </c>
      <c r="C51" t="s">
        <v>305</v>
      </c>
      <c r="D51" s="8" t="s">
        <v>456</v>
      </c>
      <c r="E51" s="8"/>
      <c r="F51" t="s">
        <v>457</v>
      </c>
      <c r="G51" t="s">
        <v>458</v>
      </c>
      <c r="H51" t="s">
        <v>350</v>
      </c>
      <c r="I51" s="13"/>
    </row>
    <row r="52" spans="1:10" x14ac:dyDescent="0.25">
      <c r="A52" s="23" t="s">
        <v>406</v>
      </c>
      <c r="B52" s="23" t="s">
        <v>111</v>
      </c>
      <c r="C52" s="23" t="s">
        <v>112</v>
      </c>
      <c r="D52" s="23" t="s">
        <v>510</v>
      </c>
      <c r="E52" s="23"/>
      <c r="F52" s="23" t="s">
        <v>460</v>
      </c>
      <c r="G52" s="23" t="s">
        <v>460</v>
      </c>
      <c r="H52" s="23" t="s">
        <v>460</v>
      </c>
      <c r="I52" s="23" t="s">
        <v>460</v>
      </c>
      <c r="J52" s="23" t="s">
        <v>460</v>
      </c>
    </row>
    <row r="53" spans="1:10" x14ac:dyDescent="0.25">
      <c r="A53" t="s">
        <v>406</v>
      </c>
      <c r="B53" t="s">
        <v>117</v>
      </c>
      <c r="C53" t="s">
        <v>118</v>
      </c>
      <c r="D53" s="8" t="s">
        <v>511</v>
      </c>
      <c r="E53" s="8"/>
      <c r="F53" t="s">
        <v>457</v>
      </c>
      <c r="G53" t="s">
        <v>462</v>
      </c>
      <c r="H53" t="s">
        <v>350</v>
      </c>
      <c r="I53" s="13"/>
    </row>
    <row r="54" spans="1:10" x14ac:dyDescent="0.25">
      <c r="A54" t="s">
        <v>406</v>
      </c>
      <c r="B54" t="s">
        <v>221</v>
      </c>
      <c r="C54" t="s">
        <v>222</v>
      </c>
      <c r="D54" s="23" t="s">
        <v>463</v>
      </c>
      <c r="E54" s="8"/>
      <c r="F54" t="s">
        <v>457</v>
      </c>
      <c r="G54" t="s">
        <v>464</v>
      </c>
      <c r="H54" t="s">
        <v>350</v>
      </c>
      <c r="I54" s="13"/>
    </row>
    <row r="55" spans="1:10" x14ac:dyDescent="0.25">
      <c r="A55" t="s">
        <v>406</v>
      </c>
      <c r="B55" t="s">
        <v>237</v>
      </c>
      <c r="C55" t="s">
        <v>238</v>
      </c>
      <c r="D55" s="8" t="s">
        <v>465</v>
      </c>
      <c r="E55" s="8"/>
      <c r="F55" t="s">
        <v>457</v>
      </c>
      <c r="G55" t="s">
        <v>466</v>
      </c>
      <c r="H55" t="s">
        <v>350</v>
      </c>
      <c r="I55" s="13"/>
    </row>
    <row r="56" spans="1:10" x14ac:dyDescent="0.25">
      <c r="A56" t="s">
        <v>406</v>
      </c>
      <c r="B56" t="s">
        <v>217</v>
      </c>
      <c r="C56" t="s">
        <v>218</v>
      </c>
      <c r="D56" s="8" t="s">
        <v>467</v>
      </c>
      <c r="E56" s="8"/>
      <c r="F56" t="s">
        <v>457</v>
      </c>
      <c r="G56" t="s">
        <v>218</v>
      </c>
      <c r="H56" t="s">
        <v>350</v>
      </c>
      <c r="I56" s="13"/>
    </row>
    <row r="57" spans="1:10" x14ac:dyDescent="0.25">
      <c r="A57" t="s">
        <v>406</v>
      </c>
      <c r="B57" t="s">
        <v>63</v>
      </c>
      <c r="C57" t="s">
        <v>64</v>
      </c>
      <c r="D57" s="8" t="s">
        <v>468</v>
      </c>
      <c r="E57" s="8"/>
      <c r="F57" t="s">
        <v>457</v>
      </c>
      <c r="G57" t="s">
        <v>64</v>
      </c>
      <c r="H57" t="s">
        <v>350</v>
      </c>
      <c r="I57" s="13"/>
    </row>
    <row r="58" spans="1:10" x14ac:dyDescent="0.25">
      <c r="A58" t="s">
        <v>406</v>
      </c>
      <c r="B58" t="s">
        <v>121</v>
      </c>
      <c r="C58" t="s">
        <v>122</v>
      </c>
      <c r="D58" s="8" t="s">
        <v>469</v>
      </c>
      <c r="E58" s="8"/>
      <c r="F58" t="s">
        <v>457</v>
      </c>
      <c r="G58" t="s">
        <v>470</v>
      </c>
      <c r="H58" t="s">
        <v>350</v>
      </c>
      <c r="I58" s="13"/>
    </row>
    <row r="59" spans="1:10" x14ac:dyDescent="0.25">
      <c r="A59" t="s">
        <v>406</v>
      </c>
      <c r="B59" t="s">
        <v>141</v>
      </c>
      <c r="C59" t="s">
        <v>142</v>
      </c>
      <c r="D59" s="8" t="s">
        <v>512</v>
      </c>
      <c r="E59" s="8"/>
      <c r="F59" t="s">
        <v>457</v>
      </c>
      <c r="G59" t="s">
        <v>472</v>
      </c>
      <c r="H59" t="s">
        <v>350</v>
      </c>
      <c r="I59" s="13"/>
    </row>
    <row r="60" spans="1:10" x14ac:dyDescent="0.25">
      <c r="A60" t="s">
        <v>406</v>
      </c>
      <c r="B60" t="s">
        <v>77</v>
      </c>
      <c r="C60" t="s">
        <v>78</v>
      </c>
      <c r="D60" s="8" t="s">
        <v>473</v>
      </c>
      <c r="E60" s="8"/>
      <c r="F60" t="s">
        <v>457</v>
      </c>
      <c r="G60" t="s">
        <v>78</v>
      </c>
      <c r="H60" t="s">
        <v>350</v>
      </c>
      <c r="I60" s="13"/>
    </row>
    <row r="61" spans="1:10" x14ac:dyDescent="0.25">
      <c r="A61" t="s">
        <v>406</v>
      </c>
      <c r="B61" t="s">
        <v>241</v>
      </c>
      <c r="C61" t="s">
        <v>242</v>
      </c>
      <c r="D61" s="8" t="s">
        <v>474</v>
      </c>
      <c r="E61" s="8"/>
      <c r="F61" t="s">
        <v>457</v>
      </c>
      <c r="G61" t="s">
        <v>475</v>
      </c>
      <c r="H61" t="s">
        <v>350</v>
      </c>
      <c r="I61" s="13"/>
    </row>
    <row r="62" spans="1:10" x14ac:dyDescent="0.25">
      <c r="A62" t="s">
        <v>406</v>
      </c>
      <c r="B62" t="s">
        <v>296</v>
      </c>
      <c r="C62" t="s">
        <v>297</v>
      </c>
      <c r="D62" s="8" t="s">
        <v>476</v>
      </c>
      <c r="E62" s="8"/>
      <c r="F62" t="s">
        <v>457</v>
      </c>
      <c r="G62" t="s">
        <v>477</v>
      </c>
      <c r="H62" t="s">
        <v>350</v>
      </c>
      <c r="I62" s="13"/>
    </row>
    <row r="63" spans="1:10" x14ac:dyDescent="0.25">
      <c r="A63" t="s">
        <v>406</v>
      </c>
      <c r="B63" t="s">
        <v>316</v>
      </c>
      <c r="C63" t="s">
        <v>317</v>
      </c>
      <c r="D63" s="8" t="s">
        <v>478</v>
      </c>
      <c r="E63" s="8"/>
      <c r="F63" t="s">
        <v>317</v>
      </c>
      <c r="G63" t="s">
        <v>479</v>
      </c>
      <c r="H63" t="s">
        <v>350</v>
      </c>
      <c r="I63" s="13"/>
    </row>
    <row r="64" spans="1:10" x14ac:dyDescent="0.25">
      <c r="A64" t="s">
        <v>406</v>
      </c>
      <c r="B64" t="s">
        <v>81</v>
      </c>
      <c r="C64" t="s">
        <v>82</v>
      </c>
      <c r="D64" s="8" t="s">
        <v>480</v>
      </c>
      <c r="E64" s="8"/>
      <c r="F64" t="s">
        <v>330</v>
      </c>
      <c r="G64" t="s">
        <v>481</v>
      </c>
      <c r="H64" t="s">
        <v>350</v>
      </c>
      <c r="I64" s="13"/>
    </row>
    <row r="65" spans="1:10" x14ac:dyDescent="0.25">
      <c r="A65" t="s">
        <v>406</v>
      </c>
      <c r="B65" t="s">
        <v>59</v>
      </c>
      <c r="C65" t="s">
        <v>60</v>
      </c>
      <c r="D65" s="8" t="s">
        <v>482</v>
      </c>
      <c r="E65" s="8"/>
      <c r="F65" t="s">
        <v>457</v>
      </c>
      <c r="G65" t="s">
        <v>483</v>
      </c>
      <c r="H65" t="s">
        <v>350</v>
      </c>
      <c r="I65" s="13"/>
      <c r="J65" t="s">
        <v>484</v>
      </c>
    </row>
    <row r="66" spans="1:10" x14ac:dyDescent="0.25">
      <c r="A66" t="s">
        <v>406</v>
      </c>
      <c r="B66" t="s">
        <v>227</v>
      </c>
      <c r="C66" t="s">
        <v>228</v>
      </c>
      <c r="D66" s="8" t="s">
        <v>485</v>
      </c>
      <c r="E66" s="8"/>
      <c r="F66" t="s">
        <v>486</v>
      </c>
      <c r="G66" t="s">
        <v>487</v>
      </c>
      <c r="H66" t="s">
        <v>350</v>
      </c>
      <c r="I66" s="13"/>
      <c r="J66" t="s">
        <v>484</v>
      </c>
    </row>
    <row r="67" spans="1:10" x14ac:dyDescent="0.25">
      <c r="A67" t="s">
        <v>406</v>
      </c>
      <c r="B67" t="s">
        <v>318</v>
      </c>
      <c r="C67" t="s">
        <v>319</v>
      </c>
      <c r="D67" s="8" t="s">
        <v>488</v>
      </c>
      <c r="E67" s="8"/>
      <c r="F67" t="s">
        <v>457</v>
      </c>
      <c r="G67" t="s">
        <v>489</v>
      </c>
      <c r="H67" t="s">
        <v>350</v>
      </c>
      <c r="I67" s="13"/>
    </row>
    <row r="68" spans="1:10" x14ac:dyDescent="0.25">
      <c r="A68" t="s">
        <v>406</v>
      </c>
      <c r="B68" t="s">
        <v>39</v>
      </c>
      <c r="C68" t="s">
        <v>40</v>
      </c>
      <c r="D68" s="8" t="s">
        <v>490</v>
      </c>
      <c r="E68" s="8"/>
      <c r="F68" t="s">
        <v>457</v>
      </c>
      <c r="G68" t="s">
        <v>491</v>
      </c>
      <c r="H68" t="s">
        <v>350</v>
      </c>
      <c r="I68" s="13"/>
    </row>
    <row r="69" spans="1:10" x14ac:dyDescent="0.25">
      <c r="A69" t="s">
        <v>492</v>
      </c>
      <c r="B69" t="s">
        <v>103</v>
      </c>
      <c r="C69" t="s">
        <v>104</v>
      </c>
      <c r="D69" s="14" t="s">
        <v>493</v>
      </c>
      <c r="E69" s="14">
        <v>388853</v>
      </c>
      <c r="F69" t="s">
        <v>494</v>
      </c>
      <c r="G69" t="s">
        <v>495</v>
      </c>
      <c r="I69" s="3" t="s">
        <v>334</v>
      </c>
    </row>
    <row r="70" spans="1:10" x14ac:dyDescent="0.25">
      <c r="A70" t="s">
        <v>492</v>
      </c>
      <c r="B70" t="s">
        <v>191</v>
      </c>
      <c r="C70" t="s">
        <v>192</v>
      </c>
      <c r="D70" s="8" t="s">
        <v>496</v>
      </c>
      <c r="E70" s="8">
        <v>4042000</v>
      </c>
      <c r="F70" t="s">
        <v>494</v>
      </c>
      <c r="G70" t="s">
        <v>497</v>
      </c>
      <c r="I70" s="3" t="s">
        <v>334</v>
      </c>
    </row>
    <row r="71" spans="1:10" x14ac:dyDescent="0.25">
      <c r="A71" t="s">
        <v>492</v>
      </c>
      <c r="B71" t="s">
        <v>61</v>
      </c>
      <c r="C71" t="s">
        <v>62</v>
      </c>
      <c r="D71" s="14" t="s">
        <v>498</v>
      </c>
      <c r="E71" s="8">
        <v>18862500</v>
      </c>
      <c r="F71" t="s">
        <v>457</v>
      </c>
      <c r="G71" t="s">
        <v>499</v>
      </c>
      <c r="I71" s="3" t="s">
        <v>334</v>
      </c>
      <c r="J71" t="s">
        <v>500</v>
      </c>
    </row>
    <row r="72" spans="1:10" x14ac:dyDescent="0.25">
      <c r="A72" t="s">
        <v>492</v>
      </c>
      <c r="B72" t="s">
        <v>231</v>
      </c>
      <c r="C72" t="s">
        <v>232</v>
      </c>
      <c r="D72" s="8" t="s">
        <v>501</v>
      </c>
      <c r="E72" s="8">
        <v>450000</v>
      </c>
      <c r="F72" t="s">
        <v>502</v>
      </c>
      <c r="G72" t="s">
        <v>503</v>
      </c>
      <c r="H72" t="s">
        <v>350</v>
      </c>
      <c r="I72" s="3" t="s">
        <v>334</v>
      </c>
    </row>
    <row r="73" spans="1:10" x14ac:dyDescent="0.25">
      <c r="A73" t="s">
        <v>492</v>
      </c>
      <c r="B73" t="s">
        <v>310</v>
      </c>
      <c r="C73" t="s">
        <v>311</v>
      </c>
      <c r="D73" s="7" t="s">
        <v>504</v>
      </c>
      <c r="E73" s="7">
        <v>949400</v>
      </c>
      <c r="F73" t="s">
        <v>505</v>
      </c>
      <c r="G73" t="s">
        <v>506</v>
      </c>
      <c r="H73" t="s">
        <v>350</v>
      </c>
      <c r="I73" s="2" t="s">
        <v>334</v>
      </c>
    </row>
    <row r="75" spans="1:10" x14ac:dyDescent="0.25">
      <c r="E75" s="8"/>
    </row>
  </sheetData>
  <hyperlinks>
    <hyperlink ref="H26" r:id="rId1" xr:uid="{D73DD231-51CE-41BF-B82C-5D7B64A41090}"/>
    <hyperlink ref="H29" r:id="rId2" xr:uid="{2258255E-39E5-4817-963E-B55D3F38FE46}"/>
    <hyperlink ref="H30" r:id="rId3" xr:uid="{C459D726-E1B2-453E-A599-86A48602AF1C}"/>
    <hyperlink ref="H7" r:id="rId4" xr:uid="{078D38EC-5C40-4BCE-BE98-372DABC393A1}"/>
    <hyperlink ref="H31" r:id="rId5" xr:uid="{37B01E43-6B49-49BD-B1EB-C9B72242391C}"/>
    <hyperlink ref="H16" r:id="rId6" xr:uid="{FB516038-7D60-4C0A-A934-F6ADC9FBE8A5}"/>
    <hyperlink ref="H28" r:id="rId7" xr:uid="{866E3401-914A-4408-92B0-3E6FEC482B6D}"/>
    <hyperlink ref="H27" r:id="rId8" xr:uid="{305E6FF3-1009-487B-8491-E56A1BC46418}"/>
    <hyperlink ref="H25" r:id="rId9" xr:uid="{C5D00C91-8107-4D98-8CCA-EB7FC077B16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D867EEF-DEA5-4066-B360-2FE2F3FB099C}">
            <xm:f>NOT(ISERROR(SEARCH('Status legenda'!$B$6,I2)))</xm:f>
            <xm:f>'Status legenda'!$B$6</xm:f>
            <x14:dxf>
              <fill>
                <patternFill>
                  <bgColor rgb="FF00B0F0"/>
                </patternFill>
              </fill>
            </x14:dxf>
          </x14:cfRule>
          <x14:cfRule type="containsText" priority="2" operator="containsText" id="{14C9280C-146F-4150-89CC-F0B4F5D41EE2}">
            <xm:f>NOT(ISERROR(SEARCH('Status legenda'!$A$5+'Status legenda'!$B$5,I2)))</xm:f>
            <xm:f>'Status legenda'!$A$5+'Status legenda'!$B$5</xm:f>
            <x14:dxf>
              <fill>
                <patternFill>
                  <bgColor rgb="FFFF0000"/>
                </patternFill>
              </fill>
            </x14:dxf>
          </x14:cfRule>
          <x14:cfRule type="containsText" priority="3" operator="containsText" id="{7FE4E630-7615-4A9B-96CC-D4FF11B254C4}">
            <xm:f>NOT(ISERROR(SEARCH('Status legenda'!$B$4,I2)))</xm:f>
            <xm:f>'Status legenda'!$B$4</xm:f>
            <x14:dxf>
              <fill>
                <patternFill>
                  <bgColor rgb="FFFFC000"/>
                </patternFill>
              </fill>
            </x14:dxf>
          </x14:cfRule>
          <x14:cfRule type="containsText" priority="4" operator="containsText" id="{0222A8C1-BA91-47E2-BC4F-F9F186F77EAB}">
            <xm:f>NOT(ISERROR(SEARCH('Status legenda'!$B$3,I2)))</xm:f>
            <xm:f>'Status legenda'!$B$3</xm:f>
            <x14:dxf>
              <fill>
                <patternFill>
                  <bgColor rgb="FFFFFF00"/>
                </patternFill>
              </fill>
            </x14:dxf>
          </x14:cfRule>
          <x14:cfRule type="containsText" priority="5" operator="containsText" id="{72B375AE-F7B5-4133-B13E-E2824335B7EA}">
            <xm:f>NOT(ISERROR(SEARCH('Status legenda'!$B$2,I2)))</xm:f>
            <xm:f>'Status legenda'!$B$2</xm:f>
            <x14:dxf>
              <fill>
                <patternFill>
                  <bgColor rgb="FF92D050"/>
                </patternFill>
              </fill>
            </x14:dxf>
          </x14:cfRule>
          <xm:sqref>I2:I51</xm:sqref>
        </x14:conditionalFormatting>
        <x14:conditionalFormatting xmlns:xm="http://schemas.microsoft.com/office/excel/2006/main">
          <x14:cfRule type="containsText" priority="6" operator="containsText" id="{EC43B701-8531-43A8-986B-8ABBB680345F}">
            <xm:f>NOT(ISERROR(SEARCH('Status legenda'!$B$6,I53)))</xm:f>
            <xm:f>'Status legenda'!$B$6</xm:f>
            <x14:dxf>
              <fill>
                <patternFill>
                  <bgColor rgb="FF00B0F0"/>
                </patternFill>
              </fill>
            </x14:dxf>
          </x14:cfRule>
          <x14:cfRule type="containsText" priority="7" operator="containsText" id="{B4974FD3-3116-4ACF-82E7-DD49EE29B93D}">
            <xm:f>NOT(ISERROR(SEARCH('Status legenda'!$A$5+'Status legenda'!$B$5,I53)))</xm:f>
            <xm:f>'Status legenda'!$A$5+'Status legenda'!$B$5</xm:f>
            <x14:dxf>
              <fill>
                <patternFill>
                  <bgColor rgb="FFFF0000"/>
                </patternFill>
              </fill>
            </x14:dxf>
          </x14:cfRule>
          <x14:cfRule type="containsText" priority="8" operator="containsText" id="{FC8C1391-7F81-4E47-85FC-6419F81469DA}">
            <xm:f>NOT(ISERROR(SEARCH('Status legenda'!$B$4,I53)))</xm:f>
            <xm:f>'Status legenda'!$B$4</xm:f>
            <x14:dxf>
              <fill>
                <patternFill>
                  <bgColor rgb="FFFFC000"/>
                </patternFill>
              </fill>
            </x14:dxf>
          </x14:cfRule>
          <x14:cfRule type="containsText" priority="9" operator="containsText" id="{EF9E6507-7AB7-4444-B470-9E3CEBD03C9B}">
            <xm:f>NOT(ISERROR(SEARCH('Status legenda'!$B$3,I53)))</xm:f>
            <xm:f>'Status legenda'!$B$3</xm:f>
            <x14:dxf>
              <fill>
                <patternFill>
                  <bgColor rgb="FFFFFF00"/>
                </patternFill>
              </fill>
            </x14:dxf>
          </x14:cfRule>
          <x14:cfRule type="containsText" priority="10" operator="containsText" id="{075A270B-4086-411F-BB49-079757234725}">
            <xm:f>NOT(ISERROR(SEARCH('Status legenda'!$B$2,I53)))</xm:f>
            <xm:f>'Status legenda'!$B$2</xm:f>
            <x14:dxf>
              <fill>
                <patternFill>
                  <bgColor rgb="FF92D050"/>
                </patternFill>
              </fill>
            </x14:dxf>
          </x14:cfRule>
          <xm:sqref>I53:I73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F55BE1-4778-44D6-8CD5-901493B10C28}">
          <x14:formula1>
            <xm:f>'Status legenda'!$B$2:$B$29</xm:f>
          </x14:formula1>
          <xm:sqref>I53:I73 I2:I51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09BF-D30A-4DB7-9615-2289A2C3A0E8}">
  <dimension ref="A1:J92"/>
  <sheetViews>
    <sheetView topLeftCell="B46" workbookViewId="0">
      <selection activeCell="D65" sqref="D65"/>
    </sheetView>
  </sheetViews>
  <sheetFormatPr defaultRowHeight="15" x14ac:dyDescent="0.25"/>
  <cols>
    <col min="1" max="1" width="29.5703125" customWidth="1"/>
    <col min="3" max="3" width="45.5703125" customWidth="1"/>
    <col min="4" max="4" width="46.5703125" customWidth="1"/>
    <col min="5" max="5" width="21.85546875" customWidth="1"/>
    <col min="6" max="6" width="16.5703125" customWidth="1"/>
    <col min="7" max="7" width="36" customWidth="1"/>
    <col min="8" max="8" width="29.5703125" customWidth="1"/>
    <col min="9" max="9" width="42.14062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354</v>
      </c>
      <c r="B5" t="s">
        <v>125</v>
      </c>
      <c r="C5" t="s">
        <v>126</v>
      </c>
      <c r="D5" s="7" t="s">
        <v>355</v>
      </c>
      <c r="E5" s="7"/>
      <c r="F5" t="s">
        <v>348</v>
      </c>
      <c r="G5" t="s">
        <v>126</v>
      </c>
      <c r="H5" t="s">
        <v>356</v>
      </c>
      <c r="I5" s="4" t="s">
        <v>334</v>
      </c>
    </row>
    <row r="6" spans="1:10" x14ac:dyDescent="0.25">
      <c r="A6" t="s">
        <v>354</v>
      </c>
      <c r="B6" t="s">
        <v>47</v>
      </c>
      <c r="C6" t="s">
        <v>48</v>
      </c>
      <c r="D6" s="7" t="s">
        <v>357</v>
      </c>
      <c r="E6" s="7"/>
      <c r="F6" t="s">
        <v>348</v>
      </c>
      <c r="G6" t="s">
        <v>358</v>
      </c>
      <c r="H6" t="s">
        <v>356</v>
      </c>
      <c r="I6" s="4" t="s">
        <v>334</v>
      </c>
    </row>
    <row r="7" spans="1:10" x14ac:dyDescent="0.25">
      <c r="A7" t="s">
        <v>359</v>
      </c>
      <c r="B7" t="s">
        <v>269</v>
      </c>
      <c r="C7" t="s">
        <v>270</v>
      </c>
      <c r="D7" s="7">
        <v>236</v>
      </c>
      <c r="E7" s="7">
        <v>236</v>
      </c>
      <c r="F7" t="s">
        <v>360</v>
      </c>
      <c r="G7" t="s">
        <v>361</v>
      </c>
      <c r="H7" s="9" t="s">
        <v>362</v>
      </c>
      <c r="I7" s="4" t="s">
        <v>334</v>
      </c>
    </row>
    <row r="8" spans="1:10" x14ac:dyDescent="0.25">
      <c r="A8" t="s">
        <v>354</v>
      </c>
      <c r="B8" t="s">
        <v>143</v>
      </c>
      <c r="C8" t="s">
        <v>144</v>
      </c>
      <c r="D8" s="8" t="s">
        <v>363</v>
      </c>
      <c r="E8" s="8">
        <v>944</v>
      </c>
      <c r="F8" t="s">
        <v>360</v>
      </c>
      <c r="G8" t="s">
        <v>364</v>
      </c>
      <c r="H8" t="s">
        <v>365</v>
      </c>
      <c r="I8" s="4" t="s">
        <v>335</v>
      </c>
      <c r="J8" t="s">
        <v>366</v>
      </c>
    </row>
    <row r="9" spans="1:10" x14ac:dyDescent="0.25">
      <c r="A9" t="s">
        <v>354</v>
      </c>
      <c r="B9" t="s">
        <v>95</v>
      </c>
      <c r="C9" t="s">
        <v>96</v>
      </c>
      <c r="D9" s="8">
        <v>500</v>
      </c>
      <c r="E9" s="8">
        <v>500</v>
      </c>
      <c r="G9" t="s">
        <v>367</v>
      </c>
      <c r="H9" t="s">
        <v>368</v>
      </c>
      <c r="I9" s="2" t="s">
        <v>335</v>
      </c>
    </row>
    <row r="10" spans="1:10" x14ac:dyDescent="0.25">
      <c r="A10" t="s">
        <v>354</v>
      </c>
      <c r="B10" t="s">
        <v>35</v>
      </c>
      <c r="C10" t="s">
        <v>36</v>
      </c>
      <c r="D10" s="7" t="s">
        <v>369</v>
      </c>
      <c r="E10" s="7"/>
      <c r="F10" t="s">
        <v>348</v>
      </c>
      <c r="G10" t="s">
        <v>370</v>
      </c>
      <c r="H10" t="s">
        <v>356</v>
      </c>
      <c r="I10" s="4" t="s">
        <v>334</v>
      </c>
    </row>
    <row r="11" spans="1:10" x14ac:dyDescent="0.25">
      <c r="A11" t="s">
        <v>354</v>
      </c>
      <c r="B11" t="s">
        <v>33</v>
      </c>
      <c r="C11" t="s">
        <v>34</v>
      </c>
      <c r="D11" s="8">
        <v>9</v>
      </c>
      <c r="E11" s="8">
        <v>9</v>
      </c>
      <c r="F11" t="s">
        <v>360</v>
      </c>
      <c r="G11" t="s">
        <v>371</v>
      </c>
      <c r="H11" t="s">
        <v>365</v>
      </c>
      <c r="I11" s="10" t="s">
        <v>335</v>
      </c>
    </row>
    <row r="12" spans="1:10" x14ac:dyDescent="0.25">
      <c r="A12" t="s">
        <v>354</v>
      </c>
      <c r="B12" t="s">
        <v>51</v>
      </c>
      <c r="C12" t="s">
        <v>52</v>
      </c>
      <c r="D12" s="7" t="s">
        <v>369</v>
      </c>
      <c r="E12" s="7"/>
      <c r="F12" t="s">
        <v>348</v>
      </c>
      <c r="G12" t="s">
        <v>372</v>
      </c>
      <c r="H12" t="s">
        <v>356</v>
      </c>
      <c r="I12" s="4" t="s">
        <v>334</v>
      </c>
    </row>
    <row r="13" spans="1:10" x14ac:dyDescent="0.25">
      <c r="A13" t="s">
        <v>354</v>
      </c>
      <c r="B13" t="s">
        <v>49</v>
      </c>
      <c r="C13" t="s">
        <v>50</v>
      </c>
      <c r="D13" s="8">
        <v>11</v>
      </c>
      <c r="E13" s="8">
        <v>11</v>
      </c>
      <c r="F13" t="s">
        <v>360</v>
      </c>
      <c r="G13" t="s">
        <v>373</v>
      </c>
      <c r="H13" t="s">
        <v>365</v>
      </c>
      <c r="I13" s="10" t="s">
        <v>335</v>
      </c>
    </row>
    <row r="14" spans="1:10" x14ac:dyDescent="0.25">
      <c r="A14" t="s">
        <v>354</v>
      </c>
      <c r="B14" t="s">
        <v>199</v>
      </c>
      <c r="C14" t="s">
        <v>200</v>
      </c>
      <c r="D14" s="7" t="s">
        <v>507</v>
      </c>
      <c r="E14" s="7"/>
      <c r="F14" t="s">
        <v>374</v>
      </c>
      <c r="G14" t="s">
        <v>375</v>
      </c>
      <c r="I14" s="2" t="s">
        <v>334</v>
      </c>
      <c r="J14" t="s">
        <v>376</v>
      </c>
    </row>
    <row r="15" spans="1:10" x14ac:dyDescent="0.25">
      <c r="A15" t="s">
        <v>354</v>
      </c>
      <c r="B15" t="s">
        <v>193</v>
      </c>
      <c r="C15" t="s">
        <v>194</v>
      </c>
      <c r="D15" s="7" t="s">
        <v>507</v>
      </c>
      <c r="E15" s="7"/>
      <c r="F15" t="s">
        <v>360</v>
      </c>
      <c r="G15" t="s">
        <v>377</v>
      </c>
      <c r="I15" s="4" t="s">
        <v>334</v>
      </c>
      <c r="J15" t="s">
        <v>378</v>
      </c>
    </row>
    <row r="16" spans="1:10" x14ac:dyDescent="0.25">
      <c r="A16" t="s">
        <v>354</v>
      </c>
      <c r="B16" t="s">
        <v>205</v>
      </c>
      <c r="C16" t="s">
        <v>206</v>
      </c>
      <c r="D16" s="7">
        <v>60</v>
      </c>
      <c r="E16" s="7">
        <v>60</v>
      </c>
      <c r="F16" t="s">
        <v>360</v>
      </c>
      <c r="G16" t="s">
        <v>379</v>
      </c>
      <c r="H16" s="9" t="s">
        <v>362</v>
      </c>
      <c r="I16" s="3" t="s">
        <v>335</v>
      </c>
      <c r="J16" t="s">
        <v>380</v>
      </c>
    </row>
    <row r="17" spans="1:10" x14ac:dyDescent="0.25">
      <c r="A17" t="s">
        <v>354</v>
      </c>
      <c r="B17" t="s">
        <v>308</v>
      </c>
      <c r="C17" t="s">
        <v>309</v>
      </c>
      <c r="D17" s="7" t="s">
        <v>381</v>
      </c>
      <c r="E17" s="7" t="s">
        <v>381</v>
      </c>
      <c r="F17" t="s">
        <v>382</v>
      </c>
      <c r="G17" t="s">
        <v>383</v>
      </c>
      <c r="H17" s="9"/>
      <c r="I17" s="2" t="s">
        <v>335</v>
      </c>
    </row>
    <row r="18" spans="1:10" x14ac:dyDescent="0.25">
      <c r="A18" t="s">
        <v>354</v>
      </c>
      <c r="B18" t="s">
        <v>195</v>
      </c>
      <c r="C18" t="s">
        <v>196</v>
      </c>
      <c r="D18" s="7">
        <v>94</v>
      </c>
      <c r="E18" s="7">
        <v>94</v>
      </c>
      <c r="F18" t="s">
        <v>384</v>
      </c>
      <c r="G18" t="s">
        <v>385</v>
      </c>
      <c r="H18" s="9"/>
      <c r="I18" s="2" t="s">
        <v>335</v>
      </c>
    </row>
    <row r="19" spans="1:10" x14ac:dyDescent="0.25">
      <c r="A19" t="s">
        <v>354</v>
      </c>
      <c r="B19" t="s">
        <v>207</v>
      </c>
      <c r="C19" t="s">
        <v>208</v>
      </c>
      <c r="D19" s="7">
        <v>280</v>
      </c>
      <c r="E19" s="7">
        <v>282</v>
      </c>
      <c r="F19" t="s">
        <v>384</v>
      </c>
      <c r="G19" t="s">
        <v>386</v>
      </c>
      <c r="H19" s="9"/>
      <c r="I19" s="2" t="s">
        <v>335</v>
      </c>
    </row>
    <row r="20" spans="1:10" x14ac:dyDescent="0.25">
      <c r="A20" t="s">
        <v>387</v>
      </c>
      <c r="B20" t="s">
        <v>271</v>
      </c>
      <c r="C20" t="s">
        <v>272</v>
      </c>
      <c r="D20" s="7">
        <v>10</v>
      </c>
      <c r="E20" s="7">
        <v>10</v>
      </c>
      <c r="F20" t="s">
        <v>360</v>
      </c>
      <c r="G20" t="s">
        <v>388</v>
      </c>
      <c r="I20" s="2" t="s">
        <v>334</v>
      </c>
      <c r="J20" t="s">
        <v>389</v>
      </c>
    </row>
    <row r="21" spans="1:10" x14ac:dyDescent="0.25">
      <c r="A21" t="s">
        <v>387</v>
      </c>
      <c r="B21" t="s">
        <v>326</v>
      </c>
      <c r="C21" t="s">
        <v>327</v>
      </c>
      <c r="D21" s="7"/>
      <c r="E21" s="7" t="s">
        <v>390</v>
      </c>
      <c r="F21" t="s">
        <v>391</v>
      </c>
      <c r="G21" t="s">
        <v>392</v>
      </c>
      <c r="I21" s="12" t="s">
        <v>338</v>
      </c>
    </row>
    <row r="22" spans="1:10" x14ac:dyDescent="0.25">
      <c r="A22" t="s">
        <v>387</v>
      </c>
      <c r="B22" t="s">
        <v>75</v>
      </c>
      <c r="C22" t="s">
        <v>76</v>
      </c>
      <c r="D22" s="7"/>
      <c r="E22" s="7">
        <v>30</v>
      </c>
      <c r="F22" t="s">
        <v>360</v>
      </c>
      <c r="I22" s="12" t="s">
        <v>338</v>
      </c>
    </row>
    <row r="23" spans="1:10" x14ac:dyDescent="0.25">
      <c r="A23" t="s">
        <v>387</v>
      </c>
      <c r="B23" t="s">
        <v>123</v>
      </c>
      <c r="C23" t="s">
        <v>124</v>
      </c>
      <c r="D23" s="7"/>
      <c r="E23" s="7" t="s">
        <v>393</v>
      </c>
      <c r="F23" t="s">
        <v>348</v>
      </c>
      <c r="I23" s="12" t="s">
        <v>338</v>
      </c>
    </row>
    <row r="24" spans="1:10" x14ac:dyDescent="0.25">
      <c r="A24" t="s">
        <v>387</v>
      </c>
      <c r="B24" t="s">
        <v>273</v>
      </c>
      <c r="C24" t="s">
        <v>274</v>
      </c>
      <c r="D24" s="7"/>
      <c r="E24" s="7"/>
      <c r="F24" s="5" t="s">
        <v>394</v>
      </c>
      <c r="I24" s="12" t="s">
        <v>338</v>
      </c>
    </row>
    <row r="25" spans="1:10" x14ac:dyDescent="0.25">
      <c r="A25" t="s">
        <v>359</v>
      </c>
      <c r="B25" t="s">
        <v>65</v>
      </c>
      <c r="C25" t="s">
        <v>66</v>
      </c>
      <c r="D25" s="7" t="s">
        <v>395</v>
      </c>
      <c r="E25" s="7" t="s">
        <v>395</v>
      </c>
      <c r="F25" s="5" t="s">
        <v>394</v>
      </c>
      <c r="G25" t="s">
        <v>396</v>
      </c>
      <c r="H25" s="9" t="s">
        <v>362</v>
      </c>
      <c r="I25" s="2" t="s">
        <v>334</v>
      </c>
      <c r="J25" s="5" t="s">
        <v>397</v>
      </c>
    </row>
    <row r="26" spans="1:10" x14ac:dyDescent="0.25">
      <c r="A26" t="s">
        <v>359</v>
      </c>
      <c r="B26" t="s">
        <v>133</v>
      </c>
      <c r="C26" t="s">
        <v>134</v>
      </c>
      <c r="D26" s="7" t="s">
        <v>398</v>
      </c>
      <c r="E26" s="7">
        <v>173</v>
      </c>
      <c r="F26" t="s">
        <v>360</v>
      </c>
      <c r="G26" t="s">
        <v>399</v>
      </c>
      <c r="H26" s="9" t="s">
        <v>362</v>
      </c>
      <c r="I26" s="10" t="s">
        <v>335</v>
      </c>
      <c r="J26" s="5"/>
    </row>
    <row r="27" spans="1:10" x14ac:dyDescent="0.25">
      <c r="A27" t="s">
        <v>359</v>
      </c>
      <c r="B27" t="s">
        <v>300</v>
      </c>
      <c r="C27" t="s">
        <v>301</v>
      </c>
      <c r="D27" s="7">
        <v>115</v>
      </c>
      <c r="E27" s="7">
        <v>115</v>
      </c>
      <c r="F27" t="s">
        <v>360</v>
      </c>
      <c r="G27" t="s">
        <v>400</v>
      </c>
      <c r="H27" s="9" t="s">
        <v>362</v>
      </c>
      <c r="I27" s="10" t="s">
        <v>335</v>
      </c>
      <c r="J27" t="s">
        <v>401</v>
      </c>
    </row>
    <row r="28" spans="1:10" x14ac:dyDescent="0.25">
      <c r="A28" t="s">
        <v>359</v>
      </c>
      <c r="B28" t="s">
        <v>25</v>
      </c>
      <c r="C28" t="s">
        <v>26</v>
      </c>
      <c r="D28" s="7">
        <v>40</v>
      </c>
      <c r="E28" s="7">
        <v>40</v>
      </c>
      <c r="F28" t="s">
        <v>360</v>
      </c>
      <c r="H28" s="9" t="s">
        <v>362</v>
      </c>
      <c r="I28" s="10" t="s">
        <v>335</v>
      </c>
    </row>
    <row r="29" spans="1:10" x14ac:dyDescent="0.25">
      <c r="A29" t="s">
        <v>359</v>
      </c>
      <c r="B29" t="s">
        <v>115</v>
      </c>
      <c r="C29" t="s">
        <v>116</v>
      </c>
      <c r="D29" s="7" t="s">
        <v>402</v>
      </c>
      <c r="E29" s="7">
        <v>98</v>
      </c>
      <c r="F29" t="s">
        <v>360</v>
      </c>
      <c r="H29" s="9" t="s">
        <v>362</v>
      </c>
      <c r="I29" s="10" t="s">
        <v>335</v>
      </c>
    </row>
    <row r="30" spans="1:10" x14ac:dyDescent="0.25">
      <c r="A30" t="s">
        <v>359</v>
      </c>
      <c r="B30" t="s">
        <v>275</v>
      </c>
      <c r="C30" t="s">
        <v>276</v>
      </c>
      <c r="D30" s="7">
        <v>15</v>
      </c>
      <c r="E30" s="7">
        <v>15</v>
      </c>
      <c r="F30" t="s">
        <v>403</v>
      </c>
      <c r="G30" t="s">
        <v>404</v>
      </c>
      <c r="H30" s="9" t="s">
        <v>362</v>
      </c>
      <c r="I30" s="4" t="s">
        <v>334</v>
      </c>
    </row>
    <row r="31" spans="1:10" x14ac:dyDescent="0.25">
      <c r="A31" t="s">
        <v>359</v>
      </c>
      <c r="B31" t="s">
        <v>173</v>
      </c>
      <c r="C31" t="s">
        <v>174</v>
      </c>
      <c r="D31" s="7">
        <v>25</v>
      </c>
      <c r="E31" s="7">
        <v>25</v>
      </c>
      <c r="F31" t="s">
        <v>330</v>
      </c>
      <c r="G31" t="s">
        <v>405</v>
      </c>
      <c r="H31" s="9" t="s">
        <v>362</v>
      </c>
      <c r="I31" s="4" t="s">
        <v>334</v>
      </c>
    </row>
    <row r="32" spans="1:10" x14ac:dyDescent="0.25">
      <c r="A32" t="s">
        <v>406</v>
      </c>
      <c r="B32" t="s">
        <v>328</v>
      </c>
      <c r="C32" t="s">
        <v>329</v>
      </c>
      <c r="D32" t="s">
        <v>407</v>
      </c>
      <c r="E32" t="s">
        <v>408</v>
      </c>
      <c r="F32" t="s">
        <v>391</v>
      </c>
      <c r="G32" t="s">
        <v>409</v>
      </c>
      <c r="H32" t="s">
        <v>350</v>
      </c>
      <c r="I32" s="4" t="s">
        <v>334</v>
      </c>
    </row>
    <row r="33" spans="1:10" x14ac:dyDescent="0.25">
      <c r="A33" t="s">
        <v>406</v>
      </c>
      <c r="B33" t="s">
        <v>27</v>
      </c>
      <c r="C33" t="s">
        <v>28</v>
      </c>
      <c r="D33" s="8" t="s">
        <v>410</v>
      </c>
      <c r="E33" s="8">
        <v>47</v>
      </c>
      <c r="F33" t="s">
        <v>411</v>
      </c>
      <c r="H33" t="s">
        <v>350</v>
      </c>
      <c r="I33" s="13" t="s">
        <v>334</v>
      </c>
    </row>
    <row r="34" spans="1:10" x14ac:dyDescent="0.25">
      <c r="A34" t="s">
        <v>406</v>
      </c>
      <c r="B34" t="s">
        <v>89</v>
      </c>
      <c r="C34" t="s">
        <v>90</v>
      </c>
      <c r="D34" s="25" t="s">
        <v>412</v>
      </c>
      <c r="E34" s="5" t="s">
        <v>413</v>
      </c>
      <c r="F34" t="s">
        <v>374</v>
      </c>
      <c r="G34" t="s">
        <v>414</v>
      </c>
      <c r="I34" s="2" t="s">
        <v>334</v>
      </c>
    </row>
    <row r="35" spans="1:10" x14ac:dyDescent="0.25">
      <c r="A35" t="s">
        <v>406</v>
      </c>
      <c r="B35" t="s">
        <v>93</v>
      </c>
      <c r="C35" t="s">
        <v>94</v>
      </c>
      <c r="D35" s="25" t="s">
        <v>412</v>
      </c>
      <c r="E35" s="5" t="s">
        <v>413</v>
      </c>
      <c r="F35" t="s">
        <v>374</v>
      </c>
      <c r="G35" t="s">
        <v>414</v>
      </c>
      <c r="I35" s="2" t="s">
        <v>334</v>
      </c>
    </row>
    <row r="36" spans="1:10" x14ac:dyDescent="0.25">
      <c r="A36" t="s">
        <v>406</v>
      </c>
      <c r="B36" t="s">
        <v>69</v>
      </c>
      <c r="C36" t="s">
        <v>70</v>
      </c>
      <c r="D36" s="25" t="s">
        <v>412</v>
      </c>
      <c r="E36" s="5"/>
      <c r="F36" t="s">
        <v>384</v>
      </c>
      <c r="G36" t="s">
        <v>415</v>
      </c>
      <c r="I36" s="2"/>
    </row>
    <row r="37" spans="1:10" x14ac:dyDescent="0.25">
      <c r="A37" t="s">
        <v>406</v>
      </c>
      <c r="B37" t="s">
        <v>91</v>
      </c>
      <c r="C37" t="s">
        <v>92</v>
      </c>
      <c r="D37" s="25" t="s">
        <v>412</v>
      </c>
      <c r="E37" s="5"/>
      <c r="F37" t="s">
        <v>374</v>
      </c>
      <c r="I37" s="2"/>
    </row>
    <row r="38" spans="1:10" x14ac:dyDescent="0.25">
      <c r="A38" t="s">
        <v>406</v>
      </c>
      <c r="B38" t="s">
        <v>428</v>
      </c>
      <c r="C38" t="s">
        <v>158</v>
      </c>
      <c r="D38" s="28" t="s">
        <v>513</v>
      </c>
      <c r="E38" s="28">
        <v>559918</v>
      </c>
      <c r="F38" s="35" t="s">
        <v>430</v>
      </c>
      <c r="G38" t="s">
        <v>431</v>
      </c>
      <c r="H38" t="s">
        <v>365</v>
      </c>
      <c r="I38" s="2" t="s">
        <v>335</v>
      </c>
    </row>
    <row r="39" spans="1:10" x14ac:dyDescent="0.25">
      <c r="A39" t="s">
        <v>406</v>
      </c>
      <c r="B39" t="s">
        <v>432</v>
      </c>
      <c r="C39" t="s">
        <v>156</v>
      </c>
      <c r="D39" s="28" t="s">
        <v>514</v>
      </c>
      <c r="E39" s="28">
        <v>10495</v>
      </c>
      <c r="F39" s="35" t="s">
        <v>430</v>
      </c>
      <c r="G39" t="s">
        <v>434</v>
      </c>
      <c r="H39" t="s">
        <v>365</v>
      </c>
      <c r="I39" s="2" t="s">
        <v>335</v>
      </c>
    </row>
    <row r="40" spans="1:10" x14ac:dyDescent="0.25">
      <c r="A40" t="s">
        <v>406</v>
      </c>
      <c r="B40" t="s">
        <v>435</v>
      </c>
      <c r="C40" t="s">
        <v>160</v>
      </c>
      <c r="D40" s="28" t="s">
        <v>515</v>
      </c>
      <c r="E40" s="28">
        <v>59835</v>
      </c>
      <c r="F40" s="35" t="s">
        <v>430</v>
      </c>
      <c r="G40" t="s">
        <v>437</v>
      </c>
      <c r="H40" t="s">
        <v>365</v>
      </c>
      <c r="I40" s="2" t="s">
        <v>335</v>
      </c>
    </row>
    <row r="41" spans="1:10" x14ac:dyDescent="0.25">
      <c r="A41" t="s">
        <v>406</v>
      </c>
      <c r="B41" t="s">
        <v>438</v>
      </c>
      <c r="C41" t="s">
        <v>154</v>
      </c>
      <c r="D41" s="28" t="s">
        <v>516</v>
      </c>
      <c r="E41" s="28">
        <v>6289</v>
      </c>
      <c r="F41" s="35" t="s">
        <v>430</v>
      </c>
      <c r="G41" t="s">
        <v>440</v>
      </c>
      <c r="H41" t="s">
        <v>365</v>
      </c>
      <c r="I41" s="2" t="s">
        <v>335</v>
      </c>
    </row>
    <row r="42" spans="1:10" x14ac:dyDescent="0.25">
      <c r="A42" t="s">
        <v>406</v>
      </c>
      <c r="B42" t="s">
        <v>441</v>
      </c>
      <c r="C42" t="s">
        <v>162</v>
      </c>
      <c r="D42" s="28" t="s">
        <v>442</v>
      </c>
      <c r="E42" s="28">
        <v>8799</v>
      </c>
      <c r="F42" s="35" t="s">
        <v>430</v>
      </c>
      <c r="G42" t="s">
        <v>443</v>
      </c>
      <c r="H42" t="s">
        <v>365</v>
      </c>
      <c r="I42" s="2" t="s">
        <v>335</v>
      </c>
      <c r="J42" t="s">
        <v>444</v>
      </c>
    </row>
    <row r="43" spans="1:10" x14ac:dyDescent="0.25">
      <c r="A43" t="s">
        <v>406</v>
      </c>
      <c r="B43" t="s">
        <v>445</v>
      </c>
      <c r="C43" t="s">
        <v>164</v>
      </c>
      <c r="D43" s="28" t="s">
        <v>446</v>
      </c>
      <c r="E43" s="28">
        <v>645336</v>
      </c>
      <c r="F43" s="35" t="s">
        <v>430</v>
      </c>
      <c r="G43" t="s">
        <v>447</v>
      </c>
      <c r="H43" t="s">
        <v>365</v>
      </c>
      <c r="I43" s="2" t="s">
        <v>335</v>
      </c>
    </row>
    <row r="44" spans="1:10" x14ac:dyDescent="0.25">
      <c r="A44" t="s">
        <v>406</v>
      </c>
      <c r="B44" t="s">
        <v>45</v>
      </c>
      <c r="C44" t="s">
        <v>46</v>
      </c>
      <c r="D44" s="7" t="s">
        <v>448</v>
      </c>
      <c r="E44" s="7" t="s">
        <v>448</v>
      </c>
      <c r="F44" t="s">
        <v>449</v>
      </c>
      <c r="G44" t="s">
        <v>450</v>
      </c>
      <c r="H44" t="s">
        <v>350</v>
      </c>
      <c r="I44" s="2" t="s">
        <v>334</v>
      </c>
    </row>
    <row r="45" spans="1:10" x14ac:dyDescent="0.25">
      <c r="A45" t="s">
        <v>406</v>
      </c>
      <c r="B45" t="s">
        <v>41</v>
      </c>
      <c r="C45" t="s">
        <v>42</v>
      </c>
      <c r="D45" s="7">
        <v>172</v>
      </c>
      <c r="E45" s="7">
        <v>172</v>
      </c>
      <c r="F45" t="s">
        <v>451</v>
      </c>
      <c r="G45" t="s">
        <v>452</v>
      </c>
      <c r="H45" t="s">
        <v>350</v>
      </c>
      <c r="I45" s="2" t="s">
        <v>334</v>
      </c>
    </row>
    <row r="46" spans="1:10" x14ac:dyDescent="0.25">
      <c r="A46" t="s">
        <v>387</v>
      </c>
      <c r="B46" t="s">
        <v>279</v>
      </c>
      <c r="C46" t="s">
        <v>280</v>
      </c>
      <c r="D46" s="25" t="s">
        <v>412</v>
      </c>
      <c r="E46" s="7"/>
      <c r="I46" s="2"/>
    </row>
    <row r="47" spans="1:10" x14ac:dyDescent="0.25">
      <c r="A47" t="s">
        <v>406</v>
      </c>
      <c r="B47" t="s">
        <v>304</v>
      </c>
      <c r="C47" t="s">
        <v>305</v>
      </c>
      <c r="D47" s="8" t="s">
        <v>456</v>
      </c>
      <c r="E47" s="8"/>
      <c r="F47" t="s">
        <v>457</v>
      </c>
      <c r="G47" t="s">
        <v>458</v>
      </c>
      <c r="H47" t="s">
        <v>350</v>
      </c>
      <c r="I47" s="13"/>
    </row>
    <row r="48" spans="1:10" x14ac:dyDescent="0.25">
      <c r="A48" s="23" t="s">
        <v>406</v>
      </c>
      <c r="B48" s="23" t="s">
        <v>111</v>
      </c>
      <c r="C48" s="23" t="s">
        <v>112</v>
      </c>
      <c r="D48" s="23" t="s">
        <v>517</v>
      </c>
      <c r="E48" s="23"/>
      <c r="F48" s="23" t="s">
        <v>460</v>
      </c>
      <c r="G48" s="23" t="s">
        <v>460</v>
      </c>
      <c r="H48" s="23" t="s">
        <v>460</v>
      </c>
      <c r="I48" s="23" t="s">
        <v>460</v>
      </c>
      <c r="J48" s="23" t="s">
        <v>460</v>
      </c>
    </row>
    <row r="49" spans="1:10" x14ac:dyDescent="0.25">
      <c r="A49" t="s">
        <v>406</v>
      </c>
      <c r="B49" t="s">
        <v>117</v>
      </c>
      <c r="C49" t="s">
        <v>118</v>
      </c>
      <c r="D49" s="8" t="s">
        <v>461</v>
      </c>
      <c r="E49" s="8"/>
      <c r="F49" t="s">
        <v>457</v>
      </c>
      <c r="G49" t="s">
        <v>462</v>
      </c>
      <c r="H49" t="s">
        <v>350</v>
      </c>
      <c r="I49" s="13"/>
    </row>
    <row r="50" spans="1:10" x14ac:dyDescent="0.25">
      <c r="A50" t="s">
        <v>406</v>
      </c>
      <c r="B50" t="s">
        <v>141</v>
      </c>
      <c r="C50" t="s">
        <v>142</v>
      </c>
      <c r="D50" s="8" t="s">
        <v>512</v>
      </c>
      <c r="E50" s="8"/>
      <c r="F50" t="s">
        <v>457</v>
      </c>
      <c r="G50" t="s">
        <v>472</v>
      </c>
      <c r="H50" t="s">
        <v>350</v>
      </c>
      <c r="I50" s="13"/>
    </row>
    <row r="51" spans="1:10" x14ac:dyDescent="0.25">
      <c r="A51" t="s">
        <v>406</v>
      </c>
      <c r="B51" t="s">
        <v>77</v>
      </c>
      <c r="C51" t="s">
        <v>78</v>
      </c>
      <c r="D51" s="8" t="s">
        <v>473</v>
      </c>
      <c r="E51" s="8"/>
      <c r="F51" t="s">
        <v>457</v>
      </c>
      <c r="G51" t="s">
        <v>78</v>
      </c>
      <c r="H51" t="s">
        <v>350</v>
      </c>
      <c r="I51" s="13"/>
    </row>
    <row r="52" spans="1:10" x14ac:dyDescent="0.25">
      <c r="A52" t="s">
        <v>406</v>
      </c>
      <c r="B52" t="s">
        <v>241</v>
      </c>
      <c r="C52" t="s">
        <v>242</v>
      </c>
      <c r="D52" s="8" t="s">
        <v>518</v>
      </c>
      <c r="E52" s="8"/>
      <c r="F52" t="s">
        <v>457</v>
      </c>
      <c r="G52" t="s">
        <v>475</v>
      </c>
      <c r="H52" t="s">
        <v>350</v>
      </c>
      <c r="I52" s="13"/>
    </row>
    <row r="53" spans="1:10" ht="15.75" x14ac:dyDescent="0.25">
      <c r="A53" s="21" t="s">
        <v>406</v>
      </c>
      <c r="B53" s="21" t="s">
        <v>31</v>
      </c>
      <c r="C53" s="21" t="s">
        <v>32</v>
      </c>
      <c r="D53" s="21" t="s">
        <v>519</v>
      </c>
      <c r="E53" s="21"/>
      <c r="F53" s="21" t="s">
        <v>520</v>
      </c>
      <c r="G53" s="21"/>
      <c r="H53" s="21"/>
      <c r="I53" s="21"/>
      <c r="J53" s="21"/>
    </row>
    <row r="54" spans="1:10" ht="15.75" x14ac:dyDescent="0.25">
      <c r="A54" s="21" t="s">
        <v>406</v>
      </c>
      <c r="B54" s="21" t="s">
        <v>127</v>
      </c>
      <c r="C54" s="31" t="s">
        <v>128</v>
      </c>
      <c r="D54" s="21" t="s">
        <v>521</v>
      </c>
      <c r="E54" s="21"/>
      <c r="F54" s="32" t="s">
        <v>522</v>
      </c>
      <c r="G54" s="21"/>
      <c r="H54" s="21"/>
      <c r="I54" s="21"/>
      <c r="J54" s="21"/>
    </row>
    <row r="55" spans="1:10" ht="15.75" x14ac:dyDescent="0.25">
      <c r="A55" s="21" t="s">
        <v>406</v>
      </c>
      <c r="B55" s="21" t="s">
        <v>131</v>
      </c>
      <c r="C55" s="21" t="s">
        <v>132</v>
      </c>
      <c r="D55" s="21">
        <v>69</v>
      </c>
      <c r="E55" s="21"/>
      <c r="F55" s="33" t="s">
        <v>523</v>
      </c>
      <c r="G55" s="21"/>
      <c r="H55" s="21"/>
      <c r="I55" s="21"/>
      <c r="J55" s="21"/>
    </row>
    <row r="56" spans="1:10" ht="15.75" x14ac:dyDescent="0.25">
      <c r="A56" s="21" t="s">
        <v>406</v>
      </c>
      <c r="B56" s="21" t="s">
        <v>109</v>
      </c>
      <c r="C56" s="21" t="s">
        <v>110</v>
      </c>
      <c r="D56" s="21" t="s">
        <v>524</v>
      </c>
      <c r="E56" s="21"/>
      <c r="F56" s="21" t="s">
        <v>522</v>
      </c>
      <c r="G56" s="21"/>
      <c r="H56" s="21"/>
      <c r="I56" s="21"/>
      <c r="J56" s="21"/>
    </row>
    <row r="57" spans="1:10" ht="15.75" x14ac:dyDescent="0.25">
      <c r="A57" s="21" t="s">
        <v>406</v>
      </c>
      <c r="B57" s="21" t="s">
        <v>97</v>
      </c>
      <c r="C57" s="21" t="s">
        <v>98</v>
      </c>
      <c r="D57" s="21" t="s">
        <v>525</v>
      </c>
      <c r="E57" s="21"/>
      <c r="F57" s="21" t="s">
        <v>522</v>
      </c>
      <c r="G57" s="21"/>
      <c r="H57" s="21"/>
      <c r="I57" s="21"/>
      <c r="J57" s="21"/>
    </row>
    <row r="58" spans="1:10" ht="15.75" x14ac:dyDescent="0.25">
      <c r="A58" s="21" t="s">
        <v>406</v>
      </c>
      <c r="B58" s="21" t="s">
        <v>99</v>
      </c>
      <c r="C58" s="21" t="s">
        <v>100</v>
      </c>
      <c r="D58" s="21" t="s">
        <v>526</v>
      </c>
      <c r="E58" s="21"/>
      <c r="F58" s="21" t="s">
        <v>522</v>
      </c>
      <c r="G58" s="21"/>
      <c r="H58" s="21"/>
      <c r="I58" s="21"/>
      <c r="J58" s="21"/>
    </row>
    <row r="59" spans="1:10" ht="15.75" x14ac:dyDescent="0.25">
      <c r="A59" s="21" t="s">
        <v>406</v>
      </c>
      <c r="B59" s="21" t="s">
        <v>129</v>
      </c>
      <c r="C59" s="21" t="s">
        <v>130</v>
      </c>
      <c r="D59" s="21" t="s">
        <v>527</v>
      </c>
      <c r="E59" s="21"/>
      <c r="F59" s="21" t="s">
        <v>528</v>
      </c>
      <c r="G59" s="21"/>
      <c r="H59" s="21"/>
      <c r="I59" s="21"/>
      <c r="J59" s="21"/>
    </row>
    <row r="60" spans="1:10" ht="15.75" x14ac:dyDescent="0.25">
      <c r="A60" s="21" t="s">
        <v>406</v>
      </c>
      <c r="B60" s="21" t="s">
        <v>529</v>
      </c>
      <c r="C60" s="21" t="s">
        <v>102</v>
      </c>
      <c r="D60" s="21" t="s">
        <v>530</v>
      </c>
      <c r="E60" s="21"/>
      <c r="F60" s="21" t="s">
        <v>531</v>
      </c>
      <c r="G60" s="21"/>
      <c r="H60" s="21"/>
      <c r="I60" s="21"/>
      <c r="J60" s="21"/>
    </row>
    <row r="61" spans="1:10" ht="15.75" x14ac:dyDescent="0.25">
      <c r="A61" s="21" t="s">
        <v>406</v>
      </c>
      <c r="B61" s="21" t="s">
        <v>298</v>
      </c>
      <c r="C61" s="21" t="s">
        <v>299</v>
      </c>
      <c r="D61" s="21" t="s">
        <v>532</v>
      </c>
      <c r="E61" s="21"/>
      <c r="F61" s="21" t="s">
        <v>533</v>
      </c>
      <c r="G61" s="21"/>
      <c r="H61" s="21"/>
      <c r="I61" s="21"/>
      <c r="J61" s="21"/>
    </row>
    <row r="62" spans="1:10" ht="15.75" x14ac:dyDescent="0.25">
      <c r="A62" s="21" t="s">
        <v>406</v>
      </c>
      <c r="B62" s="21" t="s">
        <v>79</v>
      </c>
      <c r="C62" s="21" t="s">
        <v>80</v>
      </c>
      <c r="D62" s="21" t="s">
        <v>534</v>
      </c>
      <c r="E62" s="21"/>
      <c r="F62" s="21" t="s">
        <v>457</v>
      </c>
      <c r="G62" s="21"/>
      <c r="H62" s="21"/>
      <c r="I62" s="21"/>
      <c r="J62" s="21"/>
    </row>
    <row r="63" spans="1:10" ht="15.75" x14ac:dyDescent="0.25">
      <c r="A63" s="21" t="s">
        <v>406</v>
      </c>
      <c r="B63" s="21" t="s">
        <v>71</v>
      </c>
      <c r="C63" s="21" t="s">
        <v>72</v>
      </c>
      <c r="D63" s="21" t="s">
        <v>535</v>
      </c>
      <c r="E63" s="21"/>
      <c r="F63" s="21" t="s">
        <v>536</v>
      </c>
      <c r="G63" s="21"/>
      <c r="H63" s="21"/>
      <c r="I63" s="21"/>
      <c r="J63" s="21"/>
    </row>
    <row r="64" spans="1:10" ht="15.75" x14ac:dyDescent="0.25">
      <c r="A64" s="21" t="s">
        <v>406</v>
      </c>
      <c r="B64" s="21" t="s">
        <v>247</v>
      </c>
      <c r="C64" s="21" t="s">
        <v>248</v>
      </c>
      <c r="D64" s="21" t="s">
        <v>537</v>
      </c>
      <c r="E64" s="21"/>
      <c r="F64" s="21" t="s">
        <v>536</v>
      </c>
      <c r="G64" s="21"/>
      <c r="H64" s="21"/>
      <c r="I64" s="21"/>
      <c r="J64" s="21"/>
    </row>
    <row r="65" spans="1:10" ht="15.75" x14ac:dyDescent="0.25">
      <c r="A65" s="21" t="s">
        <v>406</v>
      </c>
      <c r="B65" s="21" t="s">
        <v>257</v>
      </c>
      <c r="C65" s="21" t="s">
        <v>258</v>
      </c>
      <c r="D65" s="21" t="s">
        <v>538</v>
      </c>
      <c r="E65" s="21"/>
      <c r="F65" s="21" t="s">
        <v>539</v>
      </c>
      <c r="G65" s="21"/>
      <c r="H65" s="21"/>
      <c r="I65" s="21"/>
      <c r="J65" s="21"/>
    </row>
    <row r="66" spans="1:10" ht="15.75" x14ac:dyDescent="0.25">
      <c r="A66" s="21" t="s">
        <v>406</v>
      </c>
      <c r="B66" s="21" t="s">
        <v>255</v>
      </c>
      <c r="C66" s="21" t="s">
        <v>256</v>
      </c>
      <c r="D66" s="21" t="s">
        <v>540</v>
      </c>
      <c r="E66" s="21"/>
      <c r="F66" s="21" t="s">
        <v>457</v>
      </c>
      <c r="G66" s="21"/>
      <c r="H66" s="21"/>
      <c r="I66" s="21"/>
      <c r="J66" s="21"/>
    </row>
    <row r="67" spans="1:10" ht="15.75" x14ac:dyDescent="0.25">
      <c r="A67" s="21" t="s">
        <v>406</v>
      </c>
      <c r="B67" s="21" t="s">
        <v>137</v>
      </c>
      <c r="C67" s="21" t="s">
        <v>138</v>
      </c>
      <c r="D67" s="21" t="s">
        <v>541</v>
      </c>
      <c r="E67" s="21"/>
      <c r="F67" s="21" t="s">
        <v>457</v>
      </c>
      <c r="G67" s="21"/>
      <c r="H67" s="21"/>
      <c r="I67" s="21"/>
      <c r="J67" s="21"/>
    </row>
    <row r="68" spans="1:10" ht="15.75" x14ac:dyDescent="0.25">
      <c r="A68" s="21" t="s">
        <v>406</v>
      </c>
      <c r="B68" s="21" t="s">
        <v>253</v>
      </c>
      <c r="C68" s="21" t="s">
        <v>254</v>
      </c>
      <c r="D68" s="21" t="s">
        <v>542</v>
      </c>
      <c r="E68" s="21"/>
      <c r="F68" s="21" t="s">
        <v>536</v>
      </c>
      <c r="G68" s="21"/>
      <c r="H68" s="21"/>
      <c r="I68" s="21"/>
      <c r="J68" s="21"/>
    </row>
    <row r="69" spans="1:10" ht="15.75" x14ac:dyDescent="0.25">
      <c r="A69" s="21" t="s">
        <v>406</v>
      </c>
      <c r="B69" s="21" t="s">
        <v>288</v>
      </c>
      <c r="C69" s="21" t="s">
        <v>289</v>
      </c>
      <c r="D69" s="21" t="s">
        <v>543</v>
      </c>
      <c r="E69" s="21"/>
      <c r="F69" s="21" t="s">
        <v>457</v>
      </c>
      <c r="G69" s="21"/>
      <c r="H69" s="21"/>
      <c r="I69" s="21"/>
      <c r="J69" s="21"/>
    </row>
    <row r="70" spans="1:10" ht="15.75" x14ac:dyDescent="0.25">
      <c r="A70" s="21" t="s">
        <v>406</v>
      </c>
      <c r="B70" s="21" t="s">
        <v>135</v>
      </c>
      <c r="C70" s="21" t="s">
        <v>136</v>
      </c>
      <c r="D70" s="21" t="s">
        <v>544</v>
      </c>
      <c r="E70" s="21"/>
      <c r="F70" s="21" t="s">
        <v>457</v>
      </c>
      <c r="G70" s="21"/>
      <c r="H70" s="21"/>
      <c r="I70" s="21"/>
      <c r="J70" s="21"/>
    </row>
    <row r="71" spans="1:10" ht="15.75" x14ac:dyDescent="0.25">
      <c r="A71" s="21" t="s">
        <v>406</v>
      </c>
      <c r="B71" s="21" t="s">
        <v>139</v>
      </c>
      <c r="C71" s="21" t="s">
        <v>140</v>
      </c>
      <c r="D71" s="21" t="s">
        <v>545</v>
      </c>
      <c r="E71" s="21"/>
      <c r="F71" s="21" t="s">
        <v>457</v>
      </c>
      <c r="G71" s="21"/>
      <c r="H71" s="21"/>
      <c r="I71" s="21"/>
      <c r="J71" s="21"/>
    </row>
    <row r="72" spans="1:10" ht="15.75" x14ac:dyDescent="0.25">
      <c r="A72" s="21" t="s">
        <v>406</v>
      </c>
      <c r="B72" s="21" t="s">
        <v>223</v>
      </c>
      <c r="C72" s="21" t="s">
        <v>224</v>
      </c>
      <c r="D72" s="21" t="s">
        <v>546</v>
      </c>
      <c r="E72" s="21"/>
      <c r="F72" s="21" t="s">
        <v>505</v>
      </c>
      <c r="G72" s="21"/>
      <c r="H72" s="21"/>
      <c r="I72" s="21"/>
      <c r="J72" s="21"/>
    </row>
    <row r="73" spans="1:10" x14ac:dyDescent="0.25">
      <c r="A73" t="s">
        <v>406</v>
      </c>
      <c r="B73" t="s">
        <v>296</v>
      </c>
      <c r="C73" t="s">
        <v>297</v>
      </c>
      <c r="D73" s="8" t="s">
        <v>547</v>
      </c>
      <c r="E73" s="8"/>
      <c r="F73" t="s">
        <v>457</v>
      </c>
      <c r="G73" t="s">
        <v>477</v>
      </c>
      <c r="H73" t="s">
        <v>350</v>
      </c>
      <c r="I73" s="13"/>
    </row>
    <row r="74" spans="1:10" x14ac:dyDescent="0.25">
      <c r="A74" t="s">
        <v>406</v>
      </c>
      <c r="B74" t="s">
        <v>233</v>
      </c>
      <c r="C74" t="s">
        <v>234</v>
      </c>
      <c r="D74" s="8" t="s">
        <v>548</v>
      </c>
      <c r="E74" s="8"/>
      <c r="F74" t="s">
        <v>486</v>
      </c>
      <c r="G74" t="s">
        <v>455</v>
      </c>
      <c r="H74" t="s">
        <v>350</v>
      </c>
      <c r="I74" s="13" t="s">
        <v>334</v>
      </c>
    </row>
    <row r="75" spans="1:10" x14ac:dyDescent="0.25">
      <c r="A75" t="s">
        <v>406</v>
      </c>
      <c r="B75" t="s">
        <v>316</v>
      </c>
      <c r="C75" t="s">
        <v>317</v>
      </c>
      <c r="D75" s="8" t="s">
        <v>478</v>
      </c>
      <c r="E75" s="8"/>
      <c r="F75" t="s">
        <v>317</v>
      </c>
      <c r="G75" t="s">
        <v>479</v>
      </c>
      <c r="H75" t="s">
        <v>350</v>
      </c>
      <c r="I75" s="13"/>
    </row>
    <row r="76" spans="1:10" x14ac:dyDescent="0.25">
      <c r="A76" t="s">
        <v>406</v>
      </c>
      <c r="B76" t="s">
        <v>81</v>
      </c>
      <c r="C76" t="s">
        <v>82</v>
      </c>
      <c r="D76" s="8" t="s">
        <v>480</v>
      </c>
      <c r="E76" s="8"/>
      <c r="F76" t="s">
        <v>330</v>
      </c>
      <c r="G76" t="s">
        <v>481</v>
      </c>
      <c r="H76" t="s">
        <v>350</v>
      </c>
      <c r="I76" s="13"/>
    </row>
    <row r="77" spans="1:10" x14ac:dyDescent="0.25">
      <c r="A77" t="s">
        <v>406</v>
      </c>
      <c r="B77" t="s">
        <v>59</v>
      </c>
      <c r="C77" t="s">
        <v>60</v>
      </c>
      <c r="D77" s="8" t="s">
        <v>482</v>
      </c>
      <c r="E77" s="8"/>
      <c r="F77" t="s">
        <v>457</v>
      </c>
      <c r="G77" t="s">
        <v>483</v>
      </c>
      <c r="H77" t="s">
        <v>350</v>
      </c>
      <c r="I77" s="13"/>
      <c r="J77" t="s">
        <v>484</v>
      </c>
    </row>
    <row r="78" spans="1:10" x14ac:dyDescent="0.25">
      <c r="A78" t="s">
        <v>406</v>
      </c>
      <c r="B78" t="s">
        <v>227</v>
      </c>
      <c r="C78" t="s">
        <v>228</v>
      </c>
      <c r="D78" s="8" t="s">
        <v>549</v>
      </c>
      <c r="E78" s="8"/>
      <c r="F78" t="s">
        <v>486</v>
      </c>
      <c r="G78" t="s">
        <v>487</v>
      </c>
      <c r="H78" t="s">
        <v>350</v>
      </c>
      <c r="I78" s="13"/>
      <c r="J78" t="s">
        <v>484</v>
      </c>
    </row>
    <row r="79" spans="1:10" x14ac:dyDescent="0.25">
      <c r="A79" t="s">
        <v>406</v>
      </c>
      <c r="B79" t="s">
        <v>314</v>
      </c>
      <c r="C79" t="s">
        <v>315</v>
      </c>
      <c r="D79">
        <v>2</v>
      </c>
      <c r="F79" t="s">
        <v>550</v>
      </c>
    </row>
    <row r="80" spans="1:10" x14ac:dyDescent="0.25">
      <c r="A80" t="s">
        <v>492</v>
      </c>
      <c r="B80" t="s">
        <v>103</v>
      </c>
      <c r="C80" t="s">
        <v>104</v>
      </c>
      <c r="D80" s="14" t="s">
        <v>493</v>
      </c>
      <c r="E80" s="14">
        <v>322668</v>
      </c>
      <c r="F80" t="s">
        <v>494</v>
      </c>
      <c r="G80" t="s">
        <v>495</v>
      </c>
      <c r="I80" s="3" t="s">
        <v>334</v>
      </c>
    </row>
    <row r="81" spans="1:10" x14ac:dyDescent="0.25">
      <c r="A81" t="s">
        <v>492</v>
      </c>
      <c r="B81" t="s">
        <v>191</v>
      </c>
      <c r="C81" t="s">
        <v>192</v>
      </c>
      <c r="D81" s="8" t="s">
        <v>496</v>
      </c>
      <c r="E81" s="8">
        <v>4042000</v>
      </c>
      <c r="F81" t="s">
        <v>494</v>
      </c>
      <c r="G81" t="s">
        <v>497</v>
      </c>
      <c r="I81" s="3" t="s">
        <v>334</v>
      </c>
    </row>
    <row r="82" spans="1:10" x14ac:dyDescent="0.25">
      <c r="A82" t="s">
        <v>492</v>
      </c>
      <c r="B82" t="s">
        <v>61</v>
      </c>
      <c r="C82" t="s">
        <v>62</v>
      </c>
      <c r="D82" s="14" t="s">
        <v>551</v>
      </c>
      <c r="E82" s="8"/>
      <c r="F82" t="s">
        <v>457</v>
      </c>
      <c r="G82" t="s">
        <v>499</v>
      </c>
      <c r="I82" s="3" t="s">
        <v>334</v>
      </c>
      <c r="J82" t="s">
        <v>500</v>
      </c>
    </row>
    <row r="83" spans="1:10" x14ac:dyDescent="0.25">
      <c r="A83" t="s">
        <v>492</v>
      </c>
      <c r="B83" t="s">
        <v>231</v>
      </c>
      <c r="C83" t="s">
        <v>232</v>
      </c>
      <c r="D83" s="8" t="s">
        <v>552</v>
      </c>
      <c r="E83" s="8"/>
      <c r="F83" t="s">
        <v>502</v>
      </c>
      <c r="G83" t="s">
        <v>503</v>
      </c>
      <c r="H83" t="s">
        <v>350</v>
      </c>
      <c r="I83" s="3" t="s">
        <v>334</v>
      </c>
    </row>
    <row r="84" spans="1:10" x14ac:dyDescent="0.25">
      <c r="A84" t="s">
        <v>492</v>
      </c>
      <c r="B84" t="s">
        <v>310</v>
      </c>
      <c r="C84" t="s">
        <v>311</v>
      </c>
      <c r="D84" s="7" t="s">
        <v>553</v>
      </c>
      <c r="E84" s="7"/>
      <c r="F84" t="s">
        <v>505</v>
      </c>
      <c r="G84" t="s">
        <v>506</v>
      </c>
      <c r="H84" t="s">
        <v>350</v>
      </c>
      <c r="I84" s="2" t="s">
        <v>334</v>
      </c>
    </row>
    <row r="85" spans="1:10" x14ac:dyDescent="0.25">
      <c r="D85" s="8"/>
      <c r="E85" s="8"/>
      <c r="I85" s="13"/>
    </row>
    <row r="86" spans="1:10" x14ac:dyDescent="0.25">
      <c r="D86" s="8"/>
      <c r="E86" s="8"/>
      <c r="I86" s="13"/>
    </row>
    <row r="87" spans="1:10" x14ac:dyDescent="0.25">
      <c r="D87" s="8"/>
      <c r="E87" s="8"/>
      <c r="I87" s="13"/>
    </row>
    <row r="88" spans="1:10" x14ac:dyDescent="0.25">
      <c r="D88" s="8"/>
      <c r="E88" s="8"/>
      <c r="I88" s="13"/>
    </row>
    <row r="89" spans="1:10" x14ac:dyDescent="0.25">
      <c r="D89" s="8"/>
      <c r="E89" s="8"/>
      <c r="I89" s="13"/>
    </row>
    <row r="90" spans="1:10" x14ac:dyDescent="0.25">
      <c r="D90" s="8"/>
      <c r="E90" s="8"/>
      <c r="I90" s="13"/>
    </row>
    <row r="91" spans="1:10" x14ac:dyDescent="0.25">
      <c r="D91" s="7"/>
      <c r="E91" s="7"/>
    </row>
    <row r="92" spans="1:10" x14ac:dyDescent="0.25">
      <c r="D92" s="8"/>
      <c r="E92" s="8"/>
      <c r="I92" s="13"/>
    </row>
  </sheetData>
  <hyperlinks>
    <hyperlink ref="H26" r:id="rId1" xr:uid="{8B20C009-046D-4C18-B16C-F2F39C36BFEE}"/>
    <hyperlink ref="H29" r:id="rId2" xr:uid="{37E36DB1-084A-4F19-9765-D4297F5968B8}"/>
    <hyperlink ref="H30" r:id="rId3" xr:uid="{491D98BE-752D-4F11-8507-E72731BB9FB1}"/>
    <hyperlink ref="H7" r:id="rId4" xr:uid="{327797BC-BF45-4F01-AB50-28723F70F213}"/>
    <hyperlink ref="H31" r:id="rId5" xr:uid="{94C60E27-3365-4B32-9C95-DC96B787CCF7}"/>
    <hyperlink ref="H16" r:id="rId6" xr:uid="{260D12CD-F4B0-4695-8228-43FA51A9AA4C}"/>
    <hyperlink ref="H28" r:id="rId7" xr:uid="{34827998-FD0D-4E23-8909-6F2099274622}"/>
    <hyperlink ref="H27" r:id="rId8" xr:uid="{43BFCE1B-528C-49A1-81A4-156D67A9A1CA}"/>
    <hyperlink ref="H25" r:id="rId9" xr:uid="{558286F8-369B-4F45-9BA8-DD6C985BC2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operator="containsText" id="{23F41195-3D03-4B2A-9571-08D4E989DA12}">
            <xm:f>NOT(ISERROR(SEARCH('Status legenda'!$A$5+'Status legenda'!$B$5,I2)))</xm:f>
            <xm:f>'Status legenda'!$A$5+'Status legenda'!$B$5</xm:f>
            <x14:dxf>
              <fill>
                <patternFill>
                  <bgColor rgb="FFFF0000"/>
                </patternFill>
              </fill>
            </x14:dxf>
          </x14:cfRule>
          <x14:cfRule type="containsText" priority="8" operator="containsText" id="{A846286A-563D-48A8-B723-3B7D65810EBC}">
            <xm:f>NOT(ISERROR(SEARCH('Status legenda'!$B$4,I2)))</xm:f>
            <xm:f>'Status legenda'!$B$4</xm:f>
            <x14:dxf>
              <fill>
                <patternFill>
                  <bgColor rgb="FFFFC000"/>
                </patternFill>
              </fill>
            </x14:dxf>
          </x14:cfRule>
          <x14:cfRule type="containsText" priority="9" operator="containsText" id="{557152F3-3D04-4516-80CC-36E6AB8ED5DF}">
            <xm:f>NOT(ISERROR(SEARCH('Status legenda'!$B$3,I2)))</xm:f>
            <xm:f>'Status legenda'!$B$3</xm:f>
            <x14:dxf>
              <fill>
                <patternFill>
                  <bgColor rgb="FFFFFF00"/>
                </patternFill>
              </fill>
            </x14:dxf>
          </x14:cfRule>
          <x14:cfRule type="containsText" priority="10" operator="containsText" id="{3315714A-A478-4275-9D6E-60C87477AD9E}">
            <xm:f>NOT(ISERROR(SEARCH('Status legenda'!$B$2,I2)))</xm:f>
            <xm:f>'Status legenda'!$B$2</xm:f>
            <x14:dxf>
              <fill>
                <patternFill>
                  <bgColor rgb="FF92D050"/>
                </patternFill>
              </fill>
            </x14:dxf>
          </x14:cfRule>
          <xm:sqref>I2:I47 I49:I92</xm:sqref>
        </x14:conditionalFormatting>
        <x14:conditionalFormatting xmlns:xm="http://schemas.microsoft.com/office/excel/2006/main">
          <x14:cfRule type="containsText" priority="6" operator="containsText" id="{857E5006-609A-49B5-AEAE-9C1CBBF5021F}">
            <xm:f>NOT(ISERROR(SEARCH('Status legenda'!$B$6,I2)))</xm:f>
            <xm:f>'Status legenda'!$B$6</xm:f>
            <x14:dxf>
              <fill>
                <patternFill>
                  <bgColor rgb="FF00B0F0"/>
                </patternFill>
              </fill>
            </x14:dxf>
          </x14:cfRule>
          <xm:sqref>I49:I92 I2:I47</xm:sqref>
        </x14:conditionalFormatting>
        <x14:conditionalFormatting xmlns:xm="http://schemas.microsoft.com/office/excel/2006/main">
          <x14:cfRule type="containsText" priority="1" operator="containsText" id="{E96EC3F5-7E97-4CB9-B031-FA98E09CA191}">
            <xm:f>NOT(ISERROR(SEARCH('Status legenda'!$B$6,I73)))</xm:f>
            <xm:f>'Status legenda'!$B$6</xm:f>
            <x14:dxf>
              <fill>
                <patternFill>
                  <bgColor rgb="FF00B0F0"/>
                </patternFill>
              </fill>
            </x14:dxf>
          </x14:cfRule>
          <x14:cfRule type="containsText" priority="2" operator="containsText" id="{7D20B544-5C4B-4EA2-A523-E08F2A53EA16}">
            <xm:f>NOT(ISERROR(SEARCH('Status legenda'!$A$5+'Status legenda'!$B$5,I73)))</xm:f>
            <xm:f>'Status legenda'!$A$5+'Status legenda'!$B$5</xm:f>
            <x14:dxf>
              <fill>
                <patternFill>
                  <bgColor rgb="FFFF0000"/>
                </patternFill>
              </fill>
            </x14:dxf>
          </x14:cfRule>
          <x14:cfRule type="containsText" priority="3" operator="containsText" id="{24FABC88-662D-468F-825A-CD18EAD851CC}">
            <xm:f>NOT(ISERROR(SEARCH('Status legenda'!$B$4,I73)))</xm:f>
            <xm:f>'Status legenda'!$B$4</xm:f>
            <x14:dxf>
              <fill>
                <patternFill>
                  <bgColor rgb="FFFFC000"/>
                </patternFill>
              </fill>
            </x14:dxf>
          </x14:cfRule>
          <x14:cfRule type="containsText" priority="4" operator="containsText" id="{9E69F4FB-D3A0-48EA-AA7E-5CC6DA282B0F}">
            <xm:f>NOT(ISERROR(SEARCH('Status legenda'!$B$3,I73)))</xm:f>
            <xm:f>'Status legenda'!$B$3</xm:f>
            <x14:dxf>
              <fill>
                <patternFill>
                  <bgColor rgb="FFFFFF00"/>
                </patternFill>
              </fill>
            </x14:dxf>
          </x14:cfRule>
          <x14:cfRule type="containsText" priority="5" operator="containsText" id="{7ABE14E3-0D6B-4EAB-AE11-AE7E6ECB659B}">
            <xm:f>NOT(ISERROR(SEARCH('Status legenda'!$B$2,I73)))</xm:f>
            <xm:f>'Status legenda'!$B$2</xm:f>
            <x14:dxf>
              <fill>
                <patternFill>
                  <bgColor rgb="FF92D050"/>
                </patternFill>
              </fill>
            </x14:dxf>
          </x14:cfRule>
          <xm:sqref>I73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60ED2BB-29F3-4035-B7FF-1D6A0BAED760}">
          <x14:formula1>
            <xm:f>'Status legenda'!$B$2:$B$29</xm:f>
          </x14:formula1>
          <xm:sqref>I49:I92 I2:I47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8D46-4127-4181-855F-853D612868F1}">
  <dimension ref="A1:J66"/>
  <sheetViews>
    <sheetView topLeftCell="A19" zoomScaleNormal="100" workbookViewId="0">
      <selection activeCell="D32" sqref="D32"/>
    </sheetView>
  </sheetViews>
  <sheetFormatPr defaultRowHeight="15" x14ac:dyDescent="0.25"/>
  <cols>
    <col min="1" max="1" width="32.140625" customWidth="1"/>
    <col min="2" max="2" width="20.28515625" customWidth="1"/>
    <col min="3" max="3" width="38.85546875" customWidth="1"/>
    <col min="4" max="4" width="46.140625" customWidth="1"/>
    <col min="5" max="5" width="30.7109375" bestFit="1" customWidth="1"/>
    <col min="6" max="6" width="15.5703125" bestFit="1" customWidth="1"/>
    <col min="7" max="7" width="77" customWidth="1"/>
    <col min="8" max="8" width="10.28515625" bestFit="1" customWidth="1"/>
    <col min="9" max="9" width="41.7109375" bestFit="1"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554</v>
      </c>
      <c r="E2" s="7"/>
      <c r="F2" t="s">
        <v>348</v>
      </c>
      <c r="G2" t="s">
        <v>555</v>
      </c>
      <c r="I2" s="2" t="s">
        <v>334</v>
      </c>
    </row>
    <row r="3" spans="1:10" x14ac:dyDescent="0.25">
      <c r="A3" t="s">
        <v>346</v>
      </c>
      <c r="B3" t="s">
        <v>235</v>
      </c>
      <c r="C3" t="s">
        <v>236</v>
      </c>
      <c r="D3" s="7" t="s">
        <v>554</v>
      </c>
      <c r="E3" s="7"/>
      <c r="F3" t="s">
        <v>348</v>
      </c>
      <c r="G3" t="s">
        <v>352</v>
      </c>
      <c r="H3" t="s">
        <v>350</v>
      </c>
      <c r="I3" s="2" t="s">
        <v>334</v>
      </c>
    </row>
    <row r="4" spans="1:10" x14ac:dyDescent="0.25">
      <c r="A4" t="s">
        <v>346</v>
      </c>
      <c r="B4" t="s">
        <v>286</v>
      </c>
      <c r="C4" t="s">
        <v>287</v>
      </c>
      <c r="D4" s="7" t="s">
        <v>556</v>
      </c>
      <c r="E4" s="7"/>
      <c r="F4" t="s">
        <v>348</v>
      </c>
      <c r="G4" t="s">
        <v>557</v>
      </c>
      <c r="H4" t="s">
        <v>350</v>
      </c>
      <c r="I4" s="2" t="s">
        <v>334</v>
      </c>
    </row>
    <row r="5" spans="1:10" x14ac:dyDescent="0.25">
      <c r="A5" t="s">
        <v>354</v>
      </c>
      <c r="B5" t="s">
        <v>125</v>
      </c>
      <c r="C5" t="s">
        <v>126</v>
      </c>
      <c r="D5" s="7" t="s">
        <v>558</v>
      </c>
      <c r="E5" s="7"/>
      <c r="F5" t="s">
        <v>348</v>
      </c>
      <c r="G5" t="s">
        <v>126</v>
      </c>
      <c r="I5" s="4" t="s">
        <v>334</v>
      </c>
    </row>
    <row r="6" spans="1:10" x14ac:dyDescent="0.25">
      <c r="A6" t="s">
        <v>354</v>
      </c>
      <c r="B6" t="s">
        <v>47</v>
      </c>
      <c r="C6" t="s">
        <v>48</v>
      </c>
      <c r="D6" s="7" t="s">
        <v>558</v>
      </c>
      <c r="E6" s="7"/>
      <c r="F6" t="s">
        <v>348</v>
      </c>
      <c r="G6" t="s">
        <v>358</v>
      </c>
      <c r="I6" s="4" t="s">
        <v>334</v>
      </c>
    </row>
    <row r="7" spans="1:10" x14ac:dyDescent="0.25">
      <c r="A7" t="s">
        <v>354</v>
      </c>
      <c r="B7" t="s">
        <v>143</v>
      </c>
      <c r="C7" t="s">
        <v>144</v>
      </c>
      <c r="D7" s="7">
        <v>200</v>
      </c>
      <c r="E7" s="7">
        <v>0</v>
      </c>
      <c r="F7" t="s">
        <v>360</v>
      </c>
      <c r="G7" t="s">
        <v>559</v>
      </c>
      <c r="H7" s="9"/>
      <c r="I7" s="2" t="s">
        <v>334</v>
      </c>
      <c r="J7" t="s">
        <v>560</v>
      </c>
    </row>
    <row r="8" spans="1:10" x14ac:dyDescent="0.25">
      <c r="A8" t="s">
        <v>354</v>
      </c>
      <c r="B8" t="s">
        <v>95</v>
      </c>
      <c r="C8" t="s">
        <v>96</v>
      </c>
      <c r="D8" s="8">
        <v>500</v>
      </c>
      <c r="E8" s="8">
        <v>500</v>
      </c>
      <c r="F8" t="s">
        <v>360</v>
      </c>
      <c r="G8" t="s">
        <v>561</v>
      </c>
      <c r="H8" s="9"/>
      <c r="I8" s="2" t="s">
        <v>335</v>
      </c>
    </row>
    <row r="9" spans="1:10" x14ac:dyDescent="0.25">
      <c r="A9" t="s">
        <v>354</v>
      </c>
      <c r="B9" t="s">
        <v>35</v>
      </c>
      <c r="C9" t="s">
        <v>36</v>
      </c>
      <c r="D9" s="7" t="s">
        <v>558</v>
      </c>
      <c r="E9" s="7"/>
      <c r="F9" t="s">
        <v>348</v>
      </c>
      <c r="G9" t="s">
        <v>370</v>
      </c>
      <c r="I9" s="2" t="s">
        <v>334</v>
      </c>
    </row>
    <row r="10" spans="1:10" x14ac:dyDescent="0.25">
      <c r="A10" t="s">
        <v>354</v>
      </c>
      <c r="B10" t="s">
        <v>37</v>
      </c>
      <c r="C10" t="s">
        <v>38</v>
      </c>
      <c r="D10" s="8">
        <v>265</v>
      </c>
      <c r="E10" s="8">
        <v>11</v>
      </c>
      <c r="F10" t="s">
        <v>360</v>
      </c>
      <c r="G10" t="s">
        <v>371</v>
      </c>
      <c r="H10" t="s">
        <v>350</v>
      </c>
      <c r="I10" s="2" t="s">
        <v>335</v>
      </c>
    </row>
    <row r="11" spans="1:10" x14ac:dyDescent="0.25">
      <c r="A11" t="s">
        <v>354</v>
      </c>
      <c r="B11" t="s">
        <v>51</v>
      </c>
      <c r="C11" t="s">
        <v>52</v>
      </c>
      <c r="D11" s="7" t="s">
        <v>558</v>
      </c>
      <c r="E11" s="7"/>
      <c r="F11" t="s">
        <v>348</v>
      </c>
      <c r="G11" t="s">
        <v>372</v>
      </c>
      <c r="I11" s="2" t="s">
        <v>334</v>
      </c>
    </row>
    <row r="12" spans="1:10" x14ac:dyDescent="0.25">
      <c r="A12" t="s">
        <v>354</v>
      </c>
      <c r="B12" t="s">
        <v>55</v>
      </c>
      <c r="C12" t="s">
        <v>56</v>
      </c>
      <c r="D12" s="8">
        <v>265</v>
      </c>
      <c r="E12" s="8">
        <v>11</v>
      </c>
      <c r="F12" t="s">
        <v>360</v>
      </c>
      <c r="G12" t="s">
        <v>373</v>
      </c>
      <c r="I12" s="2" t="s">
        <v>335</v>
      </c>
    </row>
    <row r="13" spans="1:10" x14ac:dyDescent="0.25">
      <c r="A13" t="s">
        <v>354</v>
      </c>
      <c r="B13" t="s">
        <v>199</v>
      </c>
      <c r="C13" t="s">
        <v>200</v>
      </c>
      <c r="D13" s="7" t="s">
        <v>507</v>
      </c>
      <c r="E13" s="7"/>
      <c r="F13" t="s">
        <v>360</v>
      </c>
      <c r="G13" t="s">
        <v>375</v>
      </c>
      <c r="I13" s="2" t="s">
        <v>335</v>
      </c>
      <c r="J13" t="s">
        <v>376</v>
      </c>
    </row>
    <row r="14" spans="1:10" x14ac:dyDescent="0.25">
      <c r="A14" t="s">
        <v>354</v>
      </c>
      <c r="B14" t="s">
        <v>193</v>
      </c>
      <c r="C14" t="s">
        <v>194</v>
      </c>
      <c r="D14" s="7">
        <v>2</v>
      </c>
      <c r="E14" s="7">
        <v>2</v>
      </c>
      <c r="F14" t="s">
        <v>360</v>
      </c>
      <c r="G14" t="s">
        <v>377</v>
      </c>
      <c r="H14" t="s">
        <v>350</v>
      </c>
      <c r="I14" s="2" t="s">
        <v>336</v>
      </c>
    </row>
    <row r="15" spans="1:10" x14ac:dyDescent="0.25">
      <c r="A15" t="s">
        <v>354</v>
      </c>
      <c r="B15" t="s">
        <v>562</v>
      </c>
      <c r="C15" t="s">
        <v>563</v>
      </c>
      <c r="D15" s="7">
        <v>10</v>
      </c>
      <c r="E15" s="7"/>
      <c r="F15" t="s">
        <v>374</v>
      </c>
      <c r="G15" t="s">
        <v>564</v>
      </c>
      <c r="H15" t="s">
        <v>350</v>
      </c>
      <c r="I15" s="2"/>
    </row>
    <row r="16" spans="1:10" x14ac:dyDescent="0.25">
      <c r="A16" t="s">
        <v>354</v>
      </c>
      <c r="B16" t="s">
        <v>205</v>
      </c>
      <c r="C16" t="s">
        <v>206</v>
      </c>
      <c r="D16" s="7" t="s">
        <v>507</v>
      </c>
      <c r="E16" s="7"/>
      <c r="F16" t="s">
        <v>360</v>
      </c>
      <c r="G16" t="s">
        <v>379</v>
      </c>
      <c r="H16" s="9"/>
      <c r="I16" s="2" t="s">
        <v>335</v>
      </c>
    </row>
    <row r="17" spans="1:10" x14ac:dyDescent="0.25">
      <c r="A17" t="s">
        <v>354</v>
      </c>
      <c r="B17" t="s">
        <v>203</v>
      </c>
      <c r="C17" t="s">
        <v>204</v>
      </c>
      <c r="D17" s="7">
        <v>40</v>
      </c>
      <c r="E17" s="7">
        <v>40</v>
      </c>
      <c r="F17" t="s">
        <v>391</v>
      </c>
      <c r="G17" t="s">
        <v>565</v>
      </c>
      <c r="H17" t="s">
        <v>350</v>
      </c>
      <c r="I17" s="2" t="s">
        <v>334</v>
      </c>
      <c r="J17" t="s">
        <v>566</v>
      </c>
    </row>
    <row r="18" spans="1:10" x14ac:dyDescent="0.25">
      <c r="A18" t="s">
        <v>354</v>
      </c>
      <c r="B18" t="s">
        <v>308</v>
      </c>
      <c r="C18" t="s">
        <v>309</v>
      </c>
      <c r="D18" s="7">
        <v>1150</v>
      </c>
      <c r="E18" s="7">
        <v>1150</v>
      </c>
      <c r="F18" t="s">
        <v>567</v>
      </c>
      <c r="G18" t="s">
        <v>568</v>
      </c>
      <c r="H18" s="9"/>
      <c r="I18" s="2" t="s">
        <v>335</v>
      </c>
    </row>
    <row r="19" spans="1:10" x14ac:dyDescent="0.25">
      <c r="A19" t="s">
        <v>354</v>
      </c>
      <c r="B19" t="s">
        <v>195</v>
      </c>
      <c r="C19" t="s">
        <v>196</v>
      </c>
      <c r="D19" s="7">
        <v>1</v>
      </c>
      <c r="E19" s="7">
        <v>1</v>
      </c>
      <c r="G19" t="s">
        <v>569</v>
      </c>
      <c r="H19" s="9"/>
      <c r="I19" s="2" t="s">
        <v>335</v>
      </c>
    </row>
    <row r="20" spans="1:10" x14ac:dyDescent="0.25">
      <c r="A20" t="s">
        <v>354</v>
      </c>
      <c r="B20" t="s">
        <v>207</v>
      </c>
      <c r="C20" t="s">
        <v>208</v>
      </c>
      <c r="D20" s="7">
        <v>10</v>
      </c>
      <c r="E20" s="7"/>
      <c r="G20" t="s">
        <v>570</v>
      </c>
      <c r="H20" s="9"/>
      <c r="I20" s="2" t="s">
        <v>337</v>
      </c>
    </row>
    <row r="21" spans="1:10" x14ac:dyDescent="0.25">
      <c r="A21" t="s">
        <v>387</v>
      </c>
      <c r="B21" t="s">
        <v>75</v>
      </c>
      <c r="C21" t="s">
        <v>76</v>
      </c>
      <c r="D21" s="7"/>
      <c r="E21" s="7"/>
      <c r="F21" t="s">
        <v>360</v>
      </c>
      <c r="I21" s="12" t="s">
        <v>338</v>
      </c>
    </row>
    <row r="22" spans="1:10" x14ac:dyDescent="0.25">
      <c r="A22" s="15" t="s">
        <v>387</v>
      </c>
      <c r="B22" s="15" t="s">
        <v>123</v>
      </c>
      <c r="C22" s="15" t="s">
        <v>124</v>
      </c>
      <c r="D22" s="7"/>
      <c r="E22" s="7"/>
      <c r="F22" t="s">
        <v>348</v>
      </c>
      <c r="I22" s="12" t="s">
        <v>338</v>
      </c>
      <c r="J22" t="s">
        <v>571</v>
      </c>
    </row>
    <row r="23" spans="1:10" x14ac:dyDescent="0.25">
      <c r="A23" s="15" t="s">
        <v>387</v>
      </c>
      <c r="B23" s="15" t="s">
        <v>290</v>
      </c>
      <c r="C23" s="15" t="s">
        <v>291</v>
      </c>
      <c r="D23" s="7"/>
      <c r="E23" s="7"/>
      <c r="F23" t="s">
        <v>360</v>
      </c>
      <c r="H23" t="s">
        <v>350</v>
      </c>
      <c r="I23" s="12" t="s">
        <v>338</v>
      </c>
    </row>
    <row r="24" spans="1:10" x14ac:dyDescent="0.25">
      <c r="A24" s="15" t="s">
        <v>387</v>
      </c>
      <c r="B24" s="15" t="s">
        <v>273</v>
      </c>
      <c r="C24" s="15" t="s">
        <v>274</v>
      </c>
      <c r="D24" s="7"/>
      <c r="E24" s="7"/>
      <c r="F24" s="5" t="s">
        <v>394</v>
      </c>
      <c r="I24" s="12" t="s">
        <v>338</v>
      </c>
      <c r="J24" t="s">
        <v>571</v>
      </c>
    </row>
    <row r="25" spans="1:10" x14ac:dyDescent="0.25">
      <c r="A25" s="24" t="s">
        <v>387</v>
      </c>
      <c r="B25" s="24" t="s">
        <v>279</v>
      </c>
      <c r="C25" s="24" t="s">
        <v>281</v>
      </c>
      <c r="D25" s="25" t="s">
        <v>412</v>
      </c>
      <c r="E25" s="24" t="s">
        <v>460</v>
      </c>
      <c r="F25" s="24" t="s">
        <v>460</v>
      </c>
      <c r="G25" s="24" t="s">
        <v>460</v>
      </c>
      <c r="H25" s="24" t="s">
        <v>460</v>
      </c>
      <c r="I25" s="24" t="s">
        <v>338</v>
      </c>
      <c r="J25" s="23" t="s">
        <v>460</v>
      </c>
    </row>
    <row r="26" spans="1:10" x14ac:dyDescent="0.25">
      <c r="A26" t="s">
        <v>359</v>
      </c>
      <c r="B26" t="s">
        <v>65</v>
      </c>
      <c r="C26" t="s">
        <v>66</v>
      </c>
      <c r="D26" s="28" t="s">
        <v>572</v>
      </c>
      <c r="E26" s="28" t="s">
        <v>572</v>
      </c>
      <c r="F26" s="5" t="s">
        <v>394</v>
      </c>
      <c r="G26" t="s">
        <v>573</v>
      </c>
      <c r="H26" t="s">
        <v>350</v>
      </c>
      <c r="I26" s="2" t="s">
        <v>335</v>
      </c>
      <c r="J26" s="5"/>
    </row>
    <row r="27" spans="1:10" x14ac:dyDescent="0.25">
      <c r="A27" t="s">
        <v>359</v>
      </c>
      <c r="B27" t="s">
        <v>275</v>
      </c>
      <c r="C27" t="s">
        <v>276</v>
      </c>
      <c r="D27" s="8" t="s">
        <v>574</v>
      </c>
      <c r="E27" s="8" t="s">
        <v>574</v>
      </c>
      <c r="F27" t="s">
        <v>403</v>
      </c>
      <c r="G27" t="s">
        <v>575</v>
      </c>
      <c r="H27" t="s">
        <v>350</v>
      </c>
      <c r="I27" s="2" t="s">
        <v>335</v>
      </c>
      <c r="J27" t="s">
        <v>576</v>
      </c>
    </row>
    <row r="28" spans="1:10" x14ac:dyDescent="0.25">
      <c r="A28" t="s">
        <v>359</v>
      </c>
      <c r="B28" t="s">
        <v>173</v>
      </c>
      <c r="C28" t="s">
        <v>174</v>
      </c>
      <c r="D28" s="7">
        <v>30</v>
      </c>
      <c r="E28" s="7">
        <v>30</v>
      </c>
      <c r="F28" t="s">
        <v>330</v>
      </c>
      <c r="G28" t="s">
        <v>405</v>
      </c>
      <c r="H28" t="s">
        <v>350</v>
      </c>
      <c r="I28" s="2" t="s">
        <v>335</v>
      </c>
    </row>
    <row r="29" spans="1:10" x14ac:dyDescent="0.25">
      <c r="A29" t="s">
        <v>406</v>
      </c>
      <c r="B29" t="s">
        <v>89</v>
      </c>
      <c r="C29" t="s">
        <v>90</v>
      </c>
      <c r="D29" s="25" t="s">
        <v>412</v>
      </c>
      <c r="E29" s="16">
        <v>3</v>
      </c>
      <c r="F29" t="s">
        <v>374</v>
      </c>
      <c r="G29" t="s">
        <v>414</v>
      </c>
      <c r="I29" s="2" t="s">
        <v>334</v>
      </c>
    </row>
    <row r="30" spans="1:10" x14ac:dyDescent="0.25">
      <c r="A30" t="s">
        <v>406</v>
      </c>
      <c r="B30" t="s">
        <v>93</v>
      </c>
      <c r="C30" t="s">
        <v>94</v>
      </c>
      <c r="D30" s="25" t="s">
        <v>412</v>
      </c>
      <c r="E30" s="16">
        <v>3</v>
      </c>
      <c r="F30" t="s">
        <v>374</v>
      </c>
      <c r="G30" t="s">
        <v>414</v>
      </c>
      <c r="I30" s="2" t="s">
        <v>334</v>
      </c>
    </row>
    <row r="31" spans="1:10" x14ac:dyDescent="0.25">
      <c r="A31" t="s">
        <v>406</v>
      </c>
      <c r="B31" t="s">
        <v>69</v>
      </c>
      <c r="C31" t="s">
        <v>70</v>
      </c>
      <c r="D31" s="25">
        <v>10</v>
      </c>
      <c r="E31" s="5"/>
      <c r="F31" t="s">
        <v>384</v>
      </c>
      <c r="G31" t="s">
        <v>415</v>
      </c>
      <c r="I31" s="2" t="s">
        <v>337</v>
      </c>
    </row>
    <row r="32" spans="1:10" x14ac:dyDescent="0.25">
      <c r="A32" t="s">
        <v>406</v>
      </c>
      <c r="B32" t="s">
        <v>91</v>
      </c>
      <c r="C32" t="s">
        <v>92</v>
      </c>
      <c r="D32" s="25" t="s">
        <v>412</v>
      </c>
      <c r="E32" s="5"/>
      <c r="F32" t="s">
        <v>374</v>
      </c>
      <c r="I32" s="2" t="s">
        <v>337</v>
      </c>
    </row>
    <row r="33" spans="1:10" x14ac:dyDescent="0.25">
      <c r="A33" t="s">
        <v>406</v>
      </c>
      <c r="B33" t="s">
        <v>428</v>
      </c>
      <c r="C33" t="s">
        <v>158</v>
      </c>
      <c r="D33" s="16" t="s">
        <v>577</v>
      </c>
      <c r="E33" s="16">
        <v>54</v>
      </c>
      <c r="F33" t="s">
        <v>578</v>
      </c>
      <c r="G33" t="s">
        <v>431</v>
      </c>
      <c r="H33" t="s">
        <v>365</v>
      </c>
      <c r="I33" s="2" t="s">
        <v>335</v>
      </c>
    </row>
    <row r="34" spans="1:10" x14ac:dyDescent="0.25">
      <c r="A34" t="s">
        <v>406</v>
      </c>
      <c r="B34" t="s">
        <v>432</v>
      </c>
      <c r="C34" t="s">
        <v>156</v>
      </c>
      <c r="D34" s="16" t="s">
        <v>579</v>
      </c>
      <c r="E34" s="16">
        <v>117</v>
      </c>
      <c r="F34" t="s">
        <v>578</v>
      </c>
      <c r="G34" t="s">
        <v>434</v>
      </c>
      <c r="H34" t="s">
        <v>365</v>
      </c>
      <c r="I34" s="2" t="s">
        <v>335</v>
      </c>
    </row>
    <row r="35" spans="1:10" x14ac:dyDescent="0.25">
      <c r="A35" t="s">
        <v>406</v>
      </c>
      <c r="B35" t="s">
        <v>435</v>
      </c>
      <c r="C35" t="s">
        <v>160</v>
      </c>
      <c r="D35" s="16" t="s">
        <v>580</v>
      </c>
      <c r="E35" s="16">
        <v>377</v>
      </c>
      <c r="F35" t="s">
        <v>578</v>
      </c>
      <c r="G35" t="s">
        <v>437</v>
      </c>
      <c r="H35" t="s">
        <v>365</v>
      </c>
      <c r="I35" s="2" t="s">
        <v>335</v>
      </c>
    </row>
    <row r="36" spans="1:10" x14ac:dyDescent="0.25">
      <c r="A36" t="s">
        <v>406</v>
      </c>
      <c r="B36" t="s">
        <v>438</v>
      </c>
      <c r="C36" t="s">
        <v>154</v>
      </c>
      <c r="D36" s="16" t="s">
        <v>579</v>
      </c>
      <c r="E36" s="16">
        <v>117</v>
      </c>
      <c r="F36" t="s">
        <v>578</v>
      </c>
      <c r="G36" t="s">
        <v>440</v>
      </c>
      <c r="H36" t="s">
        <v>365</v>
      </c>
      <c r="I36" s="2" t="s">
        <v>335</v>
      </c>
    </row>
    <row r="37" spans="1:10" x14ac:dyDescent="0.25">
      <c r="A37" t="s">
        <v>406</v>
      </c>
      <c r="B37" t="s">
        <v>441</v>
      </c>
      <c r="C37" t="s">
        <v>162</v>
      </c>
      <c r="D37" s="29" t="s">
        <v>581</v>
      </c>
      <c r="E37" s="29">
        <v>19</v>
      </c>
      <c r="F37" t="s">
        <v>578</v>
      </c>
      <c r="G37" t="s">
        <v>443</v>
      </c>
      <c r="H37" t="s">
        <v>365</v>
      </c>
      <c r="I37" s="2" t="s">
        <v>335</v>
      </c>
    </row>
    <row r="38" spans="1:10" x14ac:dyDescent="0.25">
      <c r="A38" t="s">
        <v>406</v>
      </c>
      <c r="B38" t="s">
        <v>445</v>
      </c>
      <c r="C38" t="s">
        <v>164</v>
      </c>
      <c r="D38" s="7" t="s">
        <v>582</v>
      </c>
      <c r="E38" s="7">
        <v>684</v>
      </c>
      <c r="F38" t="s">
        <v>578</v>
      </c>
      <c r="G38" t="s">
        <v>583</v>
      </c>
      <c r="H38" t="s">
        <v>365</v>
      </c>
      <c r="I38" s="2" t="s">
        <v>335</v>
      </c>
    </row>
    <row r="39" spans="1:10" x14ac:dyDescent="0.25">
      <c r="A39" t="s">
        <v>406</v>
      </c>
      <c r="B39" t="s">
        <v>45</v>
      </c>
      <c r="C39" t="s">
        <v>584</v>
      </c>
      <c r="D39" s="7" t="s">
        <v>448</v>
      </c>
      <c r="E39" s="7" t="s">
        <v>448</v>
      </c>
      <c r="F39" t="s">
        <v>449</v>
      </c>
      <c r="G39" t="s">
        <v>585</v>
      </c>
      <c r="H39" t="s">
        <v>350</v>
      </c>
      <c r="I39" s="2" t="s">
        <v>334</v>
      </c>
    </row>
    <row r="40" spans="1:10" x14ac:dyDescent="0.25">
      <c r="A40" t="s">
        <v>406</v>
      </c>
      <c r="B40" t="s">
        <v>41</v>
      </c>
      <c r="C40" t="s">
        <v>42</v>
      </c>
      <c r="D40" s="7">
        <v>172</v>
      </c>
      <c r="E40" s="7">
        <v>172</v>
      </c>
      <c r="F40" t="s">
        <v>451</v>
      </c>
      <c r="G40" t="s">
        <v>452</v>
      </c>
      <c r="H40" t="s">
        <v>350</v>
      </c>
      <c r="I40" s="2" t="s">
        <v>334</v>
      </c>
    </row>
    <row r="41" spans="1:10" x14ac:dyDescent="0.25">
      <c r="A41" t="s">
        <v>406</v>
      </c>
      <c r="B41" t="s">
        <v>27</v>
      </c>
      <c r="C41" t="s">
        <v>28</v>
      </c>
      <c r="D41" s="8" t="s">
        <v>586</v>
      </c>
      <c r="E41" s="8">
        <f>24*365*0.028/1000</f>
        <v>0.24528</v>
      </c>
      <c r="F41" s="18" t="s">
        <v>587</v>
      </c>
      <c r="G41" t="s">
        <v>588</v>
      </c>
      <c r="H41" t="s">
        <v>350</v>
      </c>
      <c r="I41" s="2" t="s">
        <v>334</v>
      </c>
    </row>
    <row r="42" spans="1:10" x14ac:dyDescent="0.25">
      <c r="A42" t="s">
        <v>406</v>
      </c>
      <c r="B42" t="s">
        <v>201</v>
      </c>
      <c r="C42" t="s">
        <v>202</v>
      </c>
      <c r="D42" s="34">
        <v>1000000</v>
      </c>
      <c r="E42" s="17"/>
      <c r="F42" s="18"/>
      <c r="I42" s="2"/>
    </row>
    <row r="43" spans="1:10" x14ac:dyDescent="0.25">
      <c r="A43" s="23" t="s">
        <v>406</v>
      </c>
      <c r="B43" s="23" t="s">
        <v>267</v>
      </c>
      <c r="C43" s="23" t="s">
        <v>268</v>
      </c>
      <c r="D43" s="23" t="s">
        <v>589</v>
      </c>
      <c r="E43" s="23"/>
      <c r="F43" s="23" t="s">
        <v>457</v>
      </c>
      <c r="G43" s="23"/>
      <c r="H43" s="23"/>
      <c r="I43" s="23"/>
      <c r="J43" s="23"/>
    </row>
    <row r="44" spans="1:10" x14ac:dyDescent="0.25">
      <c r="A44" s="23" t="s">
        <v>406</v>
      </c>
      <c r="B44" s="23" t="s">
        <v>43</v>
      </c>
      <c r="C44" s="23" t="s">
        <v>44</v>
      </c>
      <c r="D44" s="23" t="s">
        <v>590</v>
      </c>
      <c r="E44" s="23"/>
      <c r="F44" s="23" t="s">
        <v>457</v>
      </c>
      <c r="G44" s="23"/>
      <c r="H44" s="23"/>
      <c r="I44" s="23"/>
      <c r="J44" s="23"/>
    </row>
    <row r="45" spans="1:10" x14ac:dyDescent="0.25">
      <c r="A45" s="23" t="s">
        <v>406</v>
      </c>
      <c r="B45" s="23" t="s">
        <v>265</v>
      </c>
      <c r="C45" s="23" t="s">
        <v>266</v>
      </c>
      <c r="D45" s="23" t="s">
        <v>591</v>
      </c>
      <c r="E45" s="23"/>
      <c r="F45" s="23" t="s">
        <v>457</v>
      </c>
      <c r="G45" s="23"/>
      <c r="H45" s="23"/>
      <c r="I45" s="23"/>
      <c r="J45" s="23"/>
    </row>
    <row r="46" spans="1:10" x14ac:dyDescent="0.25">
      <c r="A46" s="23" t="s">
        <v>406</v>
      </c>
      <c r="B46" s="23" t="s">
        <v>179</v>
      </c>
      <c r="C46" s="23" t="s">
        <v>180</v>
      </c>
      <c r="D46" s="23" t="s">
        <v>592</v>
      </c>
      <c r="E46" s="23"/>
      <c r="F46" s="23" t="s">
        <v>457</v>
      </c>
      <c r="G46" s="23"/>
      <c r="H46" s="23"/>
      <c r="I46" s="23"/>
      <c r="J46" s="23"/>
    </row>
    <row r="47" spans="1:10" x14ac:dyDescent="0.25">
      <c r="A47" s="23" t="s">
        <v>406</v>
      </c>
      <c r="B47" s="23" t="s">
        <v>149</v>
      </c>
      <c r="C47" s="23" t="s">
        <v>150</v>
      </c>
      <c r="D47" s="23" t="s">
        <v>593</v>
      </c>
      <c r="E47" s="23"/>
      <c r="F47" s="23" t="s">
        <v>457</v>
      </c>
      <c r="G47" s="23"/>
      <c r="H47" s="23"/>
      <c r="I47" s="23"/>
      <c r="J47" s="23"/>
    </row>
    <row r="48" spans="1:10" x14ac:dyDescent="0.25">
      <c r="A48" s="23" t="s">
        <v>406</v>
      </c>
      <c r="B48" s="23" t="s">
        <v>185</v>
      </c>
      <c r="C48" s="26" t="s">
        <v>186</v>
      </c>
      <c r="D48" s="8" t="s">
        <v>594</v>
      </c>
      <c r="E48" s="23"/>
      <c r="F48" s="23" t="s">
        <v>457</v>
      </c>
      <c r="G48" s="23"/>
      <c r="H48" s="23"/>
      <c r="I48" s="23"/>
      <c r="J48" s="23"/>
    </row>
    <row r="49" spans="1:10" x14ac:dyDescent="0.25">
      <c r="A49" s="23" t="s">
        <v>406</v>
      </c>
      <c r="B49" s="23" t="s">
        <v>83</v>
      </c>
      <c r="C49" s="23" t="s">
        <v>84</v>
      </c>
      <c r="D49" s="23" t="s">
        <v>595</v>
      </c>
      <c r="E49" s="23"/>
      <c r="F49" s="23" t="s">
        <v>457</v>
      </c>
      <c r="G49" s="23"/>
      <c r="H49" s="23"/>
      <c r="I49" s="23"/>
      <c r="J49" s="23"/>
    </row>
    <row r="50" spans="1:10" x14ac:dyDescent="0.25">
      <c r="A50" s="23" t="s">
        <v>406</v>
      </c>
      <c r="B50" s="23" t="s">
        <v>77</v>
      </c>
      <c r="C50" s="23" t="s">
        <v>78</v>
      </c>
      <c r="D50" s="23" t="s">
        <v>596</v>
      </c>
      <c r="E50" s="23"/>
      <c r="F50" s="23" t="s">
        <v>457</v>
      </c>
      <c r="G50" s="23"/>
      <c r="H50" s="23"/>
      <c r="I50" s="23"/>
      <c r="J50" s="23"/>
    </row>
    <row r="51" spans="1:10" ht="15.75" x14ac:dyDescent="0.25">
      <c r="A51" t="s">
        <v>406</v>
      </c>
      <c r="B51" t="s">
        <v>233</v>
      </c>
      <c r="C51" t="s">
        <v>234</v>
      </c>
      <c r="D51" s="36" t="s">
        <v>597</v>
      </c>
      <c r="E51" s="8"/>
      <c r="F51" t="s">
        <v>598</v>
      </c>
      <c r="G51" t="s">
        <v>455</v>
      </c>
      <c r="H51" t="s">
        <v>350</v>
      </c>
      <c r="I51" s="2" t="s">
        <v>334</v>
      </c>
    </row>
    <row r="52" spans="1:10" x14ac:dyDescent="0.25">
      <c r="A52" t="s">
        <v>406</v>
      </c>
      <c r="B52" t="s">
        <v>73</v>
      </c>
      <c r="C52" t="s">
        <v>74</v>
      </c>
      <c r="D52" s="8" t="s">
        <v>599</v>
      </c>
      <c r="E52" s="8"/>
      <c r="F52" t="s">
        <v>600</v>
      </c>
      <c r="G52" t="s">
        <v>601</v>
      </c>
      <c r="H52" t="s">
        <v>350</v>
      </c>
      <c r="I52" s="2" t="s">
        <v>334</v>
      </c>
      <c r="J52" t="s">
        <v>602</v>
      </c>
    </row>
    <row r="53" spans="1:10" x14ac:dyDescent="0.25">
      <c r="A53" t="s">
        <v>406</v>
      </c>
      <c r="B53" t="s">
        <v>316</v>
      </c>
      <c r="C53" t="s">
        <v>317</v>
      </c>
      <c r="D53" s="8" t="s">
        <v>478</v>
      </c>
      <c r="E53" s="8"/>
      <c r="F53" t="s">
        <v>317</v>
      </c>
      <c r="G53" t="s">
        <v>479</v>
      </c>
      <c r="H53" t="s">
        <v>350</v>
      </c>
      <c r="I53" s="13"/>
    </row>
    <row r="54" spans="1:10" x14ac:dyDescent="0.25">
      <c r="A54" t="s">
        <v>406</v>
      </c>
      <c r="B54" t="s">
        <v>81</v>
      </c>
      <c r="C54" t="s">
        <v>82</v>
      </c>
      <c r="D54" s="8">
        <v>15</v>
      </c>
      <c r="E54" s="8">
        <v>15</v>
      </c>
      <c r="F54" t="s">
        <v>330</v>
      </c>
      <c r="G54" t="s">
        <v>481</v>
      </c>
      <c r="H54" t="s">
        <v>350</v>
      </c>
      <c r="I54" s="13"/>
    </row>
    <row r="55" spans="1:10" x14ac:dyDescent="0.25">
      <c r="A55" t="s">
        <v>406</v>
      </c>
      <c r="B55" t="s">
        <v>59</v>
      </c>
      <c r="C55" t="s">
        <v>60</v>
      </c>
      <c r="D55" s="8" t="s">
        <v>603</v>
      </c>
      <c r="E55" s="8"/>
      <c r="F55" t="s">
        <v>457</v>
      </c>
      <c r="G55" t="s">
        <v>483</v>
      </c>
      <c r="H55" t="s">
        <v>350</v>
      </c>
      <c r="I55" s="13"/>
      <c r="J55" t="s">
        <v>484</v>
      </c>
    </row>
    <row r="56" spans="1:10" x14ac:dyDescent="0.25">
      <c r="A56" t="s">
        <v>406</v>
      </c>
      <c r="B56" t="s">
        <v>227</v>
      </c>
      <c r="C56" t="s">
        <v>228</v>
      </c>
      <c r="D56" s="8" t="s">
        <v>549</v>
      </c>
      <c r="E56" s="8"/>
      <c r="F56" t="s">
        <v>505</v>
      </c>
      <c r="G56" t="s">
        <v>487</v>
      </c>
      <c r="H56" t="s">
        <v>350</v>
      </c>
      <c r="I56" s="13"/>
      <c r="J56" t="s">
        <v>484</v>
      </c>
    </row>
    <row r="57" spans="1:10" x14ac:dyDescent="0.25">
      <c r="A57" t="s">
        <v>492</v>
      </c>
      <c r="B57" t="s">
        <v>103</v>
      </c>
      <c r="C57" t="s">
        <v>104</v>
      </c>
      <c r="D57" s="14" t="s">
        <v>493</v>
      </c>
      <c r="E57" s="8">
        <v>786600</v>
      </c>
      <c r="F57" t="s">
        <v>494</v>
      </c>
      <c r="G57" t="s">
        <v>495</v>
      </c>
      <c r="I57" s="3" t="s">
        <v>334</v>
      </c>
    </row>
    <row r="58" spans="1:10" x14ac:dyDescent="0.25">
      <c r="A58" t="s">
        <v>492</v>
      </c>
      <c r="B58" t="s">
        <v>191</v>
      </c>
      <c r="C58" t="s">
        <v>192</v>
      </c>
      <c r="D58" s="8" t="s">
        <v>604</v>
      </c>
      <c r="E58" s="8">
        <v>4946000</v>
      </c>
      <c r="F58" t="s">
        <v>494</v>
      </c>
      <c r="G58" t="s">
        <v>497</v>
      </c>
      <c r="I58" s="3" t="s">
        <v>334</v>
      </c>
    </row>
    <row r="59" spans="1:10" x14ac:dyDescent="0.25">
      <c r="A59" t="s">
        <v>492</v>
      </c>
      <c r="B59" t="s">
        <v>61</v>
      </c>
      <c r="C59" t="s">
        <v>62</v>
      </c>
      <c r="D59" s="14" t="s">
        <v>605</v>
      </c>
      <c r="E59" s="8"/>
      <c r="F59" t="s">
        <v>457</v>
      </c>
      <c r="G59" t="s">
        <v>499</v>
      </c>
      <c r="H59" t="s">
        <v>350</v>
      </c>
      <c r="I59" s="2" t="s">
        <v>334</v>
      </c>
    </row>
    <row r="60" spans="1:10" x14ac:dyDescent="0.25">
      <c r="A60" t="s">
        <v>492</v>
      </c>
      <c r="B60" t="s">
        <v>231</v>
      </c>
      <c r="C60" t="s">
        <v>232</v>
      </c>
      <c r="D60" s="8" t="s">
        <v>552</v>
      </c>
      <c r="E60" s="8"/>
      <c r="F60" t="s">
        <v>505</v>
      </c>
      <c r="G60" t="s">
        <v>606</v>
      </c>
      <c r="H60" t="s">
        <v>350</v>
      </c>
      <c r="I60" s="3" t="s">
        <v>334</v>
      </c>
    </row>
    <row r="61" spans="1:10" x14ac:dyDescent="0.25">
      <c r="A61" t="s">
        <v>492</v>
      </c>
      <c r="B61" t="s">
        <v>310</v>
      </c>
      <c r="C61" t="s">
        <v>607</v>
      </c>
      <c r="D61" s="7" t="s">
        <v>504</v>
      </c>
      <c r="E61" s="7">
        <v>247733</v>
      </c>
      <c r="F61" t="s">
        <v>505</v>
      </c>
      <c r="G61" t="s">
        <v>608</v>
      </c>
      <c r="H61" t="s">
        <v>350</v>
      </c>
      <c r="I61" s="2" t="s">
        <v>334</v>
      </c>
    </row>
    <row r="62" spans="1:10" x14ac:dyDescent="0.25">
      <c r="D62" s="8"/>
      <c r="E62" s="8"/>
      <c r="F62" s="23"/>
      <c r="I62" s="13"/>
    </row>
    <row r="63" spans="1:10" x14ac:dyDescent="0.25">
      <c r="D63" s="8"/>
      <c r="E63" s="8"/>
      <c r="I63" s="13"/>
    </row>
    <row r="64" spans="1:10" x14ac:dyDescent="0.25">
      <c r="D64" s="8"/>
      <c r="E64" s="8"/>
      <c r="I64" s="13"/>
    </row>
    <row r="65" spans="4:9" x14ac:dyDescent="0.25">
      <c r="D65" s="8"/>
      <c r="E65" s="8"/>
      <c r="I65" s="13"/>
    </row>
    <row r="66" spans="4:9" x14ac:dyDescent="0.25">
      <c r="D66" s="8"/>
      <c r="E66" s="8"/>
      <c r="I66" s="1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6" operator="containsText" id="{85987030-1A45-4E32-B214-0B2267CD8D0A}">
            <xm:f>NOT(ISERROR(SEARCH('Status legenda'!$B$6,I2)))</xm:f>
            <xm:f>'Status legenda'!$B$6</xm:f>
            <x14:dxf>
              <fill>
                <patternFill>
                  <bgColor rgb="FF00B0F0"/>
                </patternFill>
              </fill>
            </x14:dxf>
          </x14:cfRule>
          <x14:cfRule type="containsText" priority="27" operator="containsText" id="{E54019F3-FB5D-4D15-B8F6-CBD4BD7A9737}">
            <xm:f>NOT(ISERROR(SEARCH('Status legenda'!$A$5+'Status legenda'!$B$5,I2)))</xm:f>
            <xm:f>'Status legenda'!$A$5+'Status legenda'!$B$5</xm:f>
            <x14:dxf>
              <fill>
                <patternFill>
                  <bgColor rgb="FFFF0000"/>
                </patternFill>
              </fill>
            </x14:dxf>
          </x14:cfRule>
          <x14:cfRule type="containsText" priority="28" operator="containsText" id="{9CD646DB-81B2-439D-AA65-8FFEEECBE985}">
            <xm:f>NOT(ISERROR(SEARCH('Status legenda'!$B$4,I2)))</xm:f>
            <xm:f>'Status legenda'!$B$4</xm:f>
            <x14:dxf>
              <fill>
                <patternFill>
                  <bgColor rgb="FFFFC000"/>
                </patternFill>
              </fill>
            </x14:dxf>
          </x14:cfRule>
          <x14:cfRule type="containsText" priority="29" operator="containsText" id="{06A245DD-0E67-4EAE-8187-7BA9DA321AD9}">
            <xm:f>NOT(ISERROR(SEARCH('Status legenda'!$B$3,I2)))</xm:f>
            <xm:f>'Status legenda'!$B$3</xm:f>
            <x14:dxf>
              <fill>
                <patternFill>
                  <bgColor rgb="FFFFFF00"/>
                </patternFill>
              </fill>
            </x14:dxf>
          </x14:cfRule>
          <x14:cfRule type="containsText" priority="30" operator="containsText" id="{39A80AF6-F997-41EF-9F18-87EBFA35FE99}">
            <xm:f>NOT(ISERROR(SEARCH('Status legenda'!$B$2,I2)))</xm:f>
            <xm:f>'Status legenda'!$B$2</xm:f>
            <x14:dxf>
              <fill>
                <patternFill>
                  <bgColor rgb="FF92D050"/>
                </patternFill>
              </fill>
            </x14:dxf>
          </x14:cfRule>
          <xm:sqref>I2:I30 I51:I71</xm:sqref>
        </x14:conditionalFormatting>
        <x14:conditionalFormatting xmlns:xm="http://schemas.microsoft.com/office/excel/2006/main">
          <x14:cfRule type="containsText" priority="1" operator="containsText" id="{FB2944E4-D658-47A3-A565-A82FBF02343A}">
            <xm:f>NOT(ISERROR(SEARCH('Status legenda'!$B$6,I29)))</xm:f>
            <xm:f>'Status legenda'!$B$6</xm:f>
            <x14:dxf>
              <fill>
                <patternFill>
                  <bgColor rgb="FF00B0F0"/>
                </patternFill>
              </fill>
            </x14:dxf>
          </x14:cfRule>
          <x14:cfRule type="containsText" priority="2" operator="containsText" id="{C6CEA05E-9574-4921-910A-5852F2645E60}">
            <xm:f>NOT(ISERROR(SEARCH('Status legenda'!$A$5+'Status legenda'!$B$5,I29)))</xm:f>
            <xm:f>'Status legenda'!$A$5+'Status legenda'!$B$5</xm:f>
            <x14:dxf>
              <fill>
                <patternFill>
                  <bgColor rgb="FFFF0000"/>
                </patternFill>
              </fill>
            </x14:dxf>
          </x14:cfRule>
          <x14:cfRule type="containsText" priority="3" operator="containsText" id="{A5417991-B646-4B2B-836D-A3463D4F990E}">
            <xm:f>NOT(ISERROR(SEARCH('Status legenda'!$B$4,I29)))</xm:f>
            <xm:f>'Status legenda'!$B$4</xm:f>
            <x14:dxf>
              <fill>
                <patternFill>
                  <bgColor rgb="FFFFC000"/>
                </patternFill>
              </fill>
            </x14:dxf>
          </x14:cfRule>
          <x14:cfRule type="containsText" priority="4" operator="containsText" id="{AFE3D2C3-6AC9-4981-A2F1-1AE152E16F84}">
            <xm:f>NOT(ISERROR(SEARCH('Status legenda'!$B$3,I29)))</xm:f>
            <xm:f>'Status legenda'!$B$3</xm:f>
            <x14:dxf>
              <fill>
                <patternFill>
                  <bgColor rgb="FFFFFF00"/>
                </patternFill>
              </fill>
            </x14:dxf>
          </x14:cfRule>
          <x14:cfRule type="containsText" priority="5" operator="containsText" id="{655F3837-7AE3-4325-80BF-2FA1B4E27FA6}">
            <xm:f>NOT(ISERROR(SEARCH('Status legenda'!$B$2,I29)))</xm:f>
            <xm:f>'Status legenda'!$B$2</xm:f>
            <x14:dxf>
              <fill>
                <patternFill>
                  <bgColor rgb="FF92D050"/>
                </patternFill>
              </fill>
            </x14:dxf>
          </x14:cfRule>
          <xm:sqref>I29:I42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77FD070-95B9-4C5B-A81F-3CA5334D6E57}">
          <x14:formula1>
            <xm:f>'Status legenda'!$B$2:$B$29</xm:f>
          </x14:formula1>
          <xm:sqref>I51:I71 I2:I42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953F-27EA-4705-9819-5D53EF3BF0F3}">
  <dimension ref="A1:J93"/>
  <sheetViews>
    <sheetView tabSelected="1" topLeftCell="A23" zoomScaleNormal="100" workbookViewId="0">
      <selection activeCell="D46" sqref="D46"/>
    </sheetView>
  </sheetViews>
  <sheetFormatPr defaultRowHeight="15" x14ac:dyDescent="0.25"/>
  <cols>
    <col min="1" max="1" width="29.140625" customWidth="1"/>
    <col min="2" max="2" width="17.42578125" customWidth="1"/>
    <col min="3" max="3" width="32.140625" bestFit="1" customWidth="1"/>
    <col min="4" max="4" width="34.140625" style="7" customWidth="1"/>
    <col min="5" max="5" width="30.7109375" style="7" bestFit="1" customWidth="1"/>
    <col min="6" max="6" width="15.5703125" bestFit="1" customWidth="1"/>
    <col min="7" max="7" width="60.42578125" bestFit="1" customWidth="1"/>
    <col min="8" max="8" width="11.7109375" bestFit="1" customWidth="1"/>
    <col min="9" max="9" width="41.7109375" bestFit="1"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609</v>
      </c>
      <c r="F2" t="s">
        <v>348</v>
      </c>
      <c r="G2" t="s">
        <v>610</v>
      </c>
      <c r="I2" s="3" t="s">
        <v>334</v>
      </c>
      <c r="J2" t="s">
        <v>611</v>
      </c>
    </row>
    <row r="3" spans="1:10" x14ac:dyDescent="0.25">
      <c r="A3" t="s">
        <v>346</v>
      </c>
      <c r="B3" t="s">
        <v>235</v>
      </c>
      <c r="C3" t="s">
        <v>236</v>
      </c>
      <c r="D3" s="7" t="s">
        <v>612</v>
      </c>
      <c r="F3" t="s">
        <v>348</v>
      </c>
      <c r="G3" t="s">
        <v>613</v>
      </c>
      <c r="I3" s="2" t="s">
        <v>334</v>
      </c>
      <c r="J3" t="s">
        <v>614</v>
      </c>
    </row>
    <row r="4" spans="1:10" x14ac:dyDescent="0.25">
      <c r="A4" t="s">
        <v>346</v>
      </c>
      <c r="B4" t="s">
        <v>286</v>
      </c>
      <c r="C4" t="s">
        <v>287</v>
      </c>
      <c r="D4" s="7" t="s">
        <v>507</v>
      </c>
      <c r="F4" t="s">
        <v>348</v>
      </c>
      <c r="G4" t="s">
        <v>615</v>
      </c>
      <c r="I4" s="2" t="s">
        <v>334</v>
      </c>
    </row>
    <row r="5" spans="1:10" x14ac:dyDescent="0.25">
      <c r="A5" t="s">
        <v>354</v>
      </c>
      <c r="B5" t="s">
        <v>125</v>
      </c>
      <c r="C5" t="s">
        <v>126</v>
      </c>
      <c r="D5" s="7" t="s">
        <v>558</v>
      </c>
      <c r="F5" t="s">
        <v>348</v>
      </c>
      <c r="G5" t="s">
        <v>616</v>
      </c>
      <c r="I5" s="2" t="s">
        <v>334</v>
      </c>
    </row>
    <row r="6" spans="1:10" x14ac:dyDescent="0.25">
      <c r="A6" t="s">
        <v>354</v>
      </c>
      <c r="B6" t="s">
        <v>47</v>
      </c>
      <c r="C6" t="s">
        <v>48</v>
      </c>
      <c r="D6" s="7" t="s">
        <v>558</v>
      </c>
      <c r="F6" t="s">
        <v>348</v>
      </c>
      <c r="G6" t="s">
        <v>358</v>
      </c>
      <c r="I6" s="2" t="s">
        <v>334</v>
      </c>
    </row>
    <row r="7" spans="1:10" x14ac:dyDescent="0.25">
      <c r="A7" t="s">
        <v>354</v>
      </c>
      <c r="B7" t="s">
        <v>143</v>
      </c>
      <c r="C7" t="s">
        <v>144</v>
      </c>
      <c r="D7" s="8">
        <v>100</v>
      </c>
      <c r="E7" s="8">
        <v>100</v>
      </c>
      <c r="F7" t="s">
        <v>360</v>
      </c>
      <c r="G7" t="s">
        <v>617</v>
      </c>
      <c r="H7" s="9"/>
      <c r="I7" s="2" t="s">
        <v>334</v>
      </c>
    </row>
    <row r="8" spans="1:10" x14ac:dyDescent="0.25">
      <c r="A8" t="s">
        <v>354</v>
      </c>
      <c r="B8" t="s">
        <v>95</v>
      </c>
      <c r="C8" t="s">
        <v>96</v>
      </c>
      <c r="D8" s="8">
        <v>500</v>
      </c>
      <c r="E8" s="8">
        <v>500</v>
      </c>
      <c r="F8" t="s">
        <v>360</v>
      </c>
      <c r="G8" t="s">
        <v>618</v>
      </c>
      <c r="H8" s="9"/>
      <c r="I8" s="2" t="s">
        <v>334</v>
      </c>
    </row>
    <row r="9" spans="1:10" x14ac:dyDescent="0.25">
      <c r="A9" t="s">
        <v>354</v>
      </c>
      <c r="B9" t="s">
        <v>35</v>
      </c>
      <c r="C9" t="s">
        <v>36</v>
      </c>
      <c r="D9" s="7" t="s">
        <v>507</v>
      </c>
      <c r="F9" t="s">
        <v>348</v>
      </c>
      <c r="G9" t="s">
        <v>370</v>
      </c>
      <c r="I9" s="2" t="s">
        <v>334</v>
      </c>
    </row>
    <row r="10" spans="1:10" x14ac:dyDescent="0.25">
      <c r="A10" t="s">
        <v>354</v>
      </c>
      <c r="B10" t="s">
        <v>33</v>
      </c>
      <c r="C10" t="s">
        <v>34</v>
      </c>
      <c r="D10" s="8" t="s">
        <v>507</v>
      </c>
      <c r="E10" s="8"/>
      <c r="F10" t="s">
        <v>360</v>
      </c>
      <c r="G10" t="s">
        <v>371</v>
      </c>
      <c r="H10" s="9"/>
      <c r="I10" s="2" t="s">
        <v>334</v>
      </c>
    </row>
    <row r="11" spans="1:10" x14ac:dyDescent="0.25">
      <c r="A11" t="s">
        <v>354</v>
      </c>
      <c r="B11" t="s">
        <v>51</v>
      </c>
      <c r="C11" t="s">
        <v>52</v>
      </c>
      <c r="D11" s="7" t="s">
        <v>558</v>
      </c>
      <c r="F11" t="s">
        <v>348</v>
      </c>
      <c r="G11" t="s">
        <v>372</v>
      </c>
      <c r="I11" s="2" t="s">
        <v>334</v>
      </c>
    </row>
    <row r="12" spans="1:10" x14ac:dyDescent="0.25">
      <c r="A12" t="s">
        <v>354</v>
      </c>
      <c r="B12" t="s">
        <v>53</v>
      </c>
      <c r="C12" t="s">
        <v>54</v>
      </c>
      <c r="D12" s="8">
        <v>200</v>
      </c>
      <c r="E12" s="8">
        <v>200</v>
      </c>
      <c r="F12" t="s">
        <v>360</v>
      </c>
      <c r="G12" t="s">
        <v>373</v>
      </c>
      <c r="H12" s="9"/>
      <c r="I12" s="2" t="s">
        <v>334</v>
      </c>
    </row>
    <row r="13" spans="1:10" x14ac:dyDescent="0.25">
      <c r="A13" t="s">
        <v>354</v>
      </c>
      <c r="B13" t="s">
        <v>199</v>
      </c>
      <c r="C13" t="s">
        <v>200</v>
      </c>
      <c r="D13" s="7" t="s">
        <v>507</v>
      </c>
      <c r="F13" t="s">
        <v>360</v>
      </c>
      <c r="G13" t="s">
        <v>375</v>
      </c>
      <c r="I13" s="2" t="s">
        <v>335</v>
      </c>
      <c r="J13" t="s">
        <v>376</v>
      </c>
    </row>
    <row r="14" spans="1:10" x14ac:dyDescent="0.25">
      <c r="A14" t="s">
        <v>354</v>
      </c>
      <c r="B14" t="s">
        <v>193</v>
      </c>
      <c r="C14" t="s">
        <v>194</v>
      </c>
      <c r="D14" s="7">
        <v>10</v>
      </c>
      <c r="E14" s="7">
        <v>10</v>
      </c>
      <c r="F14" t="s">
        <v>360</v>
      </c>
      <c r="G14" t="s">
        <v>377</v>
      </c>
      <c r="I14" s="2" t="s">
        <v>335</v>
      </c>
    </row>
    <row r="15" spans="1:10" x14ac:dyDescent="0.25">
      <c r="A15" t="s">
        <v>354</v>
      </c>
      <c r="B15" t="s">
        <v>205</v>
      </c>
      <c r="C15" t="s">
        <v>206</v>
      </c>
      <c r="D15" s="7" t="s">
        <v>507</v>
      </c>
      <c r="F15" t="s">
        <v>360</v>
      </c>
      <c r="G15" t="s">
        <v>379</v>
      </c>
      <c r="I15" s="2" t="s">
        <v>334</v>
      </c>
    </row>
    <row r="16" spans="1:10" x14ac:dyDescent="0.25">
      <c r="A16" t="s">
        <v>354</v>
      </c>
      <c r="B16" t="s">
        <v>308</v>
      </c>
      <c r="C16" t="s">
        <v>309</v>
      </c>
      <c r="D16" s="7">
        <v>35</v>
      </c>
      <c r="E16" s="7">
        <v>35</v>
      </c>
      <c r="F16" t="s">
        <v>619</v>
      </c>
      <c r="G16" t="s">
        <v>620</v>
      </c>
      <c r="H16" s="9"/>
      <c r="I16" s="2" t="s">
        <v>334</v>
      </c>
    </row>
    <row r="17" spans="1:9" x14ac:dyDescent="0.25">
      <c r="A17" t="s">
        <v>354</v>
      </c>
      <c r="B17" t="s">
        <v>195</v>
      </c>
      <c r="C17" t="s">
        <v>196</v>
      </c>
      <c r="D17" s="7">
        <v>1</v>
      </c>
      <c r="E17" s="7">
        <v>1</v>
      </c>
      <c r="F17" t="s">
        <v>384</v>
      </c>
      <c r="G17" t="s">
        <v>621</v>
      </c>
      <c r="H17" s="9"/>
      <c r="I17" s="2" t="s">
        <v>335</v>
      </c>
    </row>
    <row r="18" spans="1:9" x14ac:dyDescent="0.25">
      <c r="A18" t="s">
        <v>354</v>
      </c>
      <c r="B18" t="s">
        <v>207</v>
      </c>
      <c r="C18" t="s">
        <v>208</v>
      </c>
      <c r="F18" t="s">
        <v>384</v>
      </c>
      <c r="G18" t="s">
        <v>570</v>
      </c>
      <c r="H18" s="9"/>
      <c r="I18" s="2" t="s">
        <v>337</v>
      </c>
    </row>
    <row r="19" spans="1:9" x14ac:dyDescent="0.25">
      <c r="A19" t="s">
        <v>387</v>
      </c>
      <c r="B19" t="s">
        <v>75</v>
      </c>
      <c r="C19" t="s">
        <v>76</v>
      </c>
      <c r="F19" t="s">
        <v>360</v>
      </c>
      <c r="I19" s="12" t="s">
        <v>338</v>
      </c>
    </row>
    <row r="20" spans="1:9" x14ac:dyDescent="0.25">
      <c r="A20" t="s">
        <v>387</v>
      </c>
      <c r="B20" t="s">
        <v>320</v>
      </c>
      <c r="C20" t="s">
        <v>321</v>
      </c>
      <c r="F20" t="s">
        <v>348</v>
      </c>
      <c r="I20" s="12" t="s">
        <v>338</v>
      </c>
    </row>
    <row r="21" spans="1:9" x14ac:dyDescent="0.25">
      <c r="A21" t="s">
        <v>387</v>
      </c>
      <c r="B21" t="s">
        <v>322</v>
      </c>
      <c r="C21" t="s">
        <v>323</v>
      </c>
      <c r="F21" t="s">
        <v>391</v>
      </c>
      <c r="I21" s="12" t="s">
        <v>338</v>
      </c>
    </row>
    <row r="22" spans="1:9" x14ac:dyDescent="0.25">
      <c r="A22" t="s">
        <v>387</v>
      </c>
      <c r="B22" t="s">
        <v>324</v>
      </c>
      <c r="C22" t="s">
        <v>325</v>
      </c>
      <c r="F22" t="s">
        <v>360</v>
      </c>
      <c r="I22" s="12" t="s">
        <v>338</v>
      </c>
    </row>
    <row r="23" spans="1:9" x14ac:dyDescent="0.25">
      <c r="A23" t="s">
        <v>387</v>
      </c>
      <c r="B23" t="s">
        <v>57</v>
      </c>
      <c r="C23" t="s">
        <v>58</v>
      </c>
      <c r="F23" t="s">
        <v>622</v>
      </c>
      <c r="I23" s="12" t="s">
        <v>338</v>
      </c>
    </row>
    <row r="24" spans="1:9" x14ac:dyDescent="0.25">
      <c r="A24" t="s">
        <v>387</v>
      </c>
      <c r="B24" t="s">
        <v>261</v>
      </c>
      <c r="C24" t="s">
        <v>262</v>
      </c>
      <c r="F24" t="s">
        <v>622</v>
      </c>
      <c r="I24" s="12" t="s">
        <v>338</v>
      </c>
    </row>
    <row r="25" spans="1:9" x14ac:dyDescent="0.25">
      <c r="A25" t="s">
        <v>387</v>
      </c>
      <c r="B25" t="s">
        <v>259</v>
      </c>
      <c r="C25" t="s">
        <v>260</v>
      </c>
      <c r="F25" t="s">
        <v>622</v>
      </c>
      <c r="I25" s="12" t="s">
        <v>338</v>
      </c>
    </row>
    <row r="26" spans="1:9" x14ac:dyDescent="0.25">
      <c r="A26" t="s">
        <v>387</v>
      </c>
      <c r="B26" t="s">
        <v>85</v>
      </c>
      <c r="C26" t="s">
        <v>86</v>
      </c>
      <c r="F26" t="s">
        <v>622</v>
      </c>
      <c r="I26" s="12" t="s">
        <v>338</v>
      </c>
    </row>
    <row r="27" spans="1:9" x14ac:dyDescent="0.25">
      <c r="A27" t="s">
        <v>387</v>
      </c>
      <c r="B27" t="s">
        <v>294</v>
      </c>
      <c r="C27" t="s">
        <v>295</v>
      </c>
      <c r="F27" t="s">
        <v>622</v>
      </c>
      <c r="I27" s="12" t="s">
        <v>338</v>
      </c>
    </row>
    <row r="28" spans="1:9" x14ac:dyDescent="0.25">
      <c r="A28" t="s">
        <v>387</v>
      </c>
      <c r="B28" t="s">
        <v>213</v>
      </c>
      <c r="C28" t="s">
        <v>214</v>
      </c>
      <c r="F28" t="s">
        <v>622</v>
      </c>
      <c r="I28" s="12" t="s">
        <v>338</v>
      </c>
    </row>
    <row r="29" spans="1:9" x14ac:dyDescent="0.25">
      <c r="A29" t="s">
        <v>387</v>
      </c>
      <c r="B29" t="s">
        <v>215</v>
      </c>
      <c r="C29" t="s">
        <v>216</v>
      </c>
      <c r="F29" t="s">
        <v>622</v>
      </c>
      <c r="I29" s="12" t="s">
        <v>338</v>
      </c>
    </row>
    <row r="30" spans="1:9" x14ac:dyDescent="0.25">
      <c r="A30" t="s">
        <v>387</v>
      </c>
      <c r="B30" t="s">
        <v>251</v>
      </c>
      <c r="C30" t="s">
        <v>252</v>
      </c>
      <c r="F30" t="s">
        <v>622</v>
      </c>
      <c r="I30" s="12" t="s">
        <v>338</v>
      </c>
    </row>
    <row r="31" spans="1:9" x14ac:dyDescent="0.25">
      <c r="A31" t="s">
        <v>387</v>
      </c>
      <c r="B31" t="s">
        <v>306</v>
      </c>
      <c r="C31" t="s">
        <v>307</v>
      </c>
      <c r="F31" t="s">
        <v>623</v>
      </c>
      <c r="I31" s="12" t="s">
        <v>338</v>
      </c>
    </row>
    <row r="32" spans="1:9" x14ac:dyDescent="0.25">
      <c r="A32" t="s">
        <v>387</v>
      </c>
      <c r="B32" t="s">
        <v>249</v>
      </c>
      <c r="C32" t="s">
        <v>250</v>
      </c>
      <c r="I32" s="12" t="s">
        <v>338</v>
      </c>
    </row>
    <row r="33" spans="1:10" x14ac:dyDescent="0.25">
      <c r="A33" t="s">
        <v>387</v>
      </c>
      <c r="B33" t="s">
        <v>277</v>
      </c>
      <c r="C33" t="s">
        <v>278</v>
      </c>
      <c r="F33" t="s">
        <v>624</v>
      </c>
      <c r="I33" s="12" t="s">
        <v>338</v>
      </c>
      <c r="J33" s="5" t="s">
        <v>625</v>
      </c>
    </row>
    <row r="34" spans="1:10" x14ac:dyDescent="0.25">
      <c r="A34" t="s">
        <v>387</v>
      </c>
      <c r="B34" t="s">
        <v>292</v>
      </c>
      <c r="C34" t="s">
        <v>293</v>
      </c>
      <c r="F34" t="s">
        <v>626</v>
      </c>
      <c r="I34" s="12" t="s">
        <v>338</v>
      </c>
    </row>
    <row r="35" spans="1:10" x14ac:dyDescent="0.25">
      <c r="A35" s="15" t="s">
        <v>387</v>
      </c>
      <c r="B35" s="15" t="s">
        <v>123</v>
      </c>
      <c r="C35" s="15" t="s">
        <v>124</v>
      </c>
      <c r="F35" t="s">
        <v>348</v>
      </c>
      <c r="I35" s="12" t="s">
        <v>338</v>
      </c>
      <c r="J35" t="s">
        <v>627</v>
      </c>
    </row>
    <row r="36" spans="1:10" x14ac:dyDescent="0.25">
      <c r="A36" s="15" t="s">
        <v>387</v>
      </c>
      <c r="B36" s="15" t="s">
        <v>273</v>
      </c>
      <c r="C36" s="15" t="s">
        <v>274</v>
      </c>
      <c r="F36" s="5" t="s">
        <v>394</v>
      </c>
      <c r="I36" s="12" t="s">
        <v>338</v>
      </c>
      <c r="J36" t="s">
        <v>627</v>
      </c>
    </row>
    <row r="37" spans="1:10" s="10" customFormat="1" x14ac:dyDescent="0.25">
      <c r="A37" s="30" t="s">
        <v>387</v>
      </c>
      <c r="B37" s="10" t="s">
        <v>279</v>
      </c>
      <c r="C37" s="10" t="s">
        <v>280</v>
      </c>
      <c r="D37" s="25" t="s">
        <v>412</v>
      </c>
      <c r="E37" s="27"/>
    </row>
    <row r="38" spans="1:10" x14ac:dyDescent="0.25">
      <c r="A38" t="s">
        <v>359</v>
      </c>
      <c r="B38" t="s">
        <v>177</v>
      </c>
      <c r="C38" t="s">
        <v>178</v>
      </c>
      <c r="D38" s="7">
        <v>12</v>
      </c>
      <c r="E38" s="7">
        <v>12</v>
      </c>
      <c r="F38" t="s">
        <v>330</v>
      </c>
      <c r="G38" t="s">
        <v>628</v>
      </c>
      <c r="I38" s="2" t="s">
        <v>334</v>
      </c>
    </row>
    <row r="39" spans="1:10" x14ac:dyDescent="0.25">
      <c r="A39" t="s">
        <v>359</v>
      </c>
      <c r="B39" t="s">
        <v>175</v>
      </c>
      <c r="C39" t="s">
        <v>176</v>
      </c>
      <c r="D39" s="7">
        <v>3</v>
      </c>
      <c r="E39" s="7">
        <v>3</v>
      </c>
      <c r="F39" t="s">
        <v>330</v>
      </c>
      <c r="G39" t="s">
        <v>629</v>
      </c>
      <c r="I39" s="2" t="s">
        <v>334</v>
      </c>
    </row>
    <row r="40" spans="1:10" x14ac:dyDescent="0.25">
      <c r="A40" t="s">
        <v>359</v>
      </c>
      <c r="B40" t="s">
        <v>171</v>
      </c>
      <c r="C40" t="s">
        <v>172</v>
      </c>
      <c r="D40" s="7">
        <v>100</v>
      </c>
      <c r="E40" s="7">
        <v>100</v>
      </c>
      <c r="F40" t="s">
        <v>360</v>
      </c>
      <c r="G40" t="s">
        <v>630</v>
      </c>
      <c r="I40" s="2" t="s">
        <v>334</v>
      </c>
    </row>
    <row r="41" spans="1:10" x14ac:dyDescent="0.25">
      <c r="A41" t="s">
        <v>359</v>
      </c>
      <c r="B41" t="s">
        <v>209</v>
      </c>
      <c r="C41" t="s">
        <v>210</v>
      </c>
      <c r="D41" s="7">
        <v>5</v>
      </c>
      <c r="E41" s="7">
        <v>5</v>
      </c>
      <c r="G41" t="s">
        <v>631</v>
      </c>
      <c r="I41" s="2" t="s">
        <v>334</v>
      </c>
    </row>
    <row r="42" spans="1:10" x14ac:dyDescent="0.25">
      <c r="A42" t="s">
        <v>359</v>
      </c>
      <c r="B42" t="s">
        <v>165</v>
      </c>
      <c r="C42" t="s">
        <v>166</v>
      </c>
      <c r="D42" s="7">
        <v>5</v>
      </c>
      <c r="E42" s="7">
        <v>5</v>
      </c>
      <c r="F42" t="s">
        <v>360</v>
      </c>
      <c r="G42" t="s">
        <v>632</v>
      </c>
      <c r="I42" s="2" t="s">
        <v>334</v>
      </c>
    </row>
    <row r="43" spans="1:10" x14ac:dyDescent="0.25">
      <c r="A43" t="s">
        <v>359</v>
      </c>
      <c r="B43" t="s">
        <v>145</v>
      </c>
      <c r="C43" t="s">
        <v>146</v>
      </c>
      <c r="D43" s="7" t="s">
        <v>633</v>
      </c>
      <c r="E43" s="7" t="s">
        <v>633</v>
      </c>
      <c r="F43" t="s">
        <v>360</v>
      </c>
      <c r="G43" t="s">
        <v>634</v>
      </c>
      <c r="I43" s="2" t="s">
        <v>335</v>
      </c>
    </row>
    <row r="44" spans="1:10" x14ac:dyDescent="0.25">
      <c r="A44" t="s">
        <v>406</v>
      </c>
      <c r="B44" t="s">
        <v>87</v>
      </c>
      <c r="C44" t="s">
        <v>88</v>
      </c>
      <c r="D44" s="25" t="s">
        <v>412</v>
      </c>
      <c r="E44" s="5" t="s">
        <v>635</v>
      </c>
      <c r="F44" t="s">
        <v>374</v>
      </c>
      <c r="G44" t="s">
        <v>414</v>
      </c>
      <c r="I44" s="2" t="s">
        <v>334</v>
      </c>
    </row>
    <row r="45" spans="1:10" x14ac:dyDescent="0.25">
      <c r="A45" t="s">
        <v>406</v>
      </c>
      <c r="B45" t="s">
        <v>69</v>
      </c>
      <c r="C45" t="s">
        <v>70</v>
      </c>
      <c r="D45" s="25">
        <v>4</v>
      </c>
      <c r="E45" s="5"/>
      <c r="F45" t="s">
        <v>384</v>
      </c>
      <c r="G45" t="s">
        <v>415</v>
      </c>
      <c r="I45" s="2"/>
    </row>
    <row r="46" spans="1:10" x14ac:dyDescent="0.25">
      <c r="A46" t="s">
        <v>406</v>
      </c>
      <c r="B46" t="s">
        <v>428</v>
      </c>
      <c r="C46" t="s">
        <v>158</v>
      </c>
      <c r="D46" s="8" t="s">
        <v>636</v>
      </c>
      <c r="E46" s="8">
        <v>16898</v>
      </c>
      <c r="F46" t="s">
        <v>637</v>
      </c>
      <c r="G46" t="s">
        <v>431</v>
      </c>
      <c r="I46" s="2" t="s">
        <v>335</v>
      </c>
    </row>
    <row r="47" spans="1:10" x14ac:dyDescent="0.25">
      <c r="A47" t="s">
        <v>406</v>
      </c>
      <c r="B47" t="s">
        <v>432</v>
      </c>
      <c r="C47" t="s">
        <v>156</v>
      </c>
      <c r="D47" s="7" t="s">
        <v>638</v>
      </c>
      <c r="E47" s="7">
        <v>1806</v>
      </c>
      <c r="F47" t="s">
        <v>637</v>
      </c>
      <c r="G47" t="s">
        <v>434</v>
      </c>
      <c r="I47" s="2" t="s">
        <v>335</v>
      </c>
    </row>
    <row r="48" spans="1:10" x14ac:dyDescent="0.25">
      <c r="A48" t="s">
        <v>406</v>
      </c>
      <c r="B48" t="s">
        <v>435</v>
      </c>
      <c r="C48" t="s">
        <v>160</v>
      </c>
      <c r="D48" s="7" t="s">
        <v>639</v>
      </c>
      <c r="E48" s="7">
        <v>14371</v>
      </c>
      <c r="F48" t="s">
        <v>637</v>
      </c>
      <c r="G48" t="s">
        <v>437</v>
      </c>
      <c r="I48" s="2" t="s">
        <v>335</v>
      </c>
    </row>
    <row r="49" spans="1:10" x14ac:dyDescent="0.25">
      <c r="A49" t="s">
        <v>406</v>
      </c>
      <c r="B49" t="s">
        <v>438</v>
      </c>
      <c r="C49" t="s">
        <v>154</v>
      </c>
      <c r="D49" s="7" t="s">
        <v>638</v>
      </c>
      <c r="E49" s="7">
        <v>1806</v>
      </c>
      <c r="F49" t="s">
        <v>637</v>
      </c>
      <c r="G49" t="s">
        <v>440</v>
      </c>
      <c r="I49" s="2" t="s">
        <v>335</v>
      </c>
    </row>
    <row r="50" spans="1:10" x14ac:dyDescent="0.25">
      <c r="A50" t="s">
        <v>406</v>
      </c>
      <c r="B50" t="s">
        <v>445</v>
      </c>
      <c r="C50" t="s">
        <v>164</v>
      </c>
      <c r="D50" s="7" t="s">
        <v>582</v>
      </c>
      <c r="E50" s="7">
        <v>34881</v>
      </c>
      <c r="F50" t="s">
        <v>637</v>
      </c>
      <c r="G50" t="s">
        <v>640</v>
      </c>
      <c r="I50" s="2" t="s">
        <v>335</v>
      </c>
    </row>
    <row r="51" spans="1:10" x14ac:dyDescent="0.25">
      <c r="A51" t="s">
        <v>406</v>
      </c>
      <c r="B51" t="s">
        <v>330</v>
      </c>
      <c r="C51" t="s">
        <v>331</v>
      </c>
      <c r="D51" s="7">
        <v>10</v>
      </c>
      <c r="E51" s="7">
        <v>10</v>
      </c>
      <c r="F51" t="s">
        <v>641</v>
      </c>
      <c r="G51" t="s">
        <v>642</v>
      </c>
      <c r="I51" s="2" t="s">
        <v>335</v>
      </c>
    </row>
    <row r="52" spans="1:10" x14ac:dyDescent="0.25">
      <c r="A52" t="s">
        <v>406</v>
      </c>
      <c r="B52" t="s">
        <v>147</v>
      </c>
      <c r="C52" t="s">
        <v>148</v>
      </c>
      <c r="D52" s="7" t="s">
        <v>643</v>
      </c>
      <c r="F52" t="s">
        <v>457</v>
      </c>
      <c r="I52" s="2"/>
    </row>
    <row r="53" spans="1:10" x14ac:dyDescent="0.25">
      <c r="A53" t="s">
        <v>406</v>
      </c>
      <c r="B53" t="s">
        <v>169</v>
      </c>
      <c r="C53" t="s">
        <v>170</v>
      </c>
      <c r="D53" s="7" t="s">
        <v>644</v>
      </c>
      <c r="F53" t="s">
        <v>457</v>
      </c>
      <c r="I53" s="2"/>
    </row>
    <row r="54" spans="1:10" x14ac:dyDescent="0.25">
      <c r="A54" t="s">
        <v>406</v>
      </c>
      <c r="B54" t="s">
        <v>282</v>
      </c>
      <c r="C54" t="s">
        <v>283</v>
      </c>
      <c r="D54" s="20" t="s">
        <v>645</v>
      </c>
      <c r="F54" t="s">
        <v>457</v>
      </c>
      <c r="I54" s="2"/>
    </row>
    <row r="55" spans="1:10" x14ac:dyDescent="0.25">
      <c r="A55" t="s">
        <v>406</v>
      </c>
      <c r="B55" t="s">
        <v>187</v>
      </c>
      <c r="C55" t="s">
        <v>188</v>
      </c>
      <c r="D55" s="7" t="s">
        <v>646</v>
      </c>
      <c r="F55" t="s">
        <v>457</v>
      </c>
      <c r="I55" s="2"/>
    </row>
    <row r="56" spans="1:10" x14ac:dyDescent="0.25">
      <c r="A56" t="s">
        <v>406</v>
      </c>
      <c r="B56" t="s">
        <v>113</v>
      </c>
      <c r="C56" t="s">
        <v>114</v>
      </c>
      <c r="D56" s="20" t="s">
        <v>647</v>
      </c>
      <c r="F56" t="s">
        <v>457</v>
      </c>
      <c r="I56" s="2"/>
    </row>
    <row r="57" spans="1:10" x14ac:dyDescent="0.25">
      <c r="A57" t="s">
        <v>406</v>
      </c>
      <c r="B57" t="s">
        <v>197</v>
      </c>
      <c r="C57" t="s">
        <v>198</v>
      </c>
      <c r="D57" s="7" t="s">
        <v>648</v>
      </c>
      <c r="F57" t="s">
        <v>457</v>
      </c>
      <c r="I57" s="2"/>
    </row>
    <row r="58" spans="1:10" x14ac:dyDescent="0.25">
      <c r="A58" t="s">
        <v>406</v>
      </c>
      <c r="B58" s="23" t="s">
        <v>189</v>
      </c>
      <c r="C58" s="23" t="s">
        <v>190</v>
      </c>
      <c r="D58" s="23" t="s">
        <v>649</v>
      </c>
      <c r="E58" s="23"/>
      <c r="F58" t="s">
        <v>457</v>
      </c>
      <c r="G58" s="23"/>
      <c r="H58" s="23"/>
      <c r="I58" s="23"/>
      <c r="J58" s="23"/>
    </row>
    <row r="59" spans="1:10" x14ac:dyDescent="0.25">
      <c r="A59" t="s">
        <v>406</v>
      </c>
      <c r="B59" s="23" t="s">
        <v>105</v>
      </c>
      <c r="C59" s="23" t="s">
        <v>106</v>
      </c>
      <c r="D59" s="23" t="s">
        <v>650</v>
      </c>
      <c r="E59" s="23"/>
      <c r="F59" t="s">
        <v>457</v>
      </c>
      <c r="G59" s="23"/>
      <c r="H59" s="23"/>
      <c r="I59" s="23"/>
      <c r="J59" s="23"/>
    </row>
    <row r="60" spans="1:10" x14ac:dyDescent="0.25">
      <c r="A60" t="s">
        <v>406</v>
      </c>
      <c r="B60" t="s">
        <v>312</v>
      </c>
      <c r="C60" t="s">
        <v>313</v>
      </c>
      <c r="D60" s="7" t="s">
        <v>651</v>
      </c>
      <c r="F60" t="s">
        <v>457</v>
      </c>
      <c r="I60" s="2"/>
    </row>
    <row r="61" spans="1:10" x14ac:dyDescent="0.25">
      <c r="A61" t="s">
        <v>406</v>
      </c>
      <c r="B61" t="s">
        <v>167</v>
      </c>
      <c r="C61" t="s">
        <v>168</v>
      </c>
      <c r="D61" s="7" t="s">
        <v>652</v>
      </c>
      <c r="F61" t="s">
        <v>457</v>
      </c>
      <c r="I61" s="2"/>
    </row>
    <row r="62" spans="1:10" x14ac:dyDescent="0.25">
      <c r="A62" t="s">
        <v>406</v>
      </c>
      <c r="B62" t="s">
        <v>243</v>
      </c>
      <c r="C62" t="s">
        <v>244</v>
      </c>
      <c r="D62" s="7" t="s">
        <v>653</v>
      </c>
      <c r="F62" t="s">
        <v>457</v>
      </c>
      <c r="I62" s="2"/>
    </row>
    <row r="63" spans="1:10" x14ac:dyDescent="0.25">
      <c r="A63" t="s">
        <v>406</v>
      </c>
      <c r="B63" t="s">
        <v>245</v>
      </c>
      <c r="C63" t="s">
        <v>246</v>
      </c>
      <c r="D63" s="7" t="s">
        <v>654</v>
      </c>
      <c r="F63" t="s">
        <v>457</v>
      </c>
      <c r="I63" s="2"/>
    </row>
    <row r="64" spans="1:10" x14ac:dyDescent="0.25">
      <c r="A64" t="s">
        <v>406</v>
      </c>
      <c r="B64" t="s">
        <v>67</v>
      </c>
      <c r="C64" t="s">
        <v>68</v>
      </c>
      <c r="D64" s="7" t="s">
        <v>655</v>
      </c>
      <c r="F64" t="s">
        <v>457</v>
      </c>
      <c r="I64" s="2"/>
    </row>
    <row r="65" spans="1:10" x14ac:dyDescent="0.25">
      <c r="A65" t="s">
        <v>406</v>
      </c>
      <c r="B65" t="s">
        <v>296</v>
      </c>
      <c r="C65" t="s">
        <v>656</v>
      </c>
      <c r="D65" s="7" t="s">
        <v>657</v>
      </c>
      <c r="F65" t="s">
        <v>457</v>
      </c>
      <c r="I65" s="2"/>
    </row>
    <row r="66" spans="1:10" x14ac:dyDescent="0.25">
      <c r="A66" t="s">
        <v>406</v>
      </c>
      <c r="B66" t="s">
        <v>316</v>
      </c>
      <c r="C66" t="s">
        <v>317</v>
      </c>
      <c r="D66" s="8" t="s">
        <v>478</v>
      </c>
      <c r="E66" s="8"/>
      <c r="F66" t="s">
        <v>317</v>
      </c>
      <c r="G66" t="s">
        <v>479</v>
      </c>
      <c r="H66" t="s">
        <v>350</v>
      </c>
      <c r="I66" s="13"/>
    </row>
    <row r="67" spans="1:10" x14ac:dyDescent="0.25">
      <c r="A67" t="s">
        <v>406</v>
      </c>
      <c r="B67" t="s">
        <v>81</v>
      </c>
      <c r="C67" t="s">
        <v>82</v>
      </c>
      <c r="D67" s="8" t="s">
        <v>658</v>
      </c>
      <c r="E67" s="8"/>
      <c r="F67" t="s">
        <v>330</v>
      </c>
      <c r="G67" t="s">
        <v>481</v>
      </c>
      <c r="H67" t="s">
        <v>350</v>
      </c>
      <c r="I67" s="13"/>
    </row>
    <row r="68" spans="1:10" x14ac:dyDescent="0.25">
      <c r="A68" t="s">
        <v>406</v>
      </c>
      <c r="B68" t="s">
        <v>59</v>
      </c>
      <c r="C68" t="s">
        <v>60</v>
      </c>
      <c r="D68" s="8" t="s">
        <v>482</v>
      </c>
      <c r="E68" s="8"/>
      <c r="F68" t="s">
        <v>457</v>
      </c>
      <c r="G68" t="s">
        <v>483</v>
      </c>
      <c r="H68" t="s">
        <v>350</v>
      </c>
      <c r="I68" s="13"/>
      <c r="J68" t="s">
        <v>484</v>
      </c>
    </row>
    <row r="69" spans="1:10" x14ac:dyDescent="0.25">
      <c r="A69" t="s">
        <v>406</v>
      </c>
      <c r="B69" t="s">
        <v>181</v>
      </c>
      <c r="C69" t="s">
        <v>182</v>
      </c>
      <c r="D69" s="7" t="s">
        <v>659</v>
      </c>
      <c r="F69" t="s">
        <v>457</v>
      </c>
      <c r="I69" s="2"/>
    </row>
    <row r="70" spans="1:10" x14ac:dyDescent="0.25">
      <c r="A70" t="s">
        <v>406</v>
      </c>
      <c r="B70" t="s">
        <v>151</v>
      </c>
      <c r="C70" t="s">
        <v>152</v>
      </c>
      <c r="D70" s="7" t="s">
        <v>660</v>
      </c>
      <c r="F70" t="s">
        <v>457</v>
      </c>
      <c r="I70" s="2"/>
    </row>
    <row r="71" spans="1:10" x14ac:dyDescent="0.25">
      <c r="A71" t="s">
        <v>406</v>
      </c>
      <c r="B71" t="s">
        <v>119</v>
      </c>
      <c r="C71" t="s">
        <v>120</v>
      </c>
      <c r="D71" s="7" t="s">
        <v>661</v>
      </c>
      <c r="F71" t="s">
        <v>457</v>
      </c>
      <c r="I71" s="2"/>
    </row>
    <row r="72" spans="1:10" x14ac:dyDescent="0.25">
      <c r="A72" t="s">
        <v>406</v>
      </c>
      <c r="B72" t="s">
        <v>225</v>
      </c>
      <c r="C72" t="s">
        <v>226</v>
      </c>
      <c r="D72" s="7" t="s">
        <v>662</v>
      </c>
      <c r="F72" t="s">
        <v>457</v>
      </c>
      <c r="I72" s="2"/>
    </row>
    <row r="73" spans="1:10" x14ac:dyDescent="0.25">
      <c r="A73" t="s">
        <v>406</v>
      </c>
      <c r="B73" t="s">
        <v>239</v>
      </c>
      <c r="C73" t="s">
        <v>240</v>
      </c>
      <c r="D73" s="7" t="s">
        <v>663</v>
      </c>
      <c r="F73" t="s">
        <v>457</v>
      </c>
      <c r="I73" s="2"/>
    </row>
    <row r="74" spans="1:10" x14ac:dyDescent="0.25">
      <c r="A74" t="s">
        <v>406</v>
      </c>
      <c r="B74" t="s">
        <v>219</v>
      </c>
      <c r="C74" t="s">
        <v>220</v>
      </c>
      <c r="D74" s="7" t="s">
        <v>664</v>
      </c>
      <c r="F74" t="s">
        <v>457</v>
      </c>
      <c r="I74" s="2"/>
    </row>
    <row r="75" spans="1:10" x14ac:dyDescent="0.25">
      <c r="A75" t="s">
        <v>406</v>
      </c>
      <c r="B75" t="s">
        <v>183</v>
      </c>
      <c r="C75" t="s">
        <v>184</v>
      </c>
      <c r="D75" s="7" t="s">
        <v>665</v>
      </c>
      <c r="F75" t="s">
        <v>457</v>
      </c>
      <c r="I75" s="2"/>
    </row>
    <row r="76" spans="1:10" x14ac:dyDescent="0.25">
      <c r="A76" t="s">
        <v>406</v>
      </c>
      <c r="B76" t="s">
        <v>107</v>
      </c>
      <c r="C76" t="s">
        <v>108</v>
      </c>
      <c r="D76" s="7" t="s">
        <v>666</v>
      </c>
      <c r="F76" t="s">
        <v>457</v>
      </c>
      <c r="I76" s="2"/>
    </row>
    <row r="77" spans="1:10" x14ac:dyDescent="0.25">
      <c r="A77" t="s">
        <v>406</v>
      </c>
      <c r="B77" t="s">
        <v>263</v>
      </c>
      <c r="C77" t="s">
        <v>264</v>
      </c>
      <c r="D77" s="7" t="s">
        <v>667</v>
      </c>
      <c r="F77" t="s">
        <v>457</v>
      </c>
      <c r="I77" s="2"/>
    </row>
    <row r="78" spans="1:10" x14ac:dyDescent="0.25">
      <c r="A78" t="s">
        <v>406</v>
      </c>
      <c r="B78" t="s">
        <v>284</v>
      </c>
      <c r="C78" s="23" t="s">
        <v>285</v>
      </c>
      <c r="D78" s="23" t="s">
        <v>668</v>
      </c>
      <c r="F78" t="s">
        <v>505</v>
      </c>
      <c r="I78" s="2"/>
    </row>
    <row r="79" spans="1:10" x14ac:dyDescent="0.25">
      <c r="A79" t="s">
        <v>406</v>
      </c>
      <c r="B79" t="s">
        <v>229</v>
      </c>
      <c r="C79" t="s">
        <v>230</v>
      </c>
      <c r="D79" s="7" t="s">
        <v>669</v>
      </c>
      <c r="F79" t="s">
        <v>505</v>
      </c>
      <c r="I79" s="2"/>
    </row>
    <row r="80" spans="1:10" x14ac:dyDescent="0.25">
      <c r="A80" t="s">
        <v>406</v>
      </c>
      <c r="B80" t="s">
        <v>302</v>
      </c>
      <c r="C80" t="s">
        <v>303</v>
      </c>
      <c r="D80" s="7" t="s">
        <v>670</v>
      </c>
      <c r="F80" t="s">
        <v>505</v>
      </c>
      <c r="I80" s="2"/>
    </row>
    <row r="81" spans="1:10" x14ac:dyDescent="0.25">
      <c r="A81" t="s">
        <v>406</v>
      </c>
      <c r="B81" t="s">
        <v>227</v>
      </c>
      <c r="C81" t="s">
        <v>671</v>
      </c>
      <c r="D81" s="7" t="s">
        <v>672</v>
      </c>
      <c r="F81" t="s">
        <v>505</v>
      </c>
      <c r="I81" s="2"/>
    </row>
    <row r="82" spans="1:10" x14ac:dyDescent="0.25">
      <c r="A82" t="s">
        <v>406</v>
      </c>
      <c r="B82" t="s">
        <v>29</v>
      </c>
      <c r="C82" t="s">
        <v>30</v>
      </c>
      <c r="D82" s="7" t="s">
        <v>673</v>
      </c>
      <c r="E82" s="7">
        <v>13333</v>
      </c>
      <c r="F82" t="s">
        <v>674</v>
      </c>
      <c r="G82" t="s">
        <v>675</v>
      </c>
      <c r="I82" s="2" t="s">
        <v>334</v>
      </c>
      <c r="J82" t="s">
        <v>676</v>
      </c>
    </row>
    <row r="83" spans="1:10" x14ac:dyDescent="0.25">
      <c r="A83" t="s">
        <v>492</v>
      </c>
      <c r="B83" t="s">
        <v>103</v>
      </c>
      <c r="C83" t="s">
        <v>104</v>
      </c>
      <c r="D83" s="7" t="s">
        <v>493</v>
      </c>
      <c r="E83" s="7">
        <v>1220835</v>
      </c>
      <c r="F83" t="s">
        <v>494</v>
      </c>
      <c r="G83" t="s">
        <v>495</v>
      </c>
      <c r="I83" s="2" t="s">
        <v>335</v>
      </c>
    </row>
    <row r="84" spans="1:10" x14ac:dyDescent="0.25">
      <c r="A84" t="s">
        <v>492</v>
      </c>
      <c r="B84" t="s">
        <v>191</v>
      </c>
      <c r="C84" t="s">
        <v>192</v>
      </c>
      <c r="D84" s="7" t="s">
        <v>507</v>
      </c>
      <c r="F84" t="s">
        <v>494</v>
      </c>
      <c r="G84" t="s">
        <v>497</v>
      </c>
      <c r="I84" s="2" t="s">
        <v>334</v>
      </c>
      <c r="J84" t="s">
        <v>677</v>
      </c>
    </row>
    <row r="85" spans="1:10" x14ac:dyDescent="0.25">
      <c r="A85" t="s">
        <v>492</v>
      </c>
      <c r="B85" t="s">
        <v>61</v>
      </c>
      <c r="C85" t="s">
        <v>62</v>
      </c>
      <c r="D85" s="7" t="s">
        <v>678</v>
      </c>
      <c r="E85" s="17">
        <v>15371405</v>
      </c>
      <c r="F85" t="s">
        <v>457</v>
      </c>
      <c r="H85" t="s">
        <v>350</v>
      </c>
      <c r="I85" s="2" t="s">
        <v>334</v>
      </c>
    </row>
    <row r="86" spans="1:10" x14ac:dyDescent="0.25">
      <c r="A86" t="s">
        <v>492</v>
      </c>
      <c r="B86" t="s">
        <v>231</v>
      </c>
      <c r="C86" t="s">
        <v>232</v>
      </c>
      <c r="D86" s="7" t="s">
        <v>679</v>
      </c>
      <c r="E86" s="17">
        <v>1764525</v>
      </c>
      <c r="F86" t="s">
        <v>505</v>
      </c>
      <c r="H86" t="s">
        <v>350</v>
      </c>
      <c r="I86" s="2" t="s">
        <v>334</v>
      </c>
    </row>
    <row r="87" spans="1:10" x14ac:dyDescent="0.25">
      <c r="A87" t="s">
        <v>492</v>
      </c>
      <c r="B87" t="s">
        <v>310</v>
      </c>
      <c r="C87" t="s">
        <v>311</v>
      </c>
      <c r="D87" s="7" t="s">
        <v>680</v>
      </c>
      <c r="E87" s="17"/>
      <c r="F87" t="s">
        <v>505</v>
      </c>
      <c r="G87" t="s">
        <v>608</v>
      </c>
      <c r="I87" s="2" t="s">
        <v>337</v>
      </c>
    </row>
    <row r="88" spans="1:10" x14ac:dyDescent="0.25">
      <c r="D88" s="7" t="s">
        <v>681</v>
      </c>
    </row>
    <row r="90" spans="1:10" x14ac:dyDescent="0.25">
      <c r="E90" s="7">
        <f>(12335+484*38.5)/12</f>
        <v>2580.75</v>
      </c>
    </row>
    <row r="91" spans="1:10" x14ac:dyDescent="0.25">
      <c r="E91" s="7">
        <f>(92304+4153*38.5)/12</f>
        <v>21016.208333333332</v>
      </c>
    </row>
    <row r="92" spans="1:10" x14ac:dyDescent="0.25">
      <c r="E92" s="7">
        <f>E46+E90+E91+E90</f>
        <v>43075.708333333328</v>
      </c>
    </row>
    <row r="93" spans="1:10" x14ac:dyDescent="0.25">
      <c r="E93" s="7">
        <f>E92*E16</f>
        <v>1507649.7916666665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8" operator="containsText" id="{05F3AD3B-4C9A-40FF-8021-7BE8658A3F9A}">
            <xm:f>NOT(ISERROR(SEARCH('Status legenda'!$B$4,I2)))</xm:f>
            <xm:f>'Status legenda'!$B$4</xm:f>
            <x14:dxf>
              <fill>
                <patternFill>
                  <bgColor rgb="FFFFC000"/>
                </patternFill>
              </fill>
            </x14:dxf>
          </x14:cfRule>
          <x14:cfRule type="containsText" priority="39" operator="containsText" id="{BA8F5B54-B138-43E7-8C8A-B44C63F4BC92}">
            <xm:f>NOT(ISERROR(SEARCH('Status legenda'!$B$3,I2)))</xm:f>
            <xm:f>'Status legenda'!$B$3</xm:f>
            <x14:dxf>
              <fill>
                <patternFill>
                  <bgColor rgb="FFFFFF00"/>
                </patternFill>
              </fill>
            </x14:dxf>
          </x14:cfRule>
          <x14:cfRule type="containsText" priority="40" operator="containsText" id="{3CA08557-18EA-4AD2-8E96-8566799930EF}">
            <xm:f>NOT(ISERROR(SEARCH('Status legenda'!$B$2,I2)))</xm:f>
            <xm:f>'Status legenda'!$B$2</xm:f>
            <x14:dxf>
              <fill>
                <patternFill>
                  <bgColor rgb="FF92D050"/>
                </patternFill>
              </fill>
            </x14:dxf>
          </x14:cfRule>
          <xm:sqref>I2:I15 I19:I43 I46:I57 I60:I65 I69:I86 I88:I93</xm:sqref>
        </x14:conditionalFormatting>
        <x14:conditionalFormatting xmlns:xm="http://schemas.microsoft.com/office/excel/2006/main">
          <x14:cfRule type="containsText" priority="1" operator="containsText" id="{66F3345A-CB72-416D-B0B6-1E7091773FDB}">
            <xm:f>NOT(ISERROR(SEARCH('Status legenda'!$B$6,I2)))</xm:f>
            <xm:f>'Status legenda'!$B$6</xm:f>
            <x14:dxf>
              <fill>
                <patternFill>
                  <bgColor rgb="FF00B0F0"/>
                </patternFill>
              </fill>
            </x14:dxf>
          </x14:cfRule>
          <xm:sqref>I2:I57</xm:sqref>
        </x14:conditionalFormatting>
        <x14:conditionalFormatting xmlns:xm="http://schemas.microsoft.com/office/excel/2006/main">
          <x14:cfRule type="containsText" priority="17" operator="containsText" id="{5778D0D2-5B3B-4AA4-BA20-569277A51A40}">
            <xm:f>NOT(ISERROR(SEARCH('Status legenda'!$A$5+'Status legenda'!$B$5,I16)))</xm:f>
            <xm:f>'Status legenda'!$A$5+'Status legenda'!$B$5</xm:f>
            <x14:dxf>
              <fill>
                <patternFill>
                  <bgColor rgb="FFFF0000"/>
                </patternFill>
              </fill>
            </x14:dxf>
          </x14:cfRule>
          <x14:cfRule type="containsText" priority="18" operator="containsText" id="{388DE5E7-2ED2-4F6E-B1AA-10E224307B85}">
            <xm:f>NOT(ISERROR(SEARCH('Status legenda'!$B$4,I16)))</xm:f>
            <xm:f>'Status legenda'!$B$4</xm:f>
            <x14:dxf>
              <fill>
                <patternFill>
                  <bgColor rgb="FFFFC000"/>
                </patternFill>
              </fill>
            </x14:dxf>
          </x14:cfRule>
          <x14:cfRule type="containsText" priority="19" operator="containsText" id="{06690074-63A1-4D40-A825-E3A5DBF0532F}">
            <xm:f>NOT(ISERROR(SEARCH('Status legenda'!$B$3,I16)))</xm:f>
            <xm:f>'Status legenda'!$B$3</xm:f>
            <x14:dxf>
              <fill>
                <patternFill>
                  <bgColor rgb="FFFFFF00"/>
                </patternFill>
              </fill>
            </x14:dxf>
          </x14:cfRule>
          <x14:cfRule type="containsText" priority="20" operator="containsText" id="{EF62D370-A806-4DC1-AAF1-F43ED4FDAE7F}">
            <xm:f>NOT(ISERROR(SEARCH('Status legenda'!$B$2,I16)))</xm:f>
            <xm:f>'Status legenda'!$B$2</xm:f>
            <x14:dxf>
              <fill>
                <patternFill>
                  <bgColor rgb="FF92D050"/>
                </patternFill>
              </fill>
            </x14:dxf>
          </x14:cfRule>
          <xm:sqref>I16:I18 I37 I44:I45</xm:sqref>
        </x14:conditionalFormatting>
        <x14:conditionalFormatting xmlns:xm="http://schemas.microsoft.com/office/excel/2006/main">
          <x14:cfRule type="containsText" priority="37" operator="containsText" id="{8EB2913E-2F7E-4C95-9A71-28375529EE86}">
            <xm:f>NOT(ISERROR(SEARCH('Status legenda'!$B$5,I2)))</xm:f>
            <xm:f>'Status legenda'!$B$5</xm:f>
            <x14:dxf>
              <fill>
                <patternFill>
                  <bgColor rgb="FFFF0000"/>
                </patternFill>
              </fill>
            </x14:dxf>
          </x14:cfRule>
          <xm:sqref>I19:I43 I60:I65 I69:I86 I88:I93 I2:I15 I46:I57</xm:sqref>
        </x14:conditionalFormatting>
        <x14:conditionalFormatting xmlns:xm="http://schemas.microsoft.com/office/excel/2006/main">
          <x14:cfRule type="containsText" priority="6" operator="containsText" id="{9C0D3C82-092C-4CAC-8C77-5C2D4F126527}">
            <xm:f>NOT(ISERROR(SEARCH('Status legenda'!$B$6,I60)))</xm:f>
            <xm:f>'Status legenda'!$B$6</xm:f>
            <x14:dxf>
              <fill>
                <patternFill>
                  <bgColor rgb="FF00B0F0"/>
                </patternFill>
              </fill>
            </x14:dxf>
          </x14:cfRule>
          <xm:sqref>I60:I93</xm:sqref>
        </x14:conditionalFormatting>
        <x14:conditionalFormatting xmlns:xm="http://schemas.microsoft.com/office/excel/2006/main">
          <x14:cfRule type="containsText" priority="7" operator="containsText" id="{4D55AC20-CCE8-4E51-9264-9CEF2B77CA09}">
            <xm:f>NOT(ISERROR(SEARCH('Status legenda'!$A$5+'Status legenda'!$B$5,I66)))</xm:f>
            <xm:f>'Status legenda'!$A$5+'Status legenda'!$B$5</xm:f>
            <x14:dxf>
              <fill>
                <patternFill>
                  <bgColor rgb="FFFF0000"/>
                </patternFill>
              </fill>
            </x14:dxf>
          </x14:cfRule>
          <x14:cfRule type="containsText" priority="8" operator="containsText" id="{AD32B1D5-984E-47FD-8FC6-CC09C550C5E1}">
            <xm:f>NOT(ISERROR(SEARCH('Status legenda'!$B$4,I66)))</xm:f>
            <xm:f>'Status legenda'!$B$4</xm:f>
            <x14:dxf>
              <fill>
                <patternFill>
                  <bgColor rgb="FFFFC000"/>
                </patternFill>
              </fill>
            </x14:dxf>
          </x14:cfRule>
          <x14:cfRule type="containsText" priority="9" operator="containsText" id="{E9BB89E9-0805-4559-8C56-086937928DD5}">
            <xm:f>NOT(ISERROR(SEARCH('Status legenda'!$B$3,I66)))</xm:f>
            <xm:f>'Status legenda'!$B$3</xm:f>
            <x14:dxf>
              <fill>
                <patternFill>
                  <bgColor rgb="FFFFFF00"/>
                </patternFill>
              </fill>
            </x14:dxf>
          </x14:cfRule>
          <x14:cfRule type="containsText" priority="10" operator="containsText" id="{5C4A9FB4-93F1-496D-8C87-F6735D554618}">
            <xm:f>NOT(ISERROR(SEARCH('Status legenda'!$B$2,I66)))</xm:f>
            <xm:f>'Status legenda'!$B$2</xm:f>
            <x14:dxf>
              <fill>
                <patternFill>
                  <bgColor rgb="FF92D050"/>
                </patternFill>
              </fill>
            </x14:dxf>
          </x14:cfRule>
          <xm:sqref>I66:I68</xm:sqref>
        </x14:conditionalFormatting>
        <x14:conditionalFormatting xmlns:xm="http://schemas.microsoft.com/office/excel/2006/main">
          <x14:cfRule type="containsText" priority="32" operator="containsText" id="{921B424B-CDF6-4147-8881-7A75216874EA}">
            <xm:f>NOT(ISERROR(SEARCH('Status legenda'!$A$5+'Status legenda'!$B$5,I87)))</xm:f>
            <xm:f>'Status legenda'!$A$5+'Status legenda'!$B$5</xm:f>
            <x14:dxf>
              <fill>
                <patternFill>
                  <bgColor rgb="FFFF0000"/>
                </patternFill>
              </fill>
            </x14:dxf>
          </x14:cfRule>
          <x14:cfRule type="containsText" priority="33" operator="containsText" id="{5B7621F7-AE15-4223-858E-A508AD538413}">
            <xm:f>NOT(ISERROR(SEARCH('Status legenda'!$B$4,I87)))</xm:f>
            <xm:f>'Status legenda'!$B$4</xm:f>
            <x14:dxf>
              <fill>
                <patternFill>
                  <bgColor rgb="FFFFC000"/>
                </patternFill>
              </fill>
            </x14:dxf>
          </x14:cfRule>
          <x14:cfRule type="containsText" priority="34" operator="containsText" id="{59E0227A-5D22-4CCD-9B34-DD77827CE3F1}">
            <xm:f>NOT(ISERROR(SEARCH('Status legenda'!$B$3,I87)))</xm:f>
            <xm:f>'Status legenda'!$B$3</xm:f>
            <x14:dxf>
              <fill>
                <patternFill>
                  <bgColor rgb="FFFFFF00"/>
                </patternFill>
              </fill>
            </x14:dxf>
          </x14:cfRule>
          <x14:cfRule type="containsText" priority="35" operator="containsText" id="{76273C12-243C-4BAB-9102-EA55A31F8D68}">
            <xm:f>NOT(ISERROR(SEARCH('Status legenda'!$B$2,I87)))</xm:f>
            <xm:f>'Status legenda'!$B$2</xm:f>
            <x14:dxf>
              <fill>
                <patternFill>
                  <bgColor rgb="FF92D050"/>
                </patternFill>
              </fill>
            </x14:dxf>
          </x14:cfRule>
          <xm:sqref>I87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8BF8739-D030-4F34-8E50-24FCB4A39EB9}">
          <x14:formula1>
            <xm:f>'Status legenda'!$B$2:$B$29</xm:f>
          </x14:formula1>
          <xm:sqref>I60:I93 I2:I57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2DCE-0AC8-445A-9C83-4A9858C12920}">
  <dimension ref="A1:J160"/>
  <sheetViews>
    <sheetView topLeftCell="A35" workbookViewId="0">
      <selection activeCell="D63" sqref="D63"/>
    </sheetView>
  </sheetViews>
  <sheetFormatPr defaultRowHeight="15" x14ac:dyDescent="0.25"/>
  <cols>
    <col min="1" max="1" width="26.140625" customWidth="1"/>
    <col min="2" max="2" width="23.5703125" customWidth="1"/>
    <col min="3" max="3" width="48.28515625" customWidth="1"/>
    <col min="4" max="4" width="71.5703125" customWidth="1"/>
    <col min="5" max="5" width="21.42578125" customWidth="1"/>
    <col min="6" max="6" width="22.140625" customWidth="1"/>
    <col min="7" max="7" width="77.42578125" customWidth="1"/>
    <col min="8" max="8" width="29.28515625" customWidth="1"/>
    <col min="9" max="9" width="39.7109375" customWidth="1"/>
    <col min="10" max="10" width="19.8554687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346</v>
      </c>
      <c r="B5" t="s">
        <v>682</v>
      </c>
      <c r="C5" t="s">
        <v>212</v>
      </c>
      <c r="D5" s="7" t="s">
        <v>554</v>
      </c>
      <c r="E5" s="7"/>
      <c r="F5" t="s">
        <v>348</v>
      </c>
      <c r="G5" t="s">
        <v>555</v>
      </c>
      <c r="I5" s="2" t="s">
        <v>334</v>
      </c>
    </row>
    <row r="6" spans="1:10" x14ac:dyDescent="0.25">
      <c r="A6" t="s">
        <v>346</v>
      </c>
      <c r="B6" t="s">
        <v>683</v>
      </c>
      <c r="C6" t="s">
        <v>236</v>
      </c>
      <c r="D6" s="7" t="s">
        <v>554</v>
      </c>
      <c r="E6" s="7"/>
      <c r="F6" t="s">
        <v>348</v>
      </c>
      <c r="G6" t="s">
        <v>352</v>
      </c>
      <c r="H6" t="s">
        <v>350</v>
      </c>
      <c r="I6" s="2" t="s">
        <v>334</v>
      </c>
    </row>
    <row r="7" spans="1:10" x14ac:dyDescent="0.25">
      <c r="A7" t="s">
        <v>346</v>
      </c>
      <c r="B7" t="s">
        <v>684</v>
      </c>
      <c r="C7" t="s">
        <v>287</v>
      </c>
      <c r="D7" s="7" t="s">
        <v>556</v>
      </c>
      <c r="E7" s="7"/>
      <c r="F7" t="s">
        <v>348</v>
      </c>
      <c r="G7" t="s">
        <v>557</v>
      </c>
      <c r="H7" t="s">
        <v>350</v>
      </c>
      <c r="I7" s="2" t="s">
        <v>334</v>
      </c>
    </row>
    <row r="8" spans="1:10" x14ac:dyDescent="0.25">
      <c r="A8" t="s">
        <v>354</v>
      </c>
      <c r="B8" t="s">
        <v>125</v>
      </c>
      <c r="C8" t="s">
        <v>126</v>
      </c>
      <c r="D8" s="7" t="s">
        <v>355</v>
      </c>
      <c r="E8" s="7"/>
      <c r="F8" t="s">
        <v>348</v>
      </c>
      <c r="G8" t="s">
        <v>126</v>
      </c>
      <c r="H8" t="s">
        <v>356</v>
      </c>
      <c r="I8" s="4" t="s">
        <v>334</v>
      </c>
    </row>
    <row r="9" spans="1:10" x14ac:dyDescent="0.25">
      <c r="A9" t="s">
        <v>354</v>
      </c>
      <c r="B9" t="s">
        <v>47</v>
      </c>
      <c r="C9" t="s">
        <v>48</v>
      </c>
      <c r="D9" s="7" t="s">
        <v>357</v>
      </c>
      <c r="E9" s="7"/>
      <c r="F9" t="s">
        <v>348</v>
      </c>
      <c r="G9" t="s">
        <v>358</v>
      </c>
      <c r="H9" t="s">
        <v>356</v>
      </c>
      <c r="I9" s="4" t="s">
        <v>334</v>
      </c>
    </row>
    <row r="10" spans="1:10" x14ac:dyDescent="0.25">
      <c r="A10" t="s">
        <v>359</v>
      </c>
      <c r="B10" t="s">
        <v>269</v>
      </c>
      <c r="C10" t="s">
        <v>270</v>
      </c>
      <c r="D10" s="7">
        <v>236</v>
      </c>
      <c r="E10" s="7">
        <v>236</v>
      </c>
      <c r="F10" t="s">
        <v>360</v>
      </c>
      <c r="G10" t="s">
        <v>361</v>
      </c>
      <c r="H10" s="9" t="s">
        <v>362</v>
      </c>
      <c r="I10" s="4" t="s">
        <v>334</v>
      </c>
    </row>
    <row r="11" spans="1:10" x14ac:dyDescent="0.25">
      <c r="A11" t="s">
        <v>354</v>
      </c>
      <c r="B11" t="s">
        <v>143</v>
      </c>
      <c r="C11" t="s">
        <v>144</v>
      </c>
      <c r="D11" s="8" t="s">
        <v>363</v>
      </c>
      <c r="E11" s="8">
        <v>944</v>
      </c>
      <c r="F11" t="s">
        <v>360</v>
      </c>
      <c r="G11" t="s">
        <v>364</v>
      </c>
      <c r="H11" t="s">
        <v>365</v>
      </c>
      <c r="I11" s="4" t="s">
        <v>335</v>
      </c>
      <c r="J11" t="s">
        <v>366</v>
      </c>
    </row>
    <row r="12" spans="1:10" x14ac:dyDescent="0.25">
      <c r="A12" t="s">
        <v>354</v>
      </c>
      <c r="B12" t="s">
        <v>95</v>
      </c>
      <c r="C12" t="s">
        <v>96</v>
      </c>
      <c r="D12" s="8">
        <v>500</v>
      </c>
      <c r="E12" s="8">
        <v>500</v>
      </c>
      <c r="G12" t="s">
        <v>367</v>
      </c>
      <c r="H12" t="s">
        <v>368</v>
      </c>
      <c r="I12" s="2" t="s">
        <v>335</v>
      </c>
    </row>
    <row r="13" spans="1:10" x14ac:dyDescent="0.25">
      <c r="A13" t="s">
        <v>354</v>
      </c>
      <c r="B13" t="s">
        <v>35</v>
      </c>
      <c r="C13" t="s">
        <v>36</v>
      </c>
      <c r="D13" s="7" t="s">
        <v>369</v>
      </c>
      <c r="E13" s="7"/>
      <c r="F13" t="s">
        <v>348</v>
      </c>
      <c r="G13" t="s">
        <v>370</v>
      </c>
      <c r="H13" t="s">
        <v>356</v>
      </c>
      <c r="I13" s="4" t="s">
        <v>334</v>
      </c>
    </row>
    <row r="14" spans="1:10" x14ac:dyDescent="0.25">
      <c r="A14" t="s">
        <v>354</v>
      </c>
      <c r="B14" t="s">
        <v>33</v>
      </c>
      <c r="C14" t="s">
        <v>34</v>
      </c>
      <c r="D14" s="8">
        <v>9</v>
      </c>
      <c r="E14" s="8">
        <v>9</v>
      </c>
      <c r="F14" t="s">
        <v>360</v>
      </c>
      <c r="G14" t="s">
        <v>371</v>
      </c>
      <c r="H14" t="s">
        <v>365</v>
      </c>
      <c r="I14" s="10" t="s">
        <v>335</v>
      </c>
    </row>
    <row r="15" spans="1:10" x14ac:dyDescent="0.25">
      <c r="A15" t="s">
        <v>354</v>
      </c>
      <c r="B15" t="s">
        <v>51</v>
      </c>
      <c r="C15" t="s">
        <v>52</v>
      </c>
      <c r="D15" s="7" t="s">
        <v>369</v>
      </c>
      <c r="E15" s="7"/>
      <c r="F15" t="s">
        <v>348</v>
      </c>
      <c r="G15" t="s">
        <v>372</v>
      </c>
      <c r="H15" t="s">
        <v>356</v>
      </c>
      <c r="I15" s="4" t="s">
        <v>334</v>
      </c>
    </row>
    <row r="16" spans="1:10" x14ac:dyDescent="0.25">
      <c r="A16" t="s">
        <v>354</v>
      </c>
      <c r="B16" t="s">
        <v>49</v>
      </c>
      <c r="C16" t="s">
        <v>50</v>
      </c>
      <c r="D16" s="8">
        <v>11</v>
      </c>
      <c r="E16" s="8">
        <v>11</v>
      </c>
      <c r="F16" t="s">
        <v>360</v>
      </c>
      <c r="G16" t="s">
        <v>373</v>
      </c>
      <c r="H16" t="s">
        <v>365</v>
      </c>
      <c r="I16" s="10" t="s">
        <v>335</v>
      </c>
    </row>
    <row r="17" spans="1:10" x14ac:dyDescent="0.25">
      <c r="A17" t="s">
        <v>354</v>
      </c>
      <c r="B17" t="s">
        <v>199</v>
      </c>
      <c r="C17" t="s">
        <v>200</v>
      </c>
      <c r="D17" s="7" t="s">
        <v>507</v>
      </c>
      <c r="E17" s="7"/>
      <c r="F17" t="s">
        <v>374</v>
      </c>
      <c r="G17" t="s">
        <v>375</v>
      </c>
      <c r="I17" s="2" t="s">
        <v>334</v>
      </c>
      <c r="J17" t="s">
        <v>376</v>
      </c>
    </row>
    <row r="18" spans="1:10" x14ac:dyDescent="0.25">
      <c r="A18" t="s">
        <v>354</v>
      </c>
      <c r="B18" t="s">
        <v>193</v>
      </c>
      <c r="C18" t="s">
        <v>194</v>
      </c>
      <c r="D18" s="7">
        <v>5</v>
      </c>
      <c r="E18" s="7"/>
      <c r="F18" t="s">
        <v>360</v>
      </c>
      <c r="G18" t="s">
        <v>377</v>
      </c>
      <c r="I18" s="4" t="s">
        <v>334</v>
      </c>
      <c r="J18" t="s">
        <v>378</v>
      </c>
    </row>
    <row r="19" spans="1:10" x14ac:dyDescent="0.25">
      <c r="A19" t="s">
        <v>354</v>
      </c>
      <c r="B19" t="s">
        <v>205</v>
      </c>
      <c r="C19" t="s">
        <v>206</v>
      </c>
      <c r="D19" s="7">
        <v>60</v>
      </c>
      <c r="E19" s="7">
        <v>60</v>
      </c>
      <c r="F19" t="s">
        <v>360</v>
      </c>
      <c r="G19" t="s">
        <v>379</v>
      </c>
      <c r="H19" s="9" t="s">
        <v>362</v>
      </c>
      <c r="I19" s="3" t="s">
        <v>335</v>
      </c>
      <c r="J19" t="s">
        <v>380</v>
      </c>
    </row>
    <row r="20" spans="1:10" x14ac:dyDescent="0.25">
      <c r="A20" t="s">
        <v>354</v>
      </c>
      <c r="B20" t="s">
        <v>308</v>
      </c>
      <c r="C20" t="s">
        <v>309</v>
      </c>
      <c r="D20" s="7" t="s">
        <v>381</v>
      </c>
      <c r="E20" s="7" t="s">
        <v>381</v>
      </c>
      <c r="F20" t="s">
        <v>382</v>
      </c>
      <c r="G20" t="s">
        <v>383</v>
      </c>
      <c r="H20" s="9"/>
      <c r="I20" s="2" t="s">
        <v>335</v>
      </c>
    </row>
    <row r="21" spans="1:10" x14ac:dyDescent="0.25">
      <c r="A21" t="s">
        <v>354</v>
      </c>
      <c r="B21" t="s">
        <v>195</v>
      </c>
      <c r="C21" t="s">
        <v>196</v>
      </c>
      <c r="D21" s="7">
        <v>94</v>
      </c>
      <c r="E21" s="7">
        <v>94</v>
      </c>
      <c r="F21" t="s">
        <v>384</v>
      </c>
      <c r="G21" t="s">
        <v>385</v>
      </c>
      <c r="H21" s="9"/>
      <c r="I21" s="2" t="s">
        <v>335</v>
      </c>
    </row>
    <row r="22" spans="1:10" x14ac:dyDescent="0.25">
      <c r="A22" t="s">
        <v>354</v>
      </c>
      <c r="B22" t="s">
        <v>207</v>
      </c>
      <c r="C22" t="s">
        <v>208</v>
      </c>
      <c r="D22" s="7">
        <v>282</v>
      </c>
      <c r="E22" s="7">
        <v>282</v>
      </c>
      <c r="F22" t="s">
        <v>384</v>
      </c>
      <c r="G22" t="s">
        <v>386</v>
      </c>
      <c r="H22" s="9"/>
      <c r="I22" s="2" t="s">
        <v>335</v>
      </c>
    </row>
    <row r="23" spans="1:10" x14ac:dyDescent="0.25">
      <c r="A23" t="s">
        <v>354</v>
      </c>
      <c r="B23" t="s">
        <v>685</v>
      </c>
      <c r="C23" t="s">
        <v>126</v>
      </c>
      <c r="D23" s="7" t="s">
        <v>558</v>
      </c>
      <c r="E23" s="7"/>
      <c r="F23" t="s">
        <v>348</v>
      </c>
      <c r="G23" t="s">
        <v>126</v>
      </c>
      <c r="I23" s="4" t="s">
        <v>334</v>
      </c>
    </row>
    <row r="24" spans="1:10" x14ac:dyDescent="0.25">
      <c r="A24" t="s">
        <v>354</v>
      </c>
      <c r="B24" t="s">
        <v>686</v>
      </c>
      <c r="C24" t="s">
        <v>48</v>
      </c>
      <c r="D24" s="7" t="s">
        <v>558</v>
      </c>
      <c r="E24" s="7"/>
      <c r="F24" t="s">
        <v>348</v>
      </c>
      <c r="G24" t="s">
        <v>358</v>
      </c>
      <c r="I24" s="4" t="s">
        <v>334</v>
      </c>
    </row>
    <row r="25" spans="1:10" x14ac:dyDescent="0.25">
      <c r="A25" t="s">
        <v>354</v>
      </c>
      <c r="B25" t="s">
        <v>687</v>
      </c>
      <c r="C25" t="s">
        <v>144</v>
      </c>
      <c r="D25" s="7">
        <v>200</v>
      </c>
      <c r="E25" s="7">
        <v>200</v>
      </c>
      <c r="F25" t="s">
        <v>360</v>
      </c>
      <c r="G25" t="s">
        <v>559</v>
      </c>
      <c r="H25" s="9"/>
      <c r="I25" s="2" t="s">
        <v>334</v>
      </c>
      <c r="J25" t="s">
        <v>560</v>
      </c>
    </row>
    <row r="26" spans="1:10" x14ac:dyDescent="0.25">
      <c r="A26" t="s">
        <v>354</v>
      </c>
      <c r="B26" t="s">
        <v>688</v>
      </c>
      <c r="C26" t="s">
        <v>96</v>
      </c>
      <c r="D26" s="8">
        <v>500</v>
      </c>
      <c r="E26" s="8">
        <v>500</v>
      </c>
      <c r="F26" t="s">
        <v>360</v>
      </c>
      <c r="G26" t="s">
        <v>561</v>
      </c>
      <c r="H26" s="9"/>
      <c r="I26" s="2" t="s">
        <v>335</v>
      </c>
    </row>
    <row r="27" spans="1:10" x14ac:dyDescent="0.25">
      <c r="A27" t="s">
        <v>354</v>
      </c>
      <c r="B27" t="s">
        <v>689</v>
      </c>
      <c r="C27" t="s">
        <v>36</v>
      </c>
      <c r="D27" s="7" t="s">
        <v>558</v>
      </c>
      <c r="E27" s="7"/>
      <c r="F27" t="s">
        <v>348</v>
      </c>
      <c r="G27" t="s">
        <v>370</v>
      </c>
      <c r="I27" s="2" t="s">
        <v>334</v>
      </c>
    </row>
    <row r="28" spans="1:10" x14ac:dyDescent="0.25">
      <c r="A28" t="s">
        <v>354</v>
      </c>
      <c r="B28" t="s">
        <v>690</v>
      </c>
      <c r="C28" t="s">
        <v>38</v>
      </c>
      <c r="D28" s="8">
        <v>265</v>
      </c>
      <c r="E28" s="8">
        <v>265</v>
      </c>
      <c r="F28" t="s">
        <v>360</v>
      </c>
      <c r="G28" t="s">
        <v>371</v>
      </c>
      <c r="H28" t="s">
        <v>350</v>
      </c>
      <c r="I28" s="2" t="s">
        <v>335</v>
      </c>
    </row>
    <row r="29" spans="1:10" x14ac:dyDescent="0.25">
      <c r="A29" t="s">
        <v>354</v>
      </c>
      <c r="B29" t="s">
        <v>691</v>
      </c>
      <c r="C29" t="s">
        <v>52</v>
      </c>
      <c r="D29" s="7" t="s">
        <v>558</v>
      </c>
      <c r="E29" s="7"/>
      <c r="F29" t="s">
        <v>348</v>
      </c>
      <c r="G29" t="s">
        <v>372</v>
      </c>
      <c r="I29" s="2" t="s">
        <v>334</v>
      </c>
    </row>
    <row r="30" spans="1:10" x14ac:dyDescent="0.25">
      <c r="A30" t="s">
        <v>354</v>
      </c>
      <c r="B30" t="s">
        <v>692</v>
      </c>
      <c r="C30" t="s">
        <v>56</v>
      </c>
      <c r="D30" s="8">
        <v>265</v>
      </c>
      <c r="E30" s="8">
        <v>265</v>
      </c>
      <c r="F30" t="s">
        <v>360</v>
      </c>
      <c r="G30" t="s">
        <v>373</v>
      </c>
      <c r="I30" s="2" t="s">
        <v>335</v>
      </c>
    </row>
    <row r="31" spans="1:10" x14ac:dyDescent="0.25">
      <c r="A31" t="s">
        <v>354</v>
      </c>
      <c r="B31" t="s">
        <v>693</v>
      </c>
      <c r="C31" t="s">
        <v>309</v>
      </c>
      <c r="D31" s="7">
        <v>1150</v>
      </c>
      <c r="E31" s="7">
        <v>1150</v>
      </c>
      <c r="F31" t="s">
        <v>567</v>
      </c>
      <c r="G31" t="s">
        <v>568</v>
      </c>
      <c r="H31" s="9"/>
      <c r="I31" s="2" t="s">
        <v>335</v>
      </c>
    </row>
    <row r="32" spans="1:10" x14ac:dyDescent="0.25">
      <c r="A32" t="s">
        <v>354</v>
      </c>
      <c r="B32" t="s">
        <v>694</v>
      </c>
      <c r="C32" t="s">
        <v>196</v>
      </c>
      <c r="D32" s="7">
        <v>1</v>
      </c>
      <c r="E32" s="7">
        <v>1</v>
      </c>
      <c r="G32" t="s">
        <v>569</v>
      </c>
      <c r="H32" s="9"/>
      <c r="I32" s="2" t="s">
        <v>335</v>
      </c>
    </row>
    <row r="33" spans="1:10" x14ac:dyDescent="0.25">
      <c r="A33" t="s">
        <v>354</v>
      </c>
      <c r="B33" t="s">
        <v>695</v>
      </c>
      <c r="C33" t="s">
        <v>208</v>
      </c>
      <c r="D33" s="7"/>
      <c r="E33" s="7"/>
      <c r="G33" t="s">
        <v>570</v>
      </c>
      <c r="H33" s="9"/>
      <c r="I33" s="2" t="s">
        <v>337</v>
      </c>
    </row>
    <row r="34" spans="1:10" x14ac:dyDescent="0.25">
      <c r="A34" t="s">
        <v>387</v>
      </c>
      <c r="B34" t="s">
        <v>271</v>
      </c>
      <c r="C34" t="s">
        <v>272</v>
      </c>
      <c r="D34" s="7">
        <v>10</v>
      </c>
      <c r="E34" s="7">
        <v>10</v>
      </c>
      <c r="F34" t="s">
        <v>360</v>
      </c>
      <c r="G34" t="s">
        <v>388</v>
      </c>
      <c r="I34" s="2" t="s">
        <v>334</v>
      </c>
      <c r="J34" t="s">
        <v>389</v>
      </c>
    </row>
    <row r="35" spans="1:10" x14ac:dyDescent="0.25">
      <c r="A35" t="s">
        <v>387</v>
      </c>
      <c r="B35" t="s">
        <v>326</v>
      </c>
      <c r="C35" t="s">
        <v>327</v>
      </c>
      <c r="D35" s="7"/>
      <c r="E35" s="7" t="s">
        <v>390</v>
      </c>
      <c r="F35" t="s">
        <v>391</v>
      </c>
      <c r="G35" t="s">
        <v>392</v>
      </c>
      <c r="I35" s="12" t="s">
        <v>338</v>
      </c>
    </row>
    <row r="36" spans="1:10" x14ac:dyDescent="0.25">
      <c r="A36" t="s">
        <v>387</v>
      </c>
      <c r="B36" t="s">
        <v>75</v>
      </c>
      <c r="C36" t="s">
        <v>76</v>
      </c>
      <c r="D36" s="7"/>
      <c r="E36" s="7">
        <v>30</v>
      </c>
      <c r="F36" t="s">
        <v>360</v>
      </c>
      <c r="I36" s="12" t="s">
        <v>338</v>
      </c>
    </row>
    <row r="37" spans="1:10" x14ac:dyDescent="0.25">
      <c r="A37" t="s">
        <v>387</v>
      </c>
      <c r="B37" t="s">
        <v>123</v>
      </c>
      <c r="C37" t="s">
        <v>124</v>
      </c>
      <c r="D37" s="7"/>
      <c r="E37" s="7" t="s">
        <v>393</v>
      </c>
      <c r="F37" t="s">
        <v>348</v>
      </c>
      <c r="I37" s="12" t="s">
        <v>338</v>
      </c>
    </row>
    <row r="38" spans="1:10" x14ac:dyDescent="0.25">
      <c r="A38" t="s">
        <v>387</v>
      </c>
      <c r="B38" t="s">
        <v>273</v>
      </c>
      <c r="C38" t="s">
        <v>274</v>
      </c>
      <c r="D38" s="7"/>
      <c r="E38" s="7"/>
      <c r="F38" s="5" t="s">
        <v>394</v>
      </c>
      <c r="I38" s="12" t="s">
        <v>338</v>
      </c>
    </row>
    <row r="39" spans="1:10" x14ac:dyDescent="0.25">
      <c r="A39" t="s">
        <v>387</v>
      </c>
      <c r="B39" t="s">
        <v>279</v>
      </c>
      <c r="C39" t="s">
        <v>280</v>
      </c>
      <c r="D39" s="25" t="s">
        <v>412</v>
      </c>
      <c r="E39" s="7"/>
      <c r="I39" s="2"/>
    </row>
    <row r="40" spans="1:10" x14ac:dyDescent="0.25">
      <c r="A40" s="15" t="s">
        <v>387</v>
      </c>
      <c r="B40" s="15" t="s">
        <v>290</v>
      </c>
      <c r="C40" s="15" t="s">
        <v>291</v>
      </c>
      <c r="D40" s="7"/>
      <c r="E40" s="7"/>
      <c r="F40" t="s">
        <v>360</v>
      </c>
      <c r="H40" t="s">
        <v>350</v>
      </c>
      <c r="I40" s="12" t="s">
        <v>338</v>
      </c>
    </row>
    <row r="41" spans="1:10" x14ac:dyDescent="0.25">
      <c r="A41" t="s">
        <v>359</v>
      </c>
      <c r="B41" t="s">
        <v>65</v>
      </c>
      <c r="C41" t="s">
        <v>66</v>
      </c>
      <c r="D41" s="7" t="s">
        <v>395</v>
      </c>
      <c r="E41" s="7" t="s">
        <v>395</v>
      </c>
      <c r="F41" t="s">
        <v>523</v>
      </c>
      <c r="G41" t="s">
        <v>396</v>
      </c>
      <c r="H41" s="9" t="s">
        <v>362</v>
      </c>
      <c r="I41" s="2" t="s">
        <v>334</v>
      </c>
      <c r="J41" s="5" t="s">
        <v>397</v>
      </c>
    </row>
    <row r="42" spans="1:10" x14ac:dyDescent="0.25">
      <c r="A42" t="s">
        <v>359</v>
      </c>
      <c r="B42" t="s">
        <v>133</v>
      </c>
      <c r="C42" t="s">
        <v>134</v>
      </c>
      <c r="D42" s="7" t="s">
        <v>398</v>
      </c>
      <c r="E42" s="7">
        <v>173</v>
      </c>
      <c r="F42" t="s">
        <v>360</v>
      </c>
      <c r="G42" t="s">
        <v>399</v>
      </c>
      <c r="H42" s="9" t="s">
        <v>362</v>
      </c>
      <c r="I42" s="10" t="s">
        <v>335</v>
      </c>
      <c r="J42" s="5"/>
    </row>
    <row r="43" spans="1:10" x14ac:dyDescent="0.25">
      <c r="A43" t="s">
        <v>359</v>
      </c>
      <c r="B43" t="s">
        <v>300</v>
      </c>
      <c r="C43" t="s">
        <v>301</v>
      </c>
      <c r="D43" s="7">
        <v>115</v>
      </c>
      <c r="E43" s="7">
        <v>115</v>
      </c>
      <c r="F43" t="s">
        <v>360</v>
      </c>
      <c r="G43" t="s">
        <v>400</v>
      </c>
      <c r="H43" s="9" t="s">
        <v>362</v>
      </c>
      <c r="I43" s="10" t="s">
        <v>335</v>
      </c>
      <c r="J43" t="s">
        <v>401</v>
      </c>
    </row>
    <row r="44" spans="1:10" x14ac:dyDescent="0.25">
      <c r="A44" t="s">
        <v>359</v>
      </c>
      <c r="B44" t="s">
        <v>25</v>
      </c>
      <c r="C44" t="s">
        <v>26</v>
      </c>
      <c r="D44" s="7">
        <v>40</v>
      </c>
      <c r="E44" s="7">
        <v>40</v>
      </c>
      <c r="F44" t="s">
        <v>360</v>
      </c>
      <c r="H44" s="9" t="s">
        <v>362</v>
      </c>
      <c r="I44" s="10" t="s">
        <v>335</v>
      </c>
    </row>
    <row r="45" spans="1:10" x14ac:dyDescent="0.25">
      <c r="A45" t="s">
        <v>359</v>
      </c>
      <c r="B45" t="s">
        <v>115</v>
      </c>
      <c r="C45" t="s">
        <v>116</v>
      </c>
      <c r="D45" s="7" t="s">
        <v>402</v>
      </c>
      <c r="E45" s="7">
        <v>98</v>
      </c>
      <c r="F45" t="s">
        <v>360</v>
      </c>
      <c r="H45" s="9" t="s">
        <v>362</v>
      </c>
      <c r="I45" s="10" t="s">
        <v>335</v>
      </c>
    </row>
    <row r="46" spans="1:10" x14ac:dyDescent="0.25">
      <c r="A46" t="s">
        <v>359</v>
      </c>
      <c r="B46" t="s">
        <v>275</v>
      </c>
      <c r="C46" t="s">
        <v>276</v>
      </c>
      <c r="D46" s="7">
        <v>15</v>
      </c>
      <c r="E46" s="7">
        <v>15</v>
      </c>
      <c r="F46" t="s">
        <v>403</v>
      </c>
      <c r="G46" t="s">
        <v>404</v>
      </c>
      <c r="H46" s="9" t="s">
        <v>362</v>
      </c>
      <c r="I46" s="4" t="s">
        <v>334</v>
      </c>
    </row>
    <row r="47" spans="1:10" x14ac:dyDescent="0.25">
      <c r="A47" t="s">
        <v>359</v>
      </c>
      <c r="B47" t="s">
        <v>173</v>
      </c>
      <c r="C47" t="s">
        <v>174</v>
      </c>
      <c r="D47" s="7">
        <v>25</v>
      </c>
      <c r="E47" s="7">
        <v>25</v>
      </c>
      <c r="F47" t="s">
        <v>330</v>
      </c>
      <c r="G47" t="s">
        <v>405</v>
      </c>
      <c r="H47" s="9" t="s">
        <v>362</v>
      </c>
      <c r="I47" s="4" t="s">
        <v>334</v>
      </c>
    </row>
    <row r="48" spans="1:10" x14ac:dyDescent="0.25">
      <c r="A48" t="s">
        <v>359</v>
      </c>
      <c r="B48" t="s">
        <v>696</v>
      </c>
      <c r="C48" t="s">
        <v>66</v>
      </c>
      <c r="D48" s="7">
        <v>10</v>
      </c>
      <c r="E48" s="7">
        <v>10</v>
      </c>
      <c r="F48" t="s">
        <v>523</v>
      </c>
      <c r="G48" t="s">
        <v>573</v>
      </c>
      <c r="H48" t="s">
        <v>350</v>
      </c>
      <c r="I48" s="2" t="s">
        <v>335</v>
      </c>
      <c r="J48" s="5"/>
    </row>
    <row r="49" spans="1:10" x14ac:dyDescent="0.25">
      <c r="A49" t="s">
        <v>359</v>
      </c>
      <c r="B49" t="s">
        <v>697</v>
      </c>
      <c r="C49" t="s">
        <v>276</v>
      </c>
      <c r="D49" s="7" t="s">
        <v>698</v>
      </c>
      <c r="E49" s="7"/>
      <c r="F49" t="s">
        <v>403</v>
      </c>
      <c r="G49" t="s">
        <v>699</v>
      </c>
      <c r="H49" t="s">
        <v>350</v>
      </c>
      <c r="I49" s="2" t="s">
        <v>335</v>
      </c>
      <c r="J49" t="s">
        <v>576</v>
      </c>
    </row>
    <row r="50" spans="1:10" x14ac:dyDescent="0.25">
      <c r="A50" t="s">
        <v>359</v>
      </c>
      <c r="B50" t="s">
        <v>700</v>
      </c>
      <c r="C50" t="s">
        <v>174</v>
      </c>
      <c r="D50" s="7">
        <v>30</v>
      </c>
      <c r="E50" s="7">
        <v>30</v>
      </c>
      <c r="F50" t="s">
        <v>330</v>
      </c>
      <c r="G50" t="s">
        <v>405</v>
      </c>
      <c r="H50" t="s">
        <v>350</v>
      </c>
      <c r="I50" s="2" t="s">
        <v>335</v>
      </c>
    </row>
    <row r="51" spans="1:10" x14ac:dyDescent="0.25">
      <c r="A51" t="s">
        <v>406</v>
      </c>
      <c r="B51" t="s">
        <v>328</v>
      </c>
      <c r="C51" t="s">
        <v>329</v>
      </c>
      <c r="D51" t="s">
        <v>701</v>
      </c>
      <c r="E51" t="s">
        <v>408</v>
      </c>
      <c r="F51" t="s">
        <v>391</v>
      </c>
      <c r="G51" t="s">
        <v>409</v>
      </c>
      <c r="H51" t="s">
        <v>350</v>
      </c>
      <c r="I51" s="4" t="s">
        <v>334</v>
      </c>
    </row>
    <row r="52" spans="1:10" x14ac:dyDescent="0.25">
      <c r="A52" t="s">
        <v>406</v>
      </c>
      <c r="B52" t="s">
        <v>27</v>
      </c>
      <c r="C52" t="s">
        <v>28</v>
      </c>
      <c r="D52" s="8" t="s">
        <v>410</v>
      </c>
      <c r="E52" s="8">
        <v>47</v>
      </c>
      <c r="F52" t="s">
        <v>411</v>
      </c>
      <c r="H52" t="s">
        <v>350</v>
      </c>
      <c r="I52" s="13" t="s">
        <v>334</v>
      </c>
    </row>
    <row r="53" spans="1:10" x14ac:dyDescent="0.25">
      <c r="A53" t="s">
        <v>406</v>
      </c>
      <c r="B53" t="s">
        <v>89</v>
      </c>
      <c r="C53" t="s">
        <v>90</v>
      </c>
      <c r="D53" s="25" t="s">
        <v>412</v>
      </c>
      <c r="E53" s="5" t="s">
        <v>413</v>
      </c>
      <c r="F53" t="s">
        <v>374</v>
      </c>
      <c r="G53" t="s">
        <v>414</v>
      </c>
      <c r="I53" s="2" t="s">
        <v>334</v>
      </c>
    </row>
    <row r="54" spans="1:10" x14ac:dyDescent="0.25">
      <c r="A54" t="s">
        <v>406</v>
      </c>
      <c r="B54" t="s">
        <v>93</v>
      </c>
      <c r="C54" t="s">
        <v>94</v>
      </c>
      <c r="D54" s="25" t="s">
        <v>412</v>
      </c>
      <c r="E54" s="5" t="s">
        <v>413</v>
      </c>
      <c r="F54" t="s">
        <v>374</v>
      </c>
      <c r="G54" t="s">
        <v>414</v>
      </c>
      <c r="I54" s="2" t="s">
        <v>334</v>
      </c>
    </row>
    <row r="55" spans="1:10" x14ac:dyDescent="0.25">
      <c r="A55" t="s">
        <v>406</v>
      </c>
      <c r="B55" t="s">
        <v>69</v>
      </c>
      <c r="C55" t="s">
        <v>70</v>
      </c>
      <c r="D55" s="25" t="s">
        <v>412</v>
      </c>
      <c r="E55" s="5"/>
      <c r="F55" t="s">
        <v>384</v>
      </c>
      <c r="G55" t="s">
        <v>415</v>
      </c>
      <c r="I55" s="2"/>
    </row>
    <row r="56" spans="1:10" x14ac:dyDescent="0.25">
      <c r="A56" t="s">
        <v>406</v>
      </c>
      <c r="B56" t="s">
        <v>702</v>
      </c>
      <c r="C56" t="s">
        <v>70</v>
      </c>
      <c r="D56" s="25" t="s">
        <v>412</v>
      </c>
      <c r="E56" s="5"/>
      <c r="F56" t="s">
        <v>384</v>
      </c>
      <c r="G56" t="s">
        <v>415</v>
      </c>
      <c r="I56" s="2"/>
    </row>
    <row r="57" spans="1:10" x14ac:dyDescent="0.25">
      <c r="A57" t="s">
        <v>406</v>
      </c>
      <c r="B57" t="s">
        <v>91</v>
      </c>
      <c r="C57" t="s">
        <v>92</v>
      </c>
      <c r="D57" s="25" t="s">
        <v>412</v>
      </c>
      <c r="E57" s="5"/>
      <c r="F57" t="s">
        <v>374</v>
      </c>
      <c r="I57" s="2"/>
    </row>
    <row r="58" spans="1:10" x14ac:dyDescent="0.25">
      <c r="A58" t="s">
        <v>406</v>
      </c>
      <c r="B58" t="s">
        <v>416</v>
      </c>
      <c r="C58" t="s">
        <v>417</v>
      </c>
      <c r="D58" s="5" t="s">
        <v>418</v>
      </c>
      <c r="E58" s="16">
        <v>4766554</v>
      </c>
      <c r="F58" t="s">
        <v>419</v>
      </c>
      <c r="G58" t="s">
        <v>420</v>
      </c>
      <c r="I58" s="2"/>
    </row>
    <row r="59" spans="1:10" x14ac:dyDescent="0.25">
      <c r="A59" t="s">
        <v>406</v>
      </c>
      <c r="B59" t="s">
        <v>421</v>
      </c>
      <c r="C59" t="s">
        <v>422</v>
      </c>
      <c r="D59" s="16">
        <v>10773683</v>
      </c>
      <c r="E59" s="16">
        <v>10773683</v>
      </c>
      <c r="F59" t="s">
        <v>419</v>
      </c>
      <c r="G59" t="s">
        <v>423</v>
      </c>
      <c r="I59" s="2"/>
    </row>
    <row r="60" spans="1:10" x14ac:dyDescent="0.25">
      <c r="A60" t="s">
        <v>406</v>
      </c>
      <c r="B60" t="s">
        <v>424</v>
      </c>
      <c r="C60" t="s">
        <v>425</v>
      </c>
      <c r="D60" s="5" t="s">
        <v>426</v>
      </c>
      <c r="E60" s="16">
        <v>208316</v>
      </c>
      <c r="F60" t="s">
        <v>419</v>
      </c>
      <c r="G60" t="s">
        <v>427</v>
      </c>
      <c r="I60" s="2"/>
    </row>
    <row r="61" spans="1:10" x14ac:dyDescent="0.25">
      <c r="A61" t="s">
        <v>406</v>
      </c>
      <c r="B61" t="s">
        <v>428</v>
      </c>
      <c r="C61" t="s">
        <v>158</v>
      </c>
      <c r="D61" s="7" t="s">
        <v>429</v>
      </c>
      <c r="E61" s="7">
        <v>629942</v>
      </c>
      <c r="F61" t="s">
        <v>430</v>
      </c>
      <c r="G61" t="s">
        <v>431</v>
      </c>
      <c r="H61" t="s">
        <v>365</v>
      </c>
      <c r="I61" s="2" t="s">
        <v>335</v>
      </c>
    </row>
    <row r="62" spans="1:10" x14ac:dyDescent="0.25">
      <c r="A62" t="s">
        <v>406</v>
      </c>
      <c r="B62" t="s">
        <v>432</v>
      </c>
      <c r="C62" t="s">
        <v>156</v>
      </c>
      <c r="D62" s="7" t="s">
        <v>433</v>
      </c>
      <c r="E62" s="7">
        <v>46780</v>
      </c>
      <c r="F62" t="s">
        <v>430</v>
      </c>
      <c r="G62" t="s">
        <v>434</v>
      </c>
      <c r="H62" t="s">
        <v>365</v>
      </c>
      <c r="I62" s="2" t="s">
        <v>335</v>
      </c>
    </row>
    <row r="63" spans="1:10" x14ac:dyDescent="0.25">
      <c r="A63" t="s">
        <v>406</v>
      </c>
      <c r="B63" t="s">
        <v>435</v>
      </c>
      <c r="C63" t="s">
        <v>160</v>
      </c>
      <c r="D63" s="7" t="s">
        <v>436</v>
      </c>
      <c r="E63" s="7">
        <v>59835</v>
      </c>
      <c r="F63" t="s">
        <v>430</v>
      </c>
      <c r="G63" t="s">
        <v>437</v>
      </c>
      <c r="H63" t="s">
        <v>365</v>
      </c>
      <c r="I63" s="2" t="s">
        <v>335</v>
      </c>
    </row>
    <row r="64" spans="1:10" x14ac:dyDescent="0.25">
      <c r="A64" t="s">
        <v>406</v>
      </c>
      <c r="B64" t="s">
        <v>438</v>
      </c>
      <c r="C64" t="s">
        <v>154</v>
      </c>
      <c r="D64" s="7" t="s">
        <v>439</v>
      </c>
      <c r="E64" s="7">
        <v>39658</v>
      </c>
      <c r="F64" t="s">
        <v>430</v>
      </c>
      <c r="G64" t="s">
        <v>440</v>
      </c>
      <c r="H64" t="s">
        <v>365</v>
      </c>
      <c r="I64" s="2" t="s">
        <v>335</v>
      </c>
    </row>
    <row r="65" spans="1:10" x14ac:dyDescent="0.25">
      <c r="A65" t="s">
        <v>406</v>
      </c>
      <c r="B65" t="s">
        <v>441</v>
      </c>
      <c r="C65" t="s">
        <v>162</v>
      </c>
      <c r="D65" s="7" t="s">
        <v>442</v>
      </c>
      <c r="E65" s="7">
        <v>8799</v>
      </c>
      <c r="F65" t="s">
        <v>430</v>
      </c>
      <c r="G65" t="s">
        <v>443</v>
      </c>
      <c r="H65" t="s">
        <v>365</v>
      </c>
      <c r="I65" s="2" t="s">
        <v>335</v>
      </c>
      <c r="J65" t="s">
        <v>444</v>
      </c>
    </row>
    <row r="66" spans="1:10" x14ac:dyDescent="0.25">
      <c r="A66" t="s">
        <v>406</v>
      </c>
      <c r="B66" t="s">
        <v>445</v>
      </c>
      <c r="C66" t="s">
        <v>164</v>
      </c>
      <c r="D66" s="7" t="s">
        <v>446</v>
      </c>
      <c r="E66" s="38">
        <v>785014</v>
      </c>
      <c r="F66" t="s">
        <v>430</v>
      </c>
      <c r="G66" t="s">
        <v>447</v>
      </c>
      <c r="H66" t="s">
        <v>365</v>
      </c>
      <c r="I66" s="2" t="s">
        <v>335</v>
      </c>
    </row>
    <row r="67" spans="1:10" x14ac:dyDescent="0.25">
      <c r="A67" t="s">
        <v>406</v>
      </c>
      <c r="B67" t="s">
        <v>703</v>
      </c>
      <c r="C67" t="s">
        <v>158</v>
      </c>
      <c r="D67" s="16" t="s">
        <v>704</v>
      </c>
      <c r="E67" s="16">
        <v>54</v>
      </c>
      <c r="F67" t="s">
        <v>578</v>
      </c>
      <c r="G67" t="s">
        <v>431</v>
      </c>
      <c r="H67" t="s">
        <v>365</v>
      </c>
      <c r="I67" s="2" t="s">
        <v>335</v>
      </c>
    </row>
    <row r="68" spans="1:10" x14ac:dyDescent="0.25">
      <c r="A68" t="s">
        <v>406</v>
      </c>
      <c r="B68" t="s">
        <v>705</v>
      </c>
      <c r="C68" t="s">
        <v>156</v>
      </c>
      <c r="D68" s="16" t="s">
        <v>706</v>
      </c>
      <c r="E68" s="16">
        <v>360</v>
      </c>
      <c r="F68" t="s">
        <v>578</v>
      </c>
      <c r="G68" t="s">
        <v>434</v>
      </c>
      <c r="H68" t="s">
        <v>365</v>
      </c>
      <c r="I68" s="2" t="s">
        <v>335</v>
      </c>
    </row>
    <row r="69" spans="1:10" x14ac:dyDescent="0.25">
      <c r="A69" t="s">
        <v>406</v>
      </c>
      <c r="B69" t="s">
        <v>707</v>
      </c>
      <c r="C69" t="s">
        <v>160</v>
      </c>
      <c r="D69" s="16" t="s">
        <v>708</v>
      </c>
      <c r="E69" s="16">
        <v>954</v>
      </c>
      <c r="F69" t="s">
        <v>578</v>
      </c>
      <c r="G69" t="s">
        <v>437</v>
      </c>
      <c r="H69" t="s">
        <v>365</v>
      </c>
      <c r="I69" s="2" t="s">
        <v>335</v>
      </c>
    </row>
    <row r="70" spans="1:10" x14ac:dyDescent="0.25">
      <c r="A70" t="s">
        <v>406</v>
      </c>
      <c r="B70" t="s">
        <v>709</v>
      </c>
      <c r="C70" t="s">
        <v>154</v>
      </c>
      <c r="D70" s="16" t="s">
        <v>706</v>
      </c>
      <c r="E70" s="16">
        <v>360</v>
      </c>
      <c r="F70" t="s">
        <v>578</v>
      </c>
      <c r="G70" t="s">
        <v>440</v>
      </c>
      <c r="H70" t="s">
        <v>365</v>
      </c>
      <c r="I70" s="2" t="s">
        <v>335</v>
      </c>
    </row>
    <row r="71" spans="1:10" x14ac:dyDescent="0.25">
      <c r="A71" t="s">
        <v>406</v>
      </c>
      <c r="B71" t="s">
        <v>710</v>
      </c>
      <c r="C71" t="s">
        <v>164</v>
      </c>
      <c r="D71" s="7" t="s">
        <v>711</v>
      </c>
      <c r="E71" s="38">
        <v>1728</v>
      </c>
      <c r="F71" t="s">
        <v>578</v>
      </c>
      <c r="G71" t="s">
        <v>583</v>
      </c>
      <c r="H71" t="s">
        <v>365</v>
      </c>
      <c r="I71" s="2" t="s">
        <v>335</v>
      </c>
    </row>
    <row r="72" spans="1:10" x14ac:dyDescent="0.25">
      <c r="A72" t="s">
        <v>406</v>
      </c>
      <c r="B72" t="s">
        <v>45</v>
      </c>
      <c r="C72" t="s">
        <v>46</v>
      </c>
      <c r="D72" s="7" t="s">
        <v>448</v>
      </c>
      <c r="E72" s="7" t="s">
        <v>448</v>
      </c>
      <c r="F72" t="s">
        <v>449</v>
      </c>
      <c r="G72" t="s">
        <v>450</v>
      </c>
      <c r="H72" t="s">
        <v>350</v>
      </c>
      <c r="I72" s="2" t="s">
        <v>334</v>
      </c>
    </row>
    <row r="73" spans="1:10" x14ac:dyDescent="0.25">
      <c r="A73" t="s">
        <v>406</v>
      </c>
      <c r="B73" t="s">
        <v>41</v>
      </c>
      <c r="C73" t="s">
        <v>42</v>
      </c>
      <c r="D73" s="7">
        <v>172</v>
      </c>
      <c r="E73" s="7">
        <v>172</v>
      </c>
      <c r="F73" t="s">
        <v>451</v>
      </c>
      <c r="G73" t="s">
        <v>452</v>
      </c>
      <c r="H73" t="s">
        <v>350</v>
      </c>
      <c r="I73" s="2" t="s">
        <v>334</v>
      </c>
    </row>
    <row r="74" spans="1:10" x14ac:dyDescent="0.25">
      <c r="A74" t="s">
        <v>406</v>
      </c>
      <c r="B74" t="s">
        <v>233</v>
      </c>
      <c r="C74" t="s">
        <v>234</v>
      </c>
      <c r="D74" s="8" t="s">
        <v>712</v>
      </c>
      <c r="E74" s="8">
        <v>60000</v>
      </c>
      <c r="F74" t="s">
        <v>713</v>
      </c>
      <c r="G74" t="s">
        <v>455</v>
      </c>
      <c r="H74" t="s">
        <v>350</v>
      </c>
      <c r="I74" s="13" t="s">
        <v>334</v>
      </c>
    </row>
    <row r="75" spans="1:10" x14ac:dyDescent="0.25">
      <c r="A75" t="s">
        <v>406</v>
      </c>
      <c r="B75" t="s">
        <v>304</v>
      </c>
      <c r="C75" t="s">
        <v>305</v>
      </c>
      <c r="D75" s="8" t="s">
        <v>456</v>
      </c>
      <c r="E75" s="8"/>
      <c r="F75" t="s">
        <v>457</v>
      </c>
      <c r="G75" t="s">
        <v>458</v>
      </c>
      <c r="H75" t="s">
        <v>350</v>
      </c>
      <c r="I75" s="13"/>
    </row>
    <row r="76" spans="1:10" x14ac:dyDescent="0.25">
      <c r="A76" s="23" t="s">
        <v>406</v>
      </c>
      <c r="B76" s="23" t="s">
        <v>111</v>
      </c>
      <c r="C76" s="23" t="s">
        <v>112</v>
      </c>
      <c r="D76" s="23" t="s">
        <v>714</v>
      </c>
      <c r="E76" s="23" t="s">
        <v>460</v>
      </c>
      <c r="F76" s="23" t="s">
        <v>460</v>
      </c>
      <c r="G76" s="23" t="s">
        <v>460</v>
      </c>
      <c r="H76" s="23" t="s">
        <v>460</v>
      </c>
      <c r="I76" s="23" t="s">
        <v>460</v>
      </c>
      <c r="J76" s="23" t="s">
        <v>460</v>
      </c>
    </row>
    <row r="77" spans="1:10" x14ac:dyDescent="0.25">
      <c r="A77" t="s">
        <v>406</v>
      </c>
      <c r="B77" t="s">
        <v>117</v>
      </c>
      <c r="C77" t="s">
        <v>118</v>
      </c>
      <c r="D77" s="8" t="s">
        <v>461</v>
      </c>
      <c r="E77" s="8"/>
      <c r="F77" t="s">
        <v>457</v>
      </c>
      <c r="G77" t="s">
        <v>462</v>
      </c>
      <c r="H77" t="s">
        <v>350</v>
      </c>
      <c r="I77" s="13"/>
    </row>
    <row r="78" spans="1:10" x14ac:dyDescent="0.25">
      <c r="A78" t="s">
        <v>406</v>
      </c>
      <c r="B78" t="s">
        <v>221</v>
      </c>
      <c r="C78" t="s">
        <v>222</v>
      </c>
      <c r="D78" s="8" t="s">
        <v>715</v>
      </c>
      <c r="E78" s="8"/>
      <c r="F78" t="s">
        <v>457</v>
      </c>
      <c r="G78" t="s">
        <v>464</v>
      </c>
      <c r="H78" t="s">
        <v>350</v>
      </c>
      <c r="I78" s="13"/>
    </row>
    <row r="79" spans="1:10" x14ac:dyDescent="0.25">
      <c r="A79" t="s">
        <v>406</v>
      </c>
      <c r="B79" t="s">
        <v>237</v>
      </c>
      <c r="C79" t="s">
        <v>238</v>
      </c>
      <c r="D79" s="8" t="s">
        <v>465</v>
      </c>
      <c r="E79" s="8"/>
      <c r="F79" t="s">
        <v>457</v>
      </c>
      <c r="G79" t="s">
        <v>466</v>
      </c>
      <c r="H79" t="s">
        <v>350</v>
      </c>
      <c r="I79" s="13"/>
    </row>
    <row r="80" spans="1:10" x14ac:dyDescent="0.25">
      <c r="A80" t="s">
        <v>406</v>
      </c>
      <c r="B80" t="s">
        <v>217</v>
      </c>
      <c r="C80" t="s">
        <v>218</v>
      </c>
      <c r="D80" s="8" t="s">
        <v>467</v>
      </c>
      <c r="E80" s="8"/>
      <c r="F80" t="s">
        <v>457</v>
      </c>
      <c r="G80" t="s">
        <v>218</v>
      </c>
      <c r="H80" t="s">
        <v>350</v>
      </c>
      <c r="I80" s="13"/>
    </row>
    <row r="81" spans="1:10" x14ac:dyDescent="0.25">
      <c r="A81" t="s">
        <v>406</v>
      </c>
      <c r="B81" t="s">
        <v>63</v>
      </c>
      <c r="C81" t="s">
        <v>64</v>
      </c>
      <c r="D81" s="8" t="s">
        <v>716</v>
      </c>
      <c r="E81" s="8"/>
      <c r="F81" t="s">
        <v>457</v>
      </c>
      <c r="G81" t="s">
        <v>64</v>
      </c>
      <c r="H81" t="s">
        <v>350</v>
      </c>
      <c r="I81" s="13"/>
    </row>
    <row r="82" spans="1:10" x14ac:dyDescent="0.25">
      <c r="A82" t="s">
        <v>406</v>
      </c>
      <c r="B82" t="s">
        <v>121</v>
      </c>
      <c r="C82" t="s">
        <v>122</v>
      </c>
      <c r="D82" s="8" t="s">
        <v>469</v>
      </c>
      <c r="E82" s="8"/>
      <c r="F82" t="s">
        <v>457</v>
      </c>
      <c r="G82" t="s">
        <v>470</v>
      </c>
      <c r="H82" t="s">
        <v>350</v>
      </c>
      <c r="I82" s="13"/>
    </row>
    <row r="83" spans="1:10" x14ac:dyDescent="0.25">
      <c r="A83" t="s">
        <v>406</v>
      </c>
      <c r="B83" t="s">
        <v>141</v>
      </c>
      <c r="C83" t="s">
        <v>142</v>
      </c>
      <c r="D83" s="8" t="s">
        <v>717</v>
      </c>
      <c r="E83" s="8"/>
      <c r="F83" t="s">
        <v>457</v>
      </c>
      <c r="G83" t="s">
        <v>718</v>
      </c>
      <c r="H83" t="s">
        <v>350</v>
      </c>
      <c r="I83" s="13"/>
    </row>
    <row r="84" spans="1:10" x14ac:dyDescent="0.25">
      <c r="A84" t="s">
        <v>406</v>
      </c>
      <c r="B84" t="s">
        <v>77</v>
      </c>
      <c r="C84" t="s">
        <v>78</v>
      </c>
      <c r="D84" s="8" t="s">
        <v>473</v>
      </c>
      <c r="E84" s="8"/>
      <c r="F84" t="s">
        <v>457</v>
      </c>
      <c r="G84" t="s">
        <v>78</v>
      </c>
      <c r="H84" t="s">
        <v>350</v>
      </c>
      <c r="I84" s="13"/>
    </row>
    <row r="85" spans="1:10" x14ac:dyDescent="0.25">
      <c r="A85" t="s">
        <v>406</v>
      </c>
      <c r="B85" t="s">
        <v>241</v>
      </c>
      <c r="C85" t="s">
        <v>242</v>
      </c>
      <c r="D85" s="8" t="s">
        <v>474</v>
      </c>
      <c r="E85" s="8"/>
      <c r="F85" t="s">
        <v>457</v>
      </c>
      <c r="G85" t="s">
        <v>475</v>
      </c>
      <c r="H85" t="s">
        <v>350</v>
      </c>
      <c r="I85" s="13"/>
    </row>
    <row r="86" spans="1:10" x14ac:dyDescent="0.25">
      <c r="A86" t="s">
        <v>406</v>
      </c>
      <c r="B86" t="s">
        <v>719</v>
      </c>
      <c r="C86" t="s">
        <v>584</v>
      </c>
      <c r="D86" s="7" t="s">
        <v>448</v>
      </c>
      <c r="E86" s="7" t="s">
        <v>448</v>
      </c>
      <c r="F86" t="s">
        <v>449</v>
      </c>
      <c r="G86" t="s">
        <v>585</v>
      </c>
      <c r="H86" t="s">
        <v>350</v>
      </c>
      <c r="I86" s="2" t="s">
        <v>334</v>
      </c>
    </row>
    <row r="87" spans="1:10" x14ac:dyDescent="0.25">
      <c r="A87" t="s">
        <v>406</v>
      </c>
      <c r="B87" t="s">
        <v>720</v>
      </c>
      <c r="C87" t="s">
        <v>42</v>
      </c>
      <c r="D87" s="7">
        <v>172</v>
      </c>
      <c r="E87" s="7">
        <v>172</v>
      </c>
      <c r="F87" t="s">
        <v>451</v>
      </c>
      <c r="G87" t="s">
        <v>452</v>
      </c>
      <c r="H87" t="s">
        <v>350</v>
      </c>
      <c r="I87" s="2" t="s">
        <v>334</v>
      </c>
    </row>
    <row r="88" spans="1:10" x14ac:dyDescent="0.25">
      <c r="A88" t="s">
        <v>406</v>
      </c>
      <c r="B88" t="s">
        <v>721</v>
      </c>
      <c r="C88" t="s">
        <v>28</v>
      </c>
      <c r="D88" s="17" t="s">
        <v>722</v>
      </c>
      <c r="E88" s="17"/>
      <c r="F88" s="18" t="s">
        <v>723</v>
      </c>
      <c r="G88" t="s">
        <v>724</v>
      </c>
      <c r="H88" t="s">
        <v>350</v>
      </c>
      <c r="I88" s="2" t="s">
        <v>334</v>
      </c>
    </row>
    <row r="89" spans="1:10" x14ac:dyDescent="0.25">
      <c r="A89" t="s">
        <v>406</v>
      </c>
      <c r="B89" t="s">
        <v>725</v>
      </c>
      <c r="C89" t="s">
        <v>202</v>
      </c>
      <c r="D89" s="19">
        <v>1000000</v>
      </c>
      <c r="E89" s="17"/>
      <c r="F89" s="18"/>
      <c r="I89" s="2"/>
    </row>
    <row r="90" spans="1:10" x14ac:dyDescent="0.25">
      <c r="A90" s="23" t="s">
        <v>406</v>
      </c>
      <c r="B90" s="23" t="s">
        <v>726</v>
      </c>
      <c r="C90" s="23" t="s">
        <v>268</v>
      </c>
      <c r="D90" s="23" t="s">
        <v>727</v>
      </c>
      <c r="E90" s="23"/>
      <c r="F90" s="23" t="s">
        <v>457</v>
      </c>
      <c r="G90" s="23"/>
      <c r="H90" s="23"/>
      <c r="I90" s="23"/>
      <c r="J90" s="23"/>
    </row>
    <row r="91" spans="1:10" x14ac:dyDescent="0.25">
      <c r="A91" s="23" t="s">
        <v>406</v>
      </c>
      <c r="B91" s="23" t="s">
        <v>728</v>
      </c>
      <c r="C91" s="23" t="s">
        <v>44</v>
      </c>
      <c r="D91" s="23" t="s">
        <v>729</v>
      </c>
      <c r="E91" s="23"/>
      <c r="F91" s="23" t="s">
        <v>457</v>
      </c>
      <c r="G91" s="23"/>
      <c r="H91" s="23"/>
      <c r="I91" s="23"/>
      <c r="J91" s="23"/>
    </row>
    <row r="92" spans="1:10" x14ac:dyDescent="0.25">
      <c r="A92" s="23" t="s">
        <v>406</v>
      </c>
      <c r="B92" s="23" t="s">
        <v>730</v>
      </c>
      <c r="C92" s="23" t="s">
        <v>266</v>
      </c>
      <c r="D92" s="23" t="s">
        <v>731</v>
      </c>
      <c r="E92" s="23"/>
      <c r="F92" s="23" t="s">
        <v>457</v>
      </c>
      <c r="G92" s="23"/>
      <c r="H92" s="23"/>
      <c r="I92" s="23"/>
      <c r="J92" s="23"/>
    </row>
    <row r="93" spans="1:10" x14ac:dyDescent="0.25">
      <c r="A93" s="23" t="s">
        <v>406</v>
      </c>
      <c r="B93" s="23" t="s">
        <v>732</v>
      </c>
      <c r="C93" s="23" t="s">
        <v>180</v>
      </c>
      <c r="D93" s="23" t="s">
        <v>733</v>
      </c>
      <c r="E93" s="23"/>
      <c r="F93" s="23" t="s">
        <v>457</v>
      </c>
      <c r="G93" s="23"/>
      <c r="H93" s="23"/>
      <c r="I93" s="23"/>
      <c r="J93" s="23"/>
    </row>
    <row r="94" spans="1:10" x14ac:dyDescent="0.25">
      <c r="A94" s="23" t="s">
        <v>406</v>
      </c>
      <c r="B94" s="23" t="s">
        <v>734</v>
      </c>
      <c r="C94" s="23" t="s">
        <v>150</v>
      </c>
      <c r="D94" s="23" t="s">
        <v>735</v>
      </c>
      <c r="E94" s="23"/>
      <c r="F94" s="23" t="s">
        <v>457</v>
      </c>
      <c r="G94" s="23"/>
      <c r="H94" s="23"/>
      <c r="I94" s="23"/>
      <c r="J94" s="23"/>
    </row>
    <row r="95" spans="1:10" x14ac:dyDescent="0.25">
      <c r="A95" s="23" t="s">
        <v>406</v>
      </c>
      <c r="B95" s="23" t="s">
        <v>736</v>
      </c>
      <c r="C95" s="26" t="s">
        <v>186</v>
      </c>
      <c r="D95" s="23">
        <v>0</v>
      </c>
      <c r="E95" s="23"/>
      <c r="F95" s="23" t="s">
        <v>457</v>
      </c>
      <c r="G95" s="23"/>
      <c r="H95" s="23"/>
      <c r="I95" s="23"/>
      <c r="J95" s="23"/>
    </row>
    <row r="96" spans="1:10" x14ac:dyDescent="0.25">
      <c r="A96" s="23" t="s">
        <v>406</v>
      </c>
      <c r="B96" s="23" t="s">
        <v>737</v>
      </c>
      <c r="C96" s="23" t="s">
        <v>84</v>
      </c>
      <c r="D96" s="23" t="s">
        <v>738</v>
      </c>
      <c r="E96" s="23"/>
      <c r="F96" s="23" t="s">
        <v>457</v>
      </c>
      <c r="G96" s="23"/>
      <c r="H96" s="23"/>
      <c r="I96" s="23"/>
      <c r="J96" s="23"/>
    </row>
    <row r="97" spans="1:10" x14ac:dyDescent="0.25">
      <c r="A97" s="23" t="s">
        <v>406</v>
      </c>
      <c r="B97" s="23" t="s">
        <v>739</v>
      </c>
      <c r="C97" s="23" t="s">
        <v>78</v>
      </c>
      <c r="D97" s="23" t="s">
        <v>740</v>
      </c>
      <c r="E97" s="23"/>
      <c r="F97" s="23" t="s">
        <v>457</v>
      </c>
      <c r="G97" s="23"/>
      <c r="H97" s="23"/>
      <c r="I97" s="23"/>
      <c r="J97" s="23"/>
    </row>
    <row r="98" spans="1:10" x14ac:dyDescent="0.25">
      <c r="A98" t="s">
        <v>406</v>
      </c>
      <c r="B98" t="s">
        <v>741</v>
      </c>
      <c r="C98" t="s">
        <v>234</v>
      </c>
      <c r="D98" s="8" t="s">
        <v>742</v>
      </c>
      <c r="E98" s="8"/>
      <c r="F98" t="s">
        <v>505</v>
      </c>
      <c r="G98" t="s">
        <v>455</v>
      </c>
      <c r="H98" t="s">
        <v>350</v>
      </c>
      <c r="I98" s="2" t="s">
        <v>334</v>
      </c>
    </row>
    <row r="99" spans="1:10" x14ac:dyDescent="0.25">
      <c r="A99" t="s">
        <v>406</v>
      </c>
      <c r="B99" t="s">
        <v>743</v>
      </c>
      <c r="C99" t="s">
        <v>74</v>
      </c>
      <c r="D99" s="8" t="s">
        <v>744</v>
      </c>
      <c r="E99" s="8"/>
      <c r="F99" t="s">
        <v>600</v>
      </c>
      <c r="G99" t="s">
        <v>601</v>
      </c>
      <c r="H99" t="s">
        <v>350</v>
      </c>
      <c r="I99" s="2" t="s">
        <v>334</v>
      </c>
      <c r="J99" t="s">
        <v>602</v>
      </c>
    </row>
    <row r="100" spans="1:10" x14ac:dyDescent="0.25">
      <c r="A100" t="s">
        <v>406</v>
      </c>
      <c r="B100" t="s">
        <v>302</v>
      </c>
      <c r="C100" t="s">
        <v>303</v>
      </c>
      <c r="D100" s="8" t="s">
        <v>745</v>
      </c>
      <c r="E100" s="8"/>
      <c r="F100" t="s">
        <v>505</v>
      </c>
      <c r="I100" s="13"/>
    </row>
    <row r="101" spans="1:10" x14ac:dyDescent="0.25">
      <c r="A101" t="s">
        <v>406</v>
      </c>
      <c r="B101" t="s">
        <v>296</v>
      </c>
      <c r="C101" t="s">
        <v>297</v>
      </c>
      <c r="D101" s="8" t="s">
        <v>746</v>
      </c>
      <c r="E101" s="8"/>
      <c r="F101" t="s">
        <v>457</v>
      </c>
      <c r="G101" t="s">
        <v>477</v>
      </c>
      <c r="H101" t="s">
        <v>350</v>
      </c>
      <c r="I101" s="13"/>
    </row>
    <row r="102" spans="1:10" x14ac:dyDescent="0.25">
      <c r="A102" t="s">
        <v>406</v>
      </c>
      <c r="B102" t="s">
        <v>316</v>
      </c>
      <c r="C102" t="s">
        <v>317</v>
      </c>
      <c r="D102" s="8" t="s">
        <v>478</v>
      </c>
      <c r="E102" s="8"/>
      <c r="F102" t="s">
        <v>317</v>
      </c>
      <c r="G102" t="s">
        <v>479</v>
      </c>
      <c r="H102" t="s">
        <v>350</v>
      </c>
      <c r="I102" s="13"/>
    </row>
    <row r="103" spans="1:10" x14ac:dyDescent="0.25">
      <c r="A103" t="s">
        <v>406</v>
      </c>
      <c r="B103" t="s">
        <v>81</v>
      </c>
      <c r="C103" t="s">
        <v>82</v>
      </c>
      <c r="D103" s="8" t="s">
        <v>480</v>
      </c>
      <c r="E103" s="8"/>
      <c r="F103" t="s">
        <v>330</v>
      </c>
      <c r="G103" t="s">
        <v>481</v>
      </c>
      <c r="H103" t="s">
        <v>350</v>
      </c>
      <c r="I103" s="13"/>
    </row>
    <row r="104" spans="1:10" x14ac:dyDescent="0.25">
      <c r="A104" t="s">
        <v>406</v>
      </c>
      <c r="B104" t="s">
        <v>59</v>
      </c>
      <c r="C104" t="s">
        <v>60</v>
      </c>
      <c r="D104" s="8" t="s">
        <v>482</v>
      </c>
      <c r="E104" s="8"/>
      <c r="F104" t="s">
        <v>457</v>
      </c>
      <c r="G104" t="s">
        <v>483</v>
      </c>
      <c r="H104" t="s">
        <v>350</v>
      </c>
      <c r="I104" s="13"/>
      <c r="J104" t="s">
        <v>484</v>
      </c>
    </row>
    <row r="105" spans="1:10" x14ac:dyDescent="0.25">
      <c r="A105" t="s">
        <v>406</v>
      </c>
      <c r="B105" t="s">
        <v>227</v>
      </c>
      <c r="C105" t="s">
        <v>228</v>
      </c>
      <c r="D105" s="8" t="s">
        <v>747</v>
      </c>
      <c r="E105" s="8"/>
      <c r="F105" t="s">
        <v>486</v>
      </c>
      <c r="G105" t="s">
        <v>487</v>
      </c>
      <c r="H105" t="s">
        <v>350</v>
      </c>
      <c r="I105" s="13"/>
      <c r="J105" t="s">
        <v>484</v>
      </c>
    </row>
    <row r="106" spans="1:10" x14ac:dyDescent="0.25">
      <c r="A106" t="s">
        <v>406</v>
      </c>
      <c r="B106" t="s">
        <v>318</v>
      </c>
      <c r="C106" t="s">
        <v>319</v>
      </c>
      <c r="D106" s="8" t="s">
        <v>488</v>
      </c>
      <c r="E106" s="8"/>
      <c r="F106" t="s">
        <v>457</v>
      </c>
      <c r="G106" t="s">
        <v>489</v>
      </c>
      <c r="H106" t="s">
        <v>350</v>
      </c>
      <c r="I106" s="13"/>
    </row>
    <row r="107" spans="1:10" x14ac:dyDescent="0.25">
      <c r="A107" t="s">
        <v>406</v>
      </c>
      <c r="B107" t="s">
        <v>39</v>
      </c>
      <c r="C107" t="s">
        <v>40</v>
      </c>
      <c r="D107" s="8" t="s">
        <v>490</v>
      </c>
      <c r="E107" s="8"/>
      <c r="F107" t="s">
        <v>457</v>
      </c>
      <c r="G107" t="s">
        <v>491</v>
      </c>
      <c r="H107" t="s">
        <v>350</v>
      </c>
      <c r="I107" s="13"/>
    </row>
    <row r="108" spans="1:10" x14ac:dyDescent="0.25">
      <c r="A108" t="s">
        <v>492</v>
      </c>
      <c r="B108" t="s">
        <v>103</v>
      </c>
      <c r="C108" t="s">
        <v>104</v>
      </c>
      <c r="D108" s="14" t="s">
        <v>748</v>
      </c>
      <c r="E108" s="8">
        <v>2379707</v>
      </c>
      <c r="F108" t="s">
        <v>494</v>
      </c>
      <c r="G108" t="s">
        <v>495</v>
      </c>
      <c r="I108" s="3" t="s">
        <v>334</v>
      </c>
    </row>
    <row r="109" spans="1:10" x14ac:dyDescent="0.25">
      <c r="A109" t="s">
        <v>492</v>
      </c>
      <c r="B109" t="s">
        <v>191</v>
      </c>
      <c r="C109" t="s">
        <v>192</v>
      </c>
      <c r="D109" s="8" t="s">
        <v>749</v>
      </c>
      <c r="E109" s="7">
        <v>8988000</v>
      </c>
      <c r="F109" t="s">
        <v>494</v>
      </c>
      <c r="G109" t="s">
        <v>497</v>
      </c>
      <c r="I109" s="3" t="s">
        <v>334</v>
      </c>
    </row>
    <row r="110" spans="1:10" x14ac:dyDescent="0.25">
      <c r="A110" t="s">
        <v>492</v>
      </c>
      <c r="B110" t="s">
        <v>61</v>
      </c>
      <c r="C110" t="s">
        <v>62</v>
      </c>
      <c r="D110" s="14" t="s">
        <v>498</v>
      </c>
      <c r="E110" s="8"/>
      <c r="F110" t="s">
        <v>457</v>
      </c>
      <c r="G110" t="s">
        <v>499</v>
      </c>
      <c r="H110" t="s">
        <v>350</v>
      </c>
      <c r="I110" s="2" t="s">
        <v>334</v>
      </c>
    </row>
    <row r="111" spans="1:10" x14ac:dyDescent="0.25">
      <c r="A111" t="s">
        <v>492</v>
      </c>
      <c r="B111" t="s">
        <v>231</v>
      </c>
      <c r="C111" t="s">
        <v>232</v>
      </c>
      <c r="D111" s="8" t="s">
        <v>679</v>
      </c>
      <c r="E111" s="8"/>
      <c r="F111" t="s">
        <v>505</v>
      </c>
      <c r="G111" t="s">
        <v>606</v>
      </c>
      <c r="H111" t="s">
        <v>350</v>
      </c>
      <c r="I111" s="3" t="s">
        <v>334</v>
      </c>
    </row>
    <row r="112" spans="1:10" x14ac:dyDescent="0.25">
      <c r="A112" t="s">
        <v>492</v>
      </c>
      <c r="B112" t="s">
        <v>310</v>
      </c>
      <c r="C112" t="s">
        <v>607</v>
      </c>
      <c r="D112" s="7" t="s">
        <v>750</v>
      </c>
      <c r="E112" s="7">
        <v>247733</v>
      </c>
      <c r="F112" t="s">
        <v>505</v>
      </c>
      <c r="G112" t="s">
        <v>608</v>
      </c>
      <c r="H112" t="s">
        <v>350</v>
      </c>
      <c r="I112" s="2" t="s">
        <v>334</v>
      </c>
    </row>
    <row r="113" spans="1:9" x14ac:dyDescent="0.25">
      <c r="D113" s="8"/>
      <c r="E113" s="8"/>
      <c r="H113" s="9"/>
      <c r="I113" s="2"/>
    </row>
    <row r="114" spans="1:9" x14ac:dyDescent="0.25">
      <c r="D114" s="8"/>
      <c r="E114" s="8"/>
      <c r="H114" s="9"/>
      <c r="I114" s="2"/>
    </row>
    <row r="115" spans="1:9" x14ac:dyDescent="0.25">
      <c r="D115" s="7"/>
      <c r="E115" s="37"/>
      <c r="I115" s="2"/>
    </row>
    <row r="116" spans="1:9" x14ac:dyDescent="0.25">
      <c r="D116" s="8"/>
      <c r="E116" s="8"/>
      <c r="I116" s="2"/>
    </row>
    <row r="117" spans="1:9" x14ac:dyDescent="0.25">
      <c r="D117" s="7"/>
      <c r="E117" s="7"/>
      <c r="I117" s="2"/>
    </row>
    <row r="118" spans="1:9" x14ac:dyDescent="0.25">
      <c r="D118" s="8"/>
      <c r="E118" s="8"/>
      <c r="I118" s="2"/>
    </row>
    <row r="119" spans="1:9" x14ac:dyDescent="0.25">
      <c r="D119" s="7"/>
      <c r="E119" s="7"/>
      <c r="I119" s="2"/>
    </row>
    <row r="120" spans="1:9" x14ac:dyDescent="0.25">
      <c r="D120" s="7"/>
      <c r="E120" s="7"/>
    </row>
    <row r="121" spans="1:9" x14ac:dyDescent="0.25">
      <c r="D121" s="7"/>
      <c r="E121" s="7"/>
      <c r="H121" s="22"/>
    </row>
    <row r="122" spans="1:9" x14ac:dyDescent="0.25">
      <c r="D122" s="7"/>
      <c r="E122" s="7"/>
    </row>
    <row r="123" spans="1:9" x14ac:dyDescent="0.25">
      <c r="D123" s="7"/>
      <c r="E123" s="7"/>
      <c r="H123" s="22"/>
    </row>
    <row r="124" spans="1:9" x14ac:dyDescent="0.25">
      <c r="D124" s="7"/>
      <c r="E124" s="7"/>
      <c r="H124" s="22"/>
    </row>
    <row r="125" spans="1:9" x14ac:dyDescent="0.25">
      <c r="D125" s="7"/>
      <c r="E125" s="7"/>
      <c r="H125" s="22"/>
    </row>
    <row r="126" spans="1:9" x14ac:dyDescent="0.25">
      <c r="D126" s="7"/>
      <c r="E126" s="7"/>
    </row>
    <row r="127" spans="1:9" x14ac:dyDescent="0.25">
      <c r="A127" s="15"/>
      <c r="B127" s="15"/>
      <c r="C127" s="15"/>
      <c r="D127" s="7"/>
      <c r="E127" s="7"/>
    </row>
    <row r="128" spans="1:9" x14ac:dyDescent="0.25">
      <c r="A128" s="15"/>
      <c r="B128" s="15"/>
      <c r="C128" s="15"/>
      <c r="D128" s="7"/>
      <c r="E128" s="7"/>
    </row>
    <row r="129" spans="1:10" x14ac:dyDescent="0.25">
      <c r="A129" s="15"/>
      <c r="B129" s="15"/>
      <c r="C129" s="15"/>
      <c r="D129" s="7"/>
      <c r="E129" s="7"/>
      <c r="F129" s="5"/>
    </row>
    <row r="130" spans="1:10" x14ac:dyDescent="0.25">
      <c r="D130" s="7"/>
      <c r="E130" s="7"/>
      <c r="J130" s="5"/>
    </row>
    <row r="131" spans="1:10" x14ac:dyDescent="0.25">
      <c r="D131" s="7"/>
      <c r="E131" s="7"/>
    </row>
    <row r="132" spans="1:10" x14ac:dyDescent="0.25">
      <c r="D132" s="7"/>
      <c r="E132" s="7"/>
    </row>
    <row r="133" spans="1:10" x14ac:dyDescent="0.25">
      <c r="D133" s="5"/>
      <c r="E133" s="16"/>
    </row>
    <row r="134" spans="1:10" x14ac:dyDescent="0.25">
      <c r="D134" s="5"/>
      <c r="E134" s="16"/>
    </row>
    <row r="135" spans="1:10" x14ac:dyDescent="0.25">
      <c r="D135" s="5"/>
      <c r="E135" s="5"/>
    </row>
    <row r="136" spans="1:10" x14ac:dyDescent="0.25">
      <c r="D136" s="5"/>
      <c r="E136" s="5"/>
    </row>
    <row r="137" spans="1:10" x14ac:dyDescent="0.25">
      <c r="D137" s="7"/>
      <c r="E137" s="7"/>
    </row>
    <row r="138" spans="1:10" x14ac:dyDescent="0.25">
      <c r="D138" s="7"/>
      <c r="E138" s="7"/>
    </row>
    <row r="139" spans="1:10" x14ac:dyDescent="0.25">
      <c r="D139" s="7"/>
      <c r="E139" s="7"/>
    </row>
    <row r="140" spans="1:10" x14ac:dyDescent="0.25">
      <c r="D140" s="17"/>
      <c r="E140" s="17"/>
      <c r="F140" s="18"/>
    </row>
    <row r="141" spans="1:10" x14ac:dyDescent="0.25">
      <c r="D141" s="19"/>
      <c r="E141" s="17"/>
      <c r="F141" s="18"/>
    </row>
    <row r="142" spans="1:10" ht="15.75" x14ac:dyDescent="0.25">
      <c r="A142" s="21"/>
      <c r="B142" s="21"/>
      <c r="C142" s="21"/>
      <c r="D142" s="21"/>
      <c r="E142" s="21"/>
      <c r="F142" s="21"/>
      <c r="G142" s="21"/>
      <c r="H142" s="21"/>
      <c r="I142" s="21"/>
      <c r="J142" s="21"/>
    </row>
    <row r="143" spans="1:10" ht="15.75" x14ac:dyDescent="0.25">
      <c r="A143" s="21"/>
      <c r="B143" s="21"/>
      <c r="C143" s="21"/>
      <c r="D143" s="21"/>
      <c r="E143" s="21"/>
      <c r="F143" s="21"/>
      <c r="G143" s="21"/>
      <c r="H143" s="21"/>
      <c r="I143" s="21"/>
      <c r="J143" s="21"/>
    </row>
    <row r="144" spans="1:10" ht="15.75" x14ac:dyDescent="0.25">
      <c r="A144" s="21"/>
      <c r="B144" s="21"/>
      <c r="C144" s="21"/>
      <c r="D144" s="21"/>
      <c r="E144" s="21"/>
      <c r="F144" s="21"/>
      <c r="G144" s="21"/>
      <c r="H144" s="21"/>
      <c r="I144" s="21"/>
      <c r="J144" s="21"/>
    </row>
    <row r="145" spans="1:10" ht="15.75" x14ac:dyDescent="0.25">
      <c r="A145" s="21"/>
      <c r="B145" s="21"/>
      <c r="C145" s="21"/>
      <c r="D145" s="21"/>
      <c r="E145" s="21"/>
      <c r="F145" s="21"/>
      <c r="G145" s="21"/>
      <c r="H145" s="21"/>
      <c r="I145" s="21"/>
      <c r="J145" s="21"/>
    </row>
    <row r="146" spans="1:10" ht="15.75" x14ac:dyDescent="0.25">
      <c r="A146" s="21"/>
      <c r="B146" s="21"/>
      <c r="C146" s="21"/>
      <c r="D146" s="21"/>
      <c r="E146" s="21"/>
      <c r="F146" s="21"/>
      <c r="G146" s="21"/>
      <c r="H146" s="21"/>
      <c r="I146" s="21"/>
      <c r="J146" s="21"/>
    </row>
    <row r="147" spans="1:10" ht="15.75" x14ac:dyDescent="0.25">
      <c r="A147" s="21"/>
      <c r="B147" s="21"/>
      <c r="C147" s="21"/>
      <c r="D147" s="21"/>
      <c r="E147" s="21"/>
      <c r="F147" s="21"/>
      <c r="G147" s="21"/>
      <c r="H147" s="21"/>
      <c r="I147" s="21"/>
      <c r="J147" s="21"/>
    </row>
    <row r="148" spans="1:10" ht="15.75" x14ac:dyDescent="0.25">
      <c r="A148" s="21"/>
      <c r="B148" s="21"/>
      <c r="C148" s="21"/>
      <c r="D148" s="21"/>
      <c r="E148" s="21"/>
      <c r="F148" s="21"/>
      <c r="G148" s="21"/>
      <c r="H148" s="21"/>
      <c r="I148" s="21"/>
      <c r="J148" s="21"/>
    </row>
    <row r="149" spans="1:10" ht="15.75" x14ac:dyDescent="0.25">
      <c r="A149" s="21"/>
      <c r="B149" s="21"/>
      <c r="C149" s="21"/>
      <c r="D149" s="21"/>
      <c r="E149" s="21"/>
      <c r="F149" s="21"/>
      <c r="G149" s="21"/>
      <c r="H149" s="21"/>
      <c r="I149" s="21"/>
      <c r="J149" s="21"/>
    </row>
    <row r="150" spans="1:10" x14ac:dyDescent="0.25">
      <c r="D150" s="8"/>
      <c r="E150" s="8"/>
    </row>
    <row r="151" spans="1:10" x14ac:dyDescent="0.25">
      <c r="D151" s="8"/>
      <c r="E151" s="8"/>
    </row>
    <row r="152" spans="1:10" x14ac:dyDescent="0.25">
      <c r="D152" s="8"/>
      <c r="E152" s="8"/>
      <c r="I152" s="15"/>
    </row>
    <row r="153" spans="1:10" x14ac:dyDescent="0.25">
      <c r="D153" s="8"/>
      <c r="E153" s="8"/>
      <c r="I153" s="15"/>
    </row>
    <row r="154" spans="1:10" x14ac:dyDescent="0.25">
      <c r="D154" s="8"/>
      <c r="E154" s="8"/>
      <c r="I154" s="15"/>
    </row>
    <row r="155" spans="1:10" x14ac:dyDescent="0.25">
      <c r="D155" s="8"/>
      <c r="E155" s="8"/>
      <c r="I155" s="15"/>
    </row>
    <row r="156" spans="1:10" x14ac:dyDescent="0.25">
      <c r="D156" s="14"/>
      <c r="E156" s="8"/>
    </row>
    <row r="157" spans="1:10" x14ac:dyDescent="0.25">
      <c r="D157" s="8"/>
      <c r="E157" s="7"/>
    </row>
    <row r="158" spans="1:10" x14ac:dyDescent="0.25">
      <c r="D158" s="14"/>
      <c r="E158" s="8"/>
    </row>
    <row r="159" spans="1:10" x14ac:dyDescent="0.25">
      <c r="D159" s="8"/>
      <c r="E159" s="8"/>
    </row>
    <row r="160" spans="1:10" x14ac:dyDescent="0.25">
      <c r="D160" s="7"/>
      <c r="E160" s="7"/>
    </row>
  </sheetData>
  <hyperlinks>
    <hyperlink ref="H42" r:id="rId1" xr:uid="{4C6539E9-ACF0-429C-BB28-E7DA5DC057EF}"/>
    <hyperlink ref="H45" r:id="rId2" xr:uid="{B173B34B-F4D0-4F34-8A22-59B4CAAE87C7}"/>
    <hyperlink ref="H46" r:id="rId3" xr:uid="{FBCF06C9-2FB4-40F7-BEBA-11278310F683}"/>
    <hyperlink ref="H10" r:id="rId4" xr:uid="{D65EF16F-995A-42C7-86B7-271308C849A7}"/>
    <hyperlink ref="H47" r:id="rId5" xr:uid="{B533A101-4955-4A71-877C-7DEEED4897DB}"/>
    <hyperlink ref="H19" r:id="rId6" xr:uid="{C5850C37-EAE6-4F62-9EB0-B72FB9C900C6}"/>
    <hyperlink ref="H44" r:id="rId7" xr:uid="{051BBD46-E6E9-4A15-BEFD-F8BBF4CD391F}"/>
    <hyperlink ref="H43" r:id="rId8" xr:uid="{BC0416AE-FC7C-4DE8-AEA0-8AB0C8EFD3F8}"/>
    <hyperlink ref="H41" r:id="rId9" xr:uid="{76FDA9BD-9382-485A-BD98-DF5C5533D6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BC10DC2-1C71-4872-A5AF-9A41D5659811}">
            <xm:f>NOT(ISERROR(SEARCH('Status legenda'!$B$6,I2)))</xm:f>
            <xm:f>'Status legenda'!$B$6</xm:f>
            <x14:dxf>
              <fill>
                <patternFill>
                  <bgColor rgb="FF00B0F0"/>
                </patternFill>
              </fill>
            </x14:dxf>
          </x14:cfRule>
          <x14:cfRule type="containsText" priority="2" operator="containsText" id="{537DF598-F7BA-4CBF-8354-60BDDC1AA1CD}">
            <xm:f>NOT(ISERROR(SEARCH('Status legenda'!$A$5+'Status legenda'!$B$5,I2)))</xm:f>
            <xm:f>'Status legenda'!$A$5+'Status legenda'!$B$5</xm:f>
            <x14:dxf>
              <fill>
                <patternFill>
                  <bgColor rgb="FFFF0000"/>
                </patternFill>
              </fill>
            </x14:dxf>
          </x14:cfRule>
          <x14:cfRule type="containsText" priority="3" operator="containsText" id="{CF029F36-1301-4A5C-BDA0-2BEA4DCBA0D9}">
            <xm:f>NOT(ISERROR(SEARCH('Status legenda'!$B$4,I2)))</xm:f>
            <xm:f>'Status legenda'!$B$4</xm:f>
            <x14:dxf>
              <fill>
                <patternFill>
                  <bgColor rgb="FFFFC000"/>
                </patternFill>
              </fill>
            </x14:dxf>
          </x14:cfRule>
          <x14:cfRule type="containsText" priority="4" operator="containsText" id="{B25D051E-E6F0-4355-A405-3EE8A662D1EA}">
            <xm:f>NOT(ISERROR(SEARCH('Status legenda'!$B$3,I2)))</xm:f>
            <xm:f>'Status legenda'!$B$3</xm:f>
            <x14:dxf>
              <fill>
                <patternFill>
                  <bgColor rgb="FFFFFF00"/>
                </patternFill>
              </fill>
            </x14:dxf>
          </x14:cfRule>
          <x14:cfRule type="containsText" priority="5" operator="containsText" id="{44929AD3-9CAA-4E67-B815-03C7B3EABC06}">
            <xm:f>NOT(ISERROR(SEARCH('Status legenda'!$B$2,I2)))</xm:f>
            <xm:f>'Status legenda'!$B$2</xm:f>
            <x14:dxf>
              <fill>
                <patternFill>
                  <bgColor rgb="FF92D050"/>
                </patternFill>
              </fill>
            </x14:dxf>
          </x14:cfRule>
          <xm:sqref>I2:I75</xm:sqref>
        </x14:conditionalFormatting>
        <x14:conditionalFormatting xmlns:xm="http://schemas.microsoft.com/office/excel/2006/main">
          <x14:cfRule type="containsText" priority="6" operator="containsText" id="{3CC5622C-D480-43CA-94B4-F5102C60ADC7}">
            <xm:f>NOT(ISERROR(SEARCH('Status legenda'!$B$6,I77)))</xm:f>
            <xm:f>'Status legenda'!$B$6</xm:f>
            <x14:dxf>
              <fill>
                <patternFill>
                  <bgColor rgb="FF00B0F0"/>
                </patternFill>
              </fill>
            </x14:dxf>
          </x14:cfRule>
          <x14:cfRule type="containsText" priority="7" operator="containsText" id="{33EA4138-7C7B-4D24-9095-BB764A3A128B}">
            <xm:f>NOT(ISERROR(SEARCH('Status legenda'!$A$5+'Status legenda'!$B$5,I77)))</xm:f>
            <xm:f>'Status legenda'!$A$5+'Status legenda'!$B$5</xm:f>
            <x14:dxf>
              <fill>
                <patternFill>
                  <bgColor rgb="FFFF0000"/>
                </patternFill>
              </fill>
            </x14:dxf>
          </x14:cfRule>
          <x14:cfRule type="containsText" priority="8" operator="containsText" id="{828E3A56-25FF-44CE-8EF5-E6D5100BB904}">
            <xm:f>NOT(ISERROR(SEARCH('Status legenda'!$B$4,I77)))</xm:f>
            <xm:f>'Status legenda'!$B$4</xm:f>
            <x14:dxf>
              <fill>
                <patternFill>
                  <bgColor rgb="FFFFC000"/>
                </patternFill>
              </fill>
            </x14:dxf>
          </x14:cfRule>
          <x14:cfRule type="containsText" priority="9" operator="containsText" id="{A1C53AD3-14EC-4B34-8B67-BB35E82070BC}">
            <xm:f>NOT(ISERROR(SEARCH('Status legenda'!$B$3,I77)))</xm:f>
            <xm:f>'Status legenda'!$B$3</xm:f>
            <x14:dxf>
              <fill>
                <patternFill>
                  <bgColor rgb="FFFFFF00"/>
                </patternFill>
              </fill>
            </x14:dxf>
          </x14:cfRule>
          <x14:cfRule type="containsText" priority="10" operator="containsText" id="{CF547E9F-82EB-4FF5-B947-4289FDF24335}">
            <xm:f>NOT(ISERROR(SEARCH('Status legenda'!$B$2,I77)))</xm:f>
            <xm:f>'Status legenda'!$B$2</xm:f>
            <x14:dxf>
              <fill>
                <patternFill>
                  <bgColor rgb="FF92D050"/>
                </patternFill>
              </fill>
            </x14:dxf>
          </x14:cfRule>
          <xm:sqref>I77:I89</xm:sqref>
        </x14:conditionalFormatting>
        <x14:conditionalFormatting xmlns:xm="http://schemas.microsoft.com/office/excel/2006/main">
          <x14:cfRule type="containsText" priority="11" operator="containsText" id="{00062BAF-B087-4DC7-B6AB-65E2287086C6}">
            <xm:f>NOT(ISERROR(SEARCH('Status legenda'!$B$6,I98)))</xm:f>
            <xm:f>'Status legenda'!$B$6</xm:f>
            <x14:dxf>
              <fill>
                <patternFill>
                  <bgColor rgb="FF00B0F0"/>
                </patternFill>
              </fill>
            </x14:dxf>
          </x14:cfRule>
          <x14:cfRule type="containsText" priority="12" operator="containsText" id="{3A88AC7C-31CC-4F10-9185-5328F0499A8D}">
            <xm:f>NOT(ISERROR(SEARCH('Status legenda'!$A$5+'Status legenda'!$B$5,I98)))</xm:f>
            <xm:f>'Status legenda'!$A$5+'Status legenda'!$B$5</xm:f>
            <x14:dxf>
              <fill>
                <patternFill>
                  <bgColor rgb="FFFF0000"/>
                </patternFill>
              </fill>
            </x14:dxf>
          </x14:cfRule>
          <x14:cfRule type="containsText" priority="13" operator="containsText" id="{6373B60F-A10E-4863-8B05-43E34C1ED24B}">
            <xm:f>NOT(ISERROR(SEARCH('Status legenda'!$B$4,I98)))</xm:f>
            <xm:f>'Status legenda'!$B$4</xm:f>
            <x14:dxf>
              <fill>
                <patternFill>
                  <bgColor rgb="FFFFC000"/>
                </patternFill>
              </fill>
            </x14:dxf>
          </x14:cfRule>
          <x14:cfRule type="containsText" priority="14" operator="containsText" id="{16E18631-A1C6-4B38-A8F3-865926632775}">
            <xm:f>NOT(ISERROR(SEARCH('Status legenda'!$B$3,I98)))</xm:f>
            <xm:f>'Status legenda'!$B$3</xm:f>
            <x14:dxf>
              <fill>
                <patternFill>
                  <bgColor rgb="FFFFFF00"/>
                </patternFill>
              </fill>
            </x14:dxf>
          </x14:cfRule>
          <x14:cfRule type="containsText" priority="15" operator="containsText" id="{1BE3EBF9-4D4D-4D24-9E4F-2A969C766748}">
            <xm:f>NOT(ISERROR(SEARCH('Status legenda'!$B$2,I98)))</xm:f>
            <xm:f>'Status legenda'!$B$2</xm:f>
            <x14:dxf>
              <fill>
                <patternFill>
                  <bgColor rgb="FF92D050"/>
                </patternFill>
              </fill>
            </x14:dxf>
          </x14:cfRule>
          <xm:sqref>I98:I112</xm:sqref>
        </x14:conditionalFormatting>
        <x14:conditionalFormatting xmlns:xm="http://schemas.microsoft.com/office/excel/2006/main">
          <x14:cfRule type="containsText" priority="46" operator="containsText" id="{1C57D44B-8752-424D-A282-C94300903829}">
            <xm:f>NOT(ISERROR(SEARCH('Status legenda'!$B$6,I113)))</xm:f>
            <xm:f>'Status legenda'!$B$6</xm:f>
            <x14:dxf>
              <fill>
                <patternFill>
                  <bgColor rgb="FF00B0F0"/>
                </patternFill>
              </fill>
            </x14:dxf>
          </x14:cfRule>
          <x14:cfRule type="containsText" priority="47" operator="containsText" id="{2585D90B-1B04-4909-9A38-F53940E1AFFF}">
            <xm:f>NOT(ISERROR(SEARCH('Status legenda'!$A$5+'Status legenda'!$B$5,I113)))</xm:f>
            <xm:f>'Status legenda'!$A$5+'Status legenda'!$B$5</xm:f>
            <x14:dxf>
              <fill>
                <patternFill>
                  <bgColor rgb="FFFF0000"/>
                </patternFill>
              </fill>
            </x14:dxf>
          </x14:cfRule>
          <x14:cfRule type="containsText" priority="48" operator="containsText" id="{0307CC44-3362-4DCE-8082-3EEBC5A4F6B7}">
            <xm:f>NOT(ISERROR(SEARCH('Status legenda'!$B$4,I113)))</xm:f>
            <xm:f>'Status legenda'!$B$4</xm:f>
            <x14:dxf>
              <fill>
                <patternFill>
                  <bgColor rgb="FFFFC000"/>
                </patternFill>
              </fill>
            </x14:dxf>
          </x14:cfRule>
          <x14:cfRule type="containsText" priority="49" operator="containsText" id="{D72906D5-5519-4394-9791-8161BFD0D1CF}">
            <xm:f>NOT(ISERROR(SEARCH('Status legenda'!$B$3,I113)))</xm:f>
            <xm:f>'Status legenda'!$B$3</xm:f>
            <x14:dxf>
              <fill>
                <patternFill>
                  <bgColor rgb="FFFFFF00"/>
                </patternFill>
              </fill>
            </x14:dxf>
          </x14:cfRule>
          <x14:cfRule type="containsText" priority="50" operator="containsText" id="{A4060BD8-2F18-447E-8A66-DF1929FA3B8D}">
            <xm:f>NOT(ISERROR(SEARCH('Status legenda'!$B$2,I113)))</xm:f>
            <xm:f>'Status legenda'!$B$2</xm:f>
            <x14:dxf>
              <fill>
                <patternFill>
                  <bgColor rgb="FF92D050"/>
                </patternFill>
              </fill>
            </x14:dxf>
          </x14:cfRule>
          <xm:sqref>I113:I134</xm:sqref>
        </x14:conditionalFormatting>
        <x14:conditionalFormatting xmlns:xm="http://schemas.microsoft.com/office/excel/2006/main">
          <x14:cfRule type="containsText" priority="36" operator="containsText" id="{2D4AE741-7022-4A6A-95A7-858347DD9D14}">
            <xm:f>NOT(ISERROR(SEARCH('Status legenda'!$B$6,I133)))</xm:f>
            <xm:f>'Status legenda'!$B$6</xm:f>
            <x14:dxf>
              <fill>
                <patternFill>
                  <bgColor rgb="FF00B0F0"/>
                </patternFill>
              </fill>
            </x14:dxf>
          </x14:cfRule>
          <x14:cfRule type="containsText" priority="37" operator="containsText" id="{A761115E-7D92-43C0-9D95-207CA5C66C50}">
            <xm:f>NOT(ISERROR(SEARCH('Status legenda'!$A$5+'Status legenda'!$B$5,I133)))</xm:f>
            <xm:f>'Status legenda'!$A$5+'Status legenda'!$B$5</xm:f>
            <x14:dxf>
              <fill>
                <patternFill>
                  <bgColor rgb="FFFF0000"/>
                </patternFill>
              </fill>
            </x14:dxf>
          </x14:cfRule>
          <x14:cfRule type="containsText" priority="38" operator="containsText" id="{B863DA51-86FE-4BBB-8698-255C66FB6985}">
            <xm:f>NOT(ISERROR(SEARCH('Status legenda'!$B$4,I133)))</xm:f>
            <xm:f>'Status legenda'!$B$4</xm:f>
            <x14:dxf>
              <fill>
                <patternFill>
                  <bgColor rgb="FFFFC000"/>
                </patternFill>
              </fill>
            </x14:dxf>
          </x14:cfRule>
          <x14:cfRule type="containsText" priority="39" operator="containsText" id="{B723AEAE-4FB4-4B7A-B847-C4CA2DB3A1A9}">
            <xm:f>NOT(ISERROR(SEARCH('Status legenda'!$B$3,I133)))</xm:f>
            <xm:f>'Status legenda'!$B$3</xm:f>
            <x14:dxf>
              <fill>
                <patternFill>
                  <bgColor rgb="FFFFFF00"/>
                </patternFill>
              </fill>
            </x14:dxf>
          </x14:cfRule>
          <x14:cfRule type="containsText" priority="40" operator="containsText" id="{865105B4-B9D7-4CE1-BF24-C27E1B0308C5}">
            <xm:f>NOT(ISERROR(SEARCH('Status legenda'!$B$2,I133)))</xm:f>
            <xm:f>'Status legenda'!$B$2</xm:f>
            <x14:dxf>
              <fill>
                <patternFill>
                  <bgColor rgb="FF92D050"/>
                </patternFill>
              </fill>
            </x14:dxf>
          </x14:cfRule>
          <xm:sqref>I133:I141</xm:sqref>
        </x14:conditionalFormatting>
        <x14:conditionalFormatting xmlns:xm="http://schemas.microsoft.com/office/excel/2006/main">
          <x14:cfRule type="containsText" priority="41" operator="containsText" id="{3253199D-9EAB-41C0-98E0-714312BCB539}">
            <xm:f>NOT(ISERROR(SEARCH('Status legenda'!$B$6,I150)))</xm:f>
            <xm:f>'Status legenda'!$B$6</xm:f>
            <x14:dxf>
              <fill>
                <patternFill>
                  <bgColor rgb="FF00B0F0"/>
                </patternFill>
              </fill>
            </x14:dxf>
          </x14:cfRule>
          <x14:cfRule type="containsText" priority="42" operator="containsText" id="{D9E34DB3-0DC2-4659-B42C-9AB486FFD28A}">
            <xm:f>NOT(ISERROR(SEARCH('Status legenda'!$A$5+'Status legenda'!$B$5,I150)))</xm:f>
            <xm:f>'Status legenda'!$A$5+'Status legenda'!$B$5</xm:f>
            <x14:dxf>
              <fill>
                <patternFill>
                  <bgColor rgb="FFFF0000"/>
                </patternFill>
              </fill>
            </x14:dxf>
          </x14:cfRule>
          <x14:cfRule type="containsText" priority="43" operator="containsText" id="{2AF4CC72-350F-4014-96C9-E6F4A234609B}">
            <xm:f>NOT(ISERROR(SEARCH('Status legenda'!$B$4,I150)))</xm:f>
            <xm:f>'Status legenda'!$B$4</xm:f>
            <x14:dxf>
              <fill>
                <patternFill>
                  <bgColor rgb="FFFFC000"/>
                </patternFill>
              </fill>
            </x14:dxf>
          </x14:cfRule>
          <x14:cfRule type="containsText" priority="44" operator="containsText" id="{07FCEF8A-222B-476B-AAFD-727E8BA25161}">
            <xm:f>NOT(ISERROR(SEARCH('Status legenda'!$B$3,I150)))</xm:f>
            <xm:f>'Status legenda'!$B$3</xm:f>
            <x14:dxf>
              <fill>
                <patternFill>
                  <bgColor rgb="FFFFFF00"/>
                </patternFill>
              </fill>
            </x14:dxf>
          </x14:cfRule>
          <x14:cfRule type="containsText" priority="45" operator="containsText" id="{4C926F9D-998D-48A7-BF2F-35873F67907C}">
            <xm:f>NOT(ISERROR(SEARCH('Status legenda'!$B$2,I150)))</xm:f>
            <xm:f>'Status legenda'!$B$2</xm:f>
            <x14:dxf>
              <fill>
                <patternFill>
                  <bgColor rgb="FF92D050"/>
                </patternFill>
              </fill>
            </x14:dxf>
          </x14:cfRule>
          <xm:sqref>I150:I160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EBA388E-60B5-4434-B302-2A79FC7FBE70}">
          <x14:formula1>
            <xm:f>'Status legenda'!$B$2:$B$29</xm:f>
          </x14:formula1>
          <xm:sqref>I150:I160 I98:I141 I77:I89 I2:I75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226724-f495-45ef-9f1c-7baa42c94e9d" xsi:nil="true"/>
    <lcf76f155ced4ddcb4097134ff3c332f xmlns="d3e0a24c-4e92-48dd-8d7b-cc294ec6735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F2292192C1CB49A45004199C1E6A92" ma:contentTypeVersion="18" ma:contentTypeDescription="Een nieuw document maken." ma:contentTypeScope="" ma:versionID="cf497f446093e97d13e1460218c26f4c">
  <xsd:schema xmlns:xsd="http://www.w3.org/2001/XMLSchema" xmlns:xs="http://www.w3.org/2001/XMLSchema" xmlns:p="http://schemas.microsoft.com/office/2006/metadata/properties" xmlns:ns2="d3e0a24c-4e92-48dd-8d7b-cc294ec67352" xmlns:ns3="ea226724-f495-45ef-9f1c-7baa42c94e9d" targetNamespace="http://schemas.microsoft.com/office/2006/metadata/properties" ma:root="true" ma:fieldsID="18c2ff4f854045804ee0dc2a2b6e3319" ns2:_="" ns3:_="">
    <xsd:import namespace="d3e0a24c-4e92-48dd-8d7b-cc294ec67352"/>
    <xsd:import namespace="ea226724-f495-45ef-9f1c-7baa42c94e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0a24c-4e92-48dd-8d7b-cc294ec67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Afbeeldingtags" ma:readOnly="false" ma:fieldId="{5cf76f15-5ced-4ddc-b409-7134ff3c332f}" ma:taxonomyMulti="true" ma:sspId="75258bb2-ce1c-411b-9a42-aaa97dfe9b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226724-f495-45ef-9f1c-7baa42c94e9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d2ad2fa-56bc-411b-a088-92cf40a99e8b}" ma:internalName="TaxCatchAll" ma:showField="CatchAllData" ma:web="ea226724-f495-45ef-9f1c-7baa42c94e9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217DB7-B788-4641-BA52-80D3D8DF48B4}">
  <ds:schemaRefs>
    <ds:schemaRef ds:uri="http://schemas.microsoft.com/office/2006/metadata/properties"/>
    <ds:schemaRef ds:uri="http://schemas.microsoft.com/office/infopath/2007/PartnerControls"/>
    <ds:schemaRef ds:uri="ea226724-f495-45ef-9f1c-7baa42c94e9d"/>
    <ds:schemaRef ds:uri="d3e0a24c-4e92-48dd-8d7b-cc294ec67352"/>
  </ds:schemaRefs>
</ds:datastoreItem>
</file>

<file path=customXml/itemProps2.xml><?xml version="1.0" encoding="utf-8"?>
<ds:datastoreItem xmlns:ds="http://schemas.openxmlformats.org/officeDocument/2006/customXml" ds:itemID="{15EFACC5-140D-4986-ABB7-B2B5C2A1E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0a24c-4e92-48dd-8d7b-cc294ec67352"/>
    <ds:schemaRef ds:uri="ea226724-f495-45ef-9f1c-7baa42c94e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F706ED-765A-428C-ACE6-D7448A0E5C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Tech labels</vt:lpstr>
      <vt:lpstr>Code to label</vt:lpstr>
      <vt:lpstr>Status legenda</vt:lpstr>
      <vt:lpstr>OWF-M</vt:lpstr>
      <vt:lpstr>OWF-J</vt:lpstr>
      <vt:lpstr>HYD-MP</vt:lpstr>
      <vt:lpstr>FPV</vt:lpstr>
      <vt:lpstr>AQC-ML</vt:lpstr>
      <vt:lpstr>MUL_OWF-M_FPV</vt:lpstr>
      <vt:lpstr>MUL_OWF-M_AQC-ML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Bernd Herremans</dc:creator>
  <cp:keywords/>
  <dc:description/>
  <cp:lastModifiedBy>Loucas  Diamant Boustead</cp:lastModifiedBy>
  <cp:revision/>
  <dcterms:created xsi:type="dcterms:W3CDTF">2023-07-25T09:15:09Z</dcterms:created>
  <dcterms:modified xsi:type="dcterms:W3CDTF">2024-02-21T12:58:59Z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0x01010089F2292192C1CB49A45004199C1E6A92</vt:lpwstr>
  </property>
  <property fmtid="{D5CDD505-2E9C-101B-9397-08002B2CF9AE}" pid="3" name="MediaServiceImageTags">
    <vt:lpwstr/>
  </property>
</Properties>
</file>