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9525fe32cfbc84/Desktop/"/>
    </mc:Choice>
  </mc:AlternateContent>
  <xr:revisionPtr revIDLastSave="74" documentId="13_ncr:1_{4AA36C7C-9892-48C1-97A5-C3EACA46FAFA}" xr6:coauthVersionLast="47" xr6:coauthVersionMax="47" xr10:uidLastSave="{F4ADFF3F-A62B-4EB1-9D65-64A9EE9EBDE9}"/>
  <bookViews>
    <workbookView xWindow="-108" yWindow="-108" windowWidth="23256" windowHeight="12456" activeTab="2" xr2:uid="{A3084054-3F8D-48A5-893E-374709963B0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3" l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S25" i="1"/>
  <c r="B38" i="1"/>
  <c r="F38" i="1" s="1"/>
  <c r="E38" i="1"/>
  <c r="C38" i="1"/>
  <c r="D3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</calcChain>
</file>

<file path=xl/sharedStrings.xml><?xml version="1.0" encoding="utf-8"?>
<sst xmlns="http://schemas.openxmlformats.org/spreadsheetml/2006/main" count="59" uniqueCount="40">
  <si>
    <t xml:space="preserve">Birds </t>
  </si>
  <si>
    <t>Feed</t>
  </si>
  <si>
    <t xml:space="preserve">Medicine &amp;vaccine </t>
  </si>
  <si>
    <t>Misc</t>
  </si>
  <si>
    <t>Total</t>
  </si>
  <si>
    <t>Cost/bird</t>
  </si>
  <si>
    <t>Cumulative cost/bird</t>
  </si>
  <si>
    <t>Day</t>
  </si>
  <si>
    <t>CumulativeFeed consumed</t>
  </si>
  <si>
    <t>Feed consumed per week</t>
  </si>
  <si>
    <t>Avg body weight gain per week</t>
  </si>
  <si>
    <t>Cumulative Avg body weight</t>
  </si>
  <si>
    <t>weekly FCR</t>
  </si>
  <si>
    <t>Cumulative FCR</t>
  </si>
  <si>
    <t>SL.NO</t>
  </si>
  <si>
    <t>Name</t>
  </si>
  <si>
    <t>No.of chicks</t>
  </si>
  <si>
    <t>Cost/chick</t>
  </si>
  <si>
    <t>Rakshit</t>
  </si>
  <si>
    <t>Gururaj</t>
  </si>
  <si>
    <t>Arun</t>
  </si>
  <si>
    <t>Nagaraj</t>
  </si>
  <si>
    <t>Diwakar</t>
  </si>
  <si>
    <t>Akash</t>
  </si>
  <si>
    <t>Syed asif</t>
  </si>
  <si>
    <t>Kumarswamy</t>
  </si>
  <si>
    <t>Sachin</t>
  </si>
  <si>
    <t>D.P. Savita</t>
  </si>
  <si>
    <t>Srikanta</t>
  </si>
  <si>
    <t>Rajappa</t>
  </si>
  <si>
    <t>Security</t>
  </si>
  <si>
    <t>Cost of production</t>
  </si>
  <si>
    <t>M &amp;V /BIrd</t>
  </si>
  <si>
    <t>Giriraja 2</t>
  </si>
  <si>
    <t>Giriraja 1</t>
  </si>
  <si>
    <t>Nati</t>
  </si>
  <si>
    <t>Batches</t>
  </si>
  <si>
    <t>Feed cost/bird</t>
  </si>
  <si>
    <t>Misc cost/ bird</t>
  </si>
  <si>
    <t>Total cost/ bird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</si>
</sst>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PRODUCTION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87-43E3-83A7-B54E474F89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87-43E3-83A7-B54E474F89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87-43E3-83A7-B54E474F89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87-43E3-83A7-B54E474F897E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Sheet1!$N$19:$Q$19</c:f>
              <c:strCache>
                <c:ptCount val="4"/>
                <c:pt idx="0">
                  <c:v>Birds </c:v>
                </c:pt>
                <c:pt idx="1">
                  <c:v>Feed</c:v>
                </c:pt>
                <c:pt idx="2">
                  <c:v>Medicine &amp;vaccine </c:v>
                </c:pt>
                <c:pt idx="3">
                  <c:v>Misc</c:v>
                </c:pt>
              </c:strCache>
            </c:strRef>
          </c:cat>
          <c:val>
            <c:numRef>
              <c:f>Sheet1!$N$20:$Q$20</c:f>
              <c:numCache>
                <c:formatCode>General</c:formatCode>
                <c:ptCount val="4"/>
                <c:pt idx="0">
                  <c:v>17500</c:v>
                </c:pt>
                <c:pt idx="1">
                  <c:v>29293.78</c:v>
                </c:pt>
                <c:pt idx="2">
                  <c:v>662.7</c:v>
                </c:pt>
                <c:pt idx="3">
                  <c:v>8976.0300000000007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9-44DE-A153-1AC92E6D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Sheet2!$D$38</c:f>
              <c:strCache>
                <c:ptCount val="1"/>
                <c:pt idx="0">
                  <c:v>CumulativeFeed consumed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Sheet2!$D$39:$D$42</c:f>
              <c:numCache>
                <c:formatCode>General</c:formatCode>
                <c:ptCount val="4"/>
                <c:pt idx="0">
                  <c:v>112.5</c:v>
                </c:pt>
                <c:pt idx="1">
                  <c:v>262.5</c:v>
                </c:pt>
                <c:pt idx="2">
                  <c:v>433.83</c:v>
                </c:pt>
                <c:pt idx="3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94-4EAD-A191-A513FF042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25376"/>
        <c:axId val="101359712"/>
      </c:barChart>
      <c:catAx>
        <c:axId val="21312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9712"/>
        <c:crosses val="autoZero"/>
        <c:auto val="1"/>
        <c:lblAlgn val="ctr"/>
        <c:lblOffset val="100"/>
        <c:noMultiLvlLbl val="0"/>
      </c:catAx>
      <c:valAx>
        <c:axId val="1013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</a:t>
                </a:r>
                <a:r>
                  <a:rPr lang="en-US" baseline="0"/>
                  <a:t> CONSUMED(g)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2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COST</a:t>
            </a:r>
            <a:r>
              <a:rPr lang="en-IN" baseline="0"/>
              <a:t> OF PRODUCTION V/S SALE PRICE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3129396325459315"/>
          <c:h val="0.44812117235345583"/>
        </c:manualLayout>
      </c:layout>
      <c:lineChart>
        <c:grouping val="standard"/>
        <c:varyColors val="0"/>
        <c:ser>
          <c:idx val="0"/>
          <c:order val="0"/>
          <c:tx>
            <c:strRef>
              <c:f>Sheet3!$D$1</c:f>
              <c:strCache>
                <c:ptCount val="1"/>
                <c:pt idx="0">
                  <c:v>Cost/chick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Sheet3!$B$2:$B$16</c:f>
              <c:strCache>
                <c:ptCount val="15"/>
                <c:pt idx="0">
                  <c:v>Rakshit</c:v>
                </c:pt>
                <c:pt idx="1">
                  <c:v>Gururaj</c:v>
                </c:pt>
                <c:pt idx="2">
                  <c:v>Arun</c:v>
                </c:pt>
                <c:pt idx="3">
                  <c:v>Nagaraj</c:v>
                </c:pt>
                <c:pt idx="4">
                  <c:v>Diwakar</c:v>
                </c:pt>
                <c:pt idx="5">
                  <c:v>Akash</c:v>
                </c:pt>
                <c:pt idx="6">
                  <c:v>Syed asif</c:v>
                </c:pt>
                <c:pt idx="7">
                  <c:v>Kumarswamy</c:v>
                </c:pt>
                <c:pt idx="8">
                  <c:v>Arun</c:v>
                </c:pt>
                <c:pt idx="9">
                  <c:v>Sachin</c:v>
                </c:pt>
                <c:pt idx="10">
                  <c:v>D.P. Savita</c:v>
                </c:pt>
                <c:pt idx="11">
                  <c:v>Srikanta</c:v>
                </c:pt>
                <c:pt idx="12">
                  <c:v>Kumarswamy</c:v>
                </c:pt>
                <c:pt idx="13">
                  <c:v>Rajappa</c:v>
                </c:pt>
                <c:pt idx="14">
                  <c:v>Security</c:v>
                </c:pt>
              </c:strCache>
            </c:strRef>
          </c:cat>
          <c:val>
            <c:numRef>
              <c:f>Sheet3!$D$2:$D$16</c:f>
              <c:numCache>
                <c:formatCode>General</c:formatCode>
                <c:ptCount val="15"/>
                <c:pt idx="0">
                  <c:v>105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95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95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B2-47D9-BF62-B9DC5252B87B}"/>
            </c:ext>
          </c:extLst>
        </c:ser>
        <c:ser>
          <c:idx val="1"/>
          <c:order val="1"/>
          <c:tx>
            <c:strRef>
              <c:f>Sheet3!$I$1</c:f>
              <c:strCache>
                <c:ptCount val="1"/>
                <c:pt idx="0">
                  <c:v>Cost of production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B2-47D9-BF62-B9DC5252B8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Sheet3!$B$2:$B$16</c:f>
              <c:strCache>
                <c:ptCount val="15"/>
                <c:pt idx="0">
                  <c:v>Rakshit</c:v>
                </c:pt>
                <c:pt idx="1">
                  <c:v>Gururaj</c:v>
                </c:pt>
                <c:pt idx="2">
                  <c:v>Arun</c:v>
                </c:pt>
                <c:pt idx="3">
                  <c:v>Nagaraj</c:v>
                </c:pt>
                <c:pt idx="4">
                  <c:v>Diwakar</c:v>
                </c:pt>
                <c:pt idx="5">
                  <c:v>Akash</c:v>
                </c:pt>
                <c:pt idx="6">
                  <c:v>Syed asif</c:v>
                </c:pt>
                <c:pt idx="7">
                  <c:v>Kumarswamy</c:v>
                </c:pt>
                <c:pt idx="8">
                  <c:v>Arun</c:v>
                </c:pt>
                <c:pt idx="9">
                  <c:v>Sachin</c:v>
                </c:pt>
                <c:pt idx="10">
                  <c:v>D.P. Savita</c:v>
                </c:pt>
                <c:pt idx="11">
                  <c:v>Srikanta</c:v>
                </c:pt>
                <c:pt idx="12">
                  <c:v>Kumarswamy</c:v>
                </c:pt>
                <c:pt idx="13">
                  <c:v>Rajappa</c:v>
                </c:pt>
                <c:pt idx="14">
                  <c:v>Security</c:v>
                </c:pt>
              </c:strCache>
            </c:strRef>
          </c:cat>
          <c:val>
            <c:numRef>
              <c:f>Sheet3!$I$2:$I$16</c:f>
              <c:numCache>
                <c:formatCode>General</c:formatCode>
                <c:ptCount val="15"/>
                <c:pt idx="0">
                  <c:v>77.88</c:v>
                </c:pt>
                <c:pt idx="1">
                  <c:v>77.88</c:v>
                </c:pt>
                <c:pt idx="2">
                  <c:v>77.88</c:v>
                </c:pt>
                <c:pt idx="3">
                  <c:v>77.88</c:v>
                </c:pt>
                <c:pt idx="4">
                  <c:v>77.88</c:v>
                </c:pt>
                <c:pt idx="5">
                  <c:v>77.88</c:v>
                </c:pt>
                <c:pt idx="6">
                  <c:v>77.88</c:v>
                </c:pt>
                <c:pt idx="7">
                  <c:v>77.88</c:v>
                </c:pt>
                <c:pt idx="8">
                  <c:v>77.88</c:v>
                </c:pt>
                <c:pt idx="9">
                  <c:v>77.88</c:v>
                </c:pt>
                <c:pt idx="10">
                  <c:v>77.88</c:v>
                </c:pt>
                <c:pt idx="11">
                  <c:v>77.88</c:v>
                </c:pt>
                <c:pt idx="12">
                  <c:v>77.88</c:v>
                </c:pt>
                <c:pt idx="13">
                  <c:v>77.88</c:v>
                </c:pt>
                <c:pt idx="14">
                  <c:v>77.88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B2-47D9-BF62-B9DC5252B8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4704319"/>
        <c:axId val="1047091376"/>
      </c:lineChart>
      <c:catAx>
        <c:axId val="1254704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NAME</a:t>
                </a:r>
                <a:r>
                  <a:rPr lang="en-IN" baseline="0"/>
                  <a:t> OF THE BUYERS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91376"/>
        <c:crosses val="autoZero"/>
        <c:auto val="1"/>
        <c:lblAlgn val="ctr"/>
        <c:lblOffset val="100"/>
        <c:noMultiLvlLbl val="0"/>
      </c:catAx>
      <c:valAx>
        <c:axId val="10470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OF COST OF PRODUCTION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Sheet1!$N$25</c:f>
              <c:strCache>
                <c:ptCount val="1"/>
                <c:pt idx="0">
                  <c:v>Giriraja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Sheet1!$O$24:$S$24</c:f>
              <c:strCache>
                <c:ptCount val="5"/>
                <c:pt idx="0">
                  <c:v>Cost/bird</c:v>
                </c:pt>
                <c:pt idx="1">
                  <c:v>Feed cost/bird</c:v>
                </c:pt>
                <c:pt idx="2">
                  <c:v>M &amp;V /BIrd</c:v>
                </c:pt>
                <c:pt idx="3">
                  <c:v>Misc cost/ bird</c:v>
                </c:pt>
                <c:pt idx="4">
                  <c:v>Total cost/ bird</c:v>
                </c:pt>
              </c:strCache>
            </c:strRef>
          </c:cat>
          <c:val>
            <c:numRef>
              <c:f>Sheet1!$O$25:$S$25</c:f>
              <c:numCache>
                <c:formatCode>General</c:formatCode>
                <c:ptCount val="5"/>
                <c:pt idx="0">
                  <c:v>25.28</c:v>
                </c:pt>
                <c:pt idx="1">
                  <c:v>42.33</c:v>
                </c:pt>
                <c:pt idx="2">
                  <c:v>0.96</c:v>
                </c:pt>
                <c:pt idx="3">
                  <c:v>12.97</c:v>
                </c:pt>
                <c:pt idx="4">
                  <c:v>81.539999999999992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C2-4CCC-9C4B-7DBD3CA722F0}"/>
            </c:ext>
          </c:extLst>
        </c:ser>
        <c:ser>
          <c:idx val="1"/>
          <c:order val="1"/>
          <c:tx>
            <c:strRef>
              <c:f>Sheet1!$N$26</c:f>
              <c:strCache>
                <c:ptCount val="1"/>
                <c:pt idx="0">
                  <c:v>Giriraja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Sheet1!$O$24:$S$24</c:f>
              <c:strCache>
                <c:ptCount val="5"/>
                <c:pt idx="0">
                  <c:v>Cost/bird</c:v>
                </c:pt>
                <c:pt idx="1">
                  <c:v>Feed cost/bird</c:v>
                </c:pt>
                <c:pt idx="2">
                  <c:v>M &amp;V /BIrd</c:v>
                </c:pt>
                <c:pt idx="3">
                  <c:v>Misc cost/ bird</c:v>
                </c:pt>
                <c:pt idx="4">
                  <c:v>Total cost/ bird</c:v>
                </c:pt>
              </c:strCache>
            </c:strRef>
          </c:cat>
          <c:val>
            <c:numRef>
              <c:f>Sheet1!$O$26:$S$26</c:f>
              <c:numCache>
                <c:formatCode>General</c:formatCode>
                <c:ptCount val="5"/>
                <c:pt idx="0">
                  <c:v>24.27</c:v>
                </c:pt>
                <c:pt idx="1">
                  <c:v>44.37</c:v>
                </c:pt>
                <c:pt idx="2">
                  <c:v>1.48</c:v>
                </c:pt>
                <c:pt idx="3">
                  <c:v>14</c:v>
                </c:pt>
                <c:pt idx="4">
                  <c:v>84.12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C2-4CCC-9C4B-7DBD3CA722F0}"/>
            </c:ext>
          </c:extLst>
        </c:ser>
        <c:ser>
          <c:idx val="2"/>
          <c:order val="2"/>
          <c:tx>
            <c:strRef>
              <c:f>Sheet1!$N$27</c:f>
              <c:strCache>
                <c:ptCount val="1"/>
                <c:pt idx="0">
                  <c:v>Nati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Sheet1!$O$24:$S$24</c:f>
              <c:strCache>
                <c:ptCount val="5"/>
                <c:pt idx="0">
                  <c:v>Cost/bird</c:v>
                </c:pt>
                <c:pt idx="1">
                  <c:v>Feed cost/bird</c:v>
                </c:pt>
                <c:pt idx="2">
                  <c:v>M &amp;V /BIrd</c:v>
                </c:pt>
                <c:pt idx="3">
                  <c:v>Misc cost/ bird</c:v>
                </c:pt>
                <c:pt idx="4">
                  <c:v>Total cost/ bird</c:v>
                </c:pt>
              </c:strCache>
            </c:strRef>
          </c:cat>
          <c:val>
            <c:numRef>
              <c:f>Sheet1!$O$27:$S$27</c:f>
              <c:numCache>
                <c:formatCode>General</c:formatCode>
                <c:ptCount val="5"/>
                <c:pt idx="0">
                  <c:v>28</c:v>
                </c:pt>
                <c:pt idx="1">
                  <c:v>30.65</c:v>
                </c:pt>
                <c:pt idx="2">
                  <c:v>1.57</c:v>
                </c:pt>
                <c:pt idx="3">
                  <c:v>17</c:v>
                </c:pt>
                <c:pt idx="4">
                  <c:v>77.22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C2-4CCC-9C4B-7DBD3CA72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550287"/>
        <c:axId val="100917279"/>
      </c:barChart>
      <c:catAx>
        <c:axId val="965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17279"/>
        <c:crosses val="autoZero"/>
        <c:auto val="1"/>
        <c:lblAlgn val="ctr"/>
        <c:lblOffset val="100"/>
        <c:noMultiLvlLbl val="0"/>
      </c:catAx>
      <c:valAx>
        <c:axId val="10091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5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CUMULATIVE</a:t>
            </a:r>
            <a:r>
              <a:rPr lang="en-IN" baseline="0"/>
              <a:t> FCR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Sheet2!$G$3:$G$6</c:f>
              <c:numCache>
                <c:formatCode>General</c:formatCode>
                <c:ptCount val="4"/>
                <c:pt idx="0">
                  <c:v>1.46</c:v>
                </c:pt>
                <c:pt idx="1">
                  <c:v>1.83</c:v>
                </c:pt>
                <c:pt idx="2">
                  <c:v>1.88</c:v>
                </c:pt>
                <c:pt idx="3">
                  <c:v>2.5299999999999998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A-4BA1-B131-03B3988BA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049600"/>
        <c:axId val="1038472624"/>
      </c:lineChart>
      <c:catAx>
        <c:axId val="104604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72624"/>
        <c:crosses val="autoZero"/>
        <c:auto val="1"/>
        <c:lblAlgn val="ctr"/>
        <c:lblOffset val="100"/>
        <c:noMultiLvlLbl val="0"/>
      </c:catAx>
      <c:valAx>
        <c:axId val="10384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CUMULATIVE</a:t>
                </a:r>
                <a:r>
                  <a:rPr lang="en-IN" baseline="0"/>
                  <a:t> FCR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049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 WEEKLY</a:t>
            </a:r>
            <a:r>
              <a:rPr lang="en-IN" baseline="0"/>
              <a:t> FCR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Sheet2!$D$3:$D$6</c:f>
              <c:numCache>
                <c:formatCode>General</c:formatCode>
                <c:ptCount val="4"/>
                <c:pt idx="0">
                  <c:v>2.96</c:v>
                </c:pt>
                <c:pt idx="1">
                  <c:v>2.2690000000000001</c:v>
                </c:pt>
                <c:pt idx="2">
                  <c:v>1.9650000000000001</c:v>
                </c:pt>
                <c:pt idx="3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4D-4527-BC52-1E3093B51D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4705279"/>
        <c:axId val="1038481056"/>
      </c:lineChart>
      <c:catAx>
        <c:axId val="125470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81056"/>
        <c:crosses val="autoZero"/>
        <c:auto val="1"/>
        <c:lblAlgn val="ctr"/>
        <c:lblOffset val="100"/>
        <c:noMultiLvlLbl val="0"/>
      </c:catAx>
      <c:valAx>
        <c:axId val="10384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WEEKLY</a:t>
                </a:r>
                <a:r>
                  <a:rPr lang="en-IN" baseline="0"/>
                  <a:t> FCR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70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BODY WEIGHT GAIN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Sheet2!$C$3:$C$6</c:f>
              <c:numCache>
                <c:formatCode>General</c:formatCode>
                <c:ptCount val="4"/>
                <c:pt idx="0">
                  <c:v>37.950000000000003</c:v>
                </c:pt>
                <c:pt idx="1">
                  <c:v>66.099999999999994</c:v>
                </c:pt>
                <c:pt idx="2">
                  <c:v>87.15</c:v>
                </c:pt>
                <c:pt idx="3">
                  <c:v>209.7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3-4457-A991-1FABF5D16A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51015823"/>
        <c:axId val="1047088896"/>
      </c:lineChart>
      <c:catAx>
        <c:axId val="1251015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088896"/>
        <c:crosses val="autoZero"/>
        <c:auto val="1"/>
        <c:lblAlgn val="ctr"/>
        <c:lblOffset val="100"/>
        <c:noMultiLvlLbl val="0"/>
      </c:catAx>
      <c:valAx>
        <c:axId val="10470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WEEKLY</a:t>
                </a:r>
                <a:r>
                  <a:rPr lang="en-IN" baseline="0"/>
                  <a:t> BODY WEIGHT GAIN (g)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01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FEED</a:t>
            </a:r>
            <a:r>
              <a:rPr lang="en-IN" baseline="0"/>
              <a:t> CONSUMED PER WEEK PER BIRD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153673321794528"/>
          <c:y val="0.19486111111111112"/>
          <c:w val="0.85407717998098531"/>
          <c:h val="0.6514432050160396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Sheet2!$B$3:$B$6</c:f>
              <c:numCache>
                <c:formatCode>General</c:formatCode>
                <c:ptCount val="4"/>
                <c:pt idx="0">
                  <c:v>112.5</c:v>
                </c:pt>
                <c:pt idx="1">
                  <c:v>150</c:v>
                </c:pt>
                <c:pt idx="2">
                  <c:v>171.33</c:v>
                </c:pt>
                <c:pt idx="3">
                  <c:v>459.37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6-4E1B-9B61-3CE34944F4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51956160"/>
        <c:axId val="1150015023"/>
      </c:barChart>
      <c:catAx>
        <c:axId val="105195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15023"/>
        <c:crosses val="autoZero"/>
        <c:auto val="1"/>
        <c:lblAlgn val="ctr"/>
        <c:lblOffset val="100"/>
        <c:noMultiLvlLbl val="0"/>
      </c:catAx>
      <c:valAx>
        <c:axId val="115001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FEED</a:t>
                </a:r>
                <a:r>
                  <a:rPr lang="en-IN" baseline="0"/>
                  <a:t> COSNUMED (g)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5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CUMULATIVE FEED CONSUMED PER BIRD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Sheet2!$E$3:$E$6</c:f>
              <c:numCache>
                <c:formatCode>General</c:formatCode>
                <c:ptCount val="4"/>
                <c:pt idx="0">
                  <c:v>112.5</c:v>
                </c:pt>
                <c:pt idx="1">
                  <c:v>262.5</c:v>
                </c:pt>
                <c:pt idx="2">
                  <c:v>433.83</c:v>
                </c:pt>
                <c:pt idx="3">
                  <c:v>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2-438D-B51E-50AB743D82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4703"/>
        <c:axId val="106078687"/>
      </c:barChart>
      <c:catAx>
        <c:axId val="9926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78687"/>
        <c:crosses val="autoZero"/>
        <c:auto val="1"/>
        <c:lblAlgn val="ctr"/>
        <c:lblOffset val="100"/>
        <c:noMultiLvlLbl val="0"/>
      </c:catAx>
      <c:valAx>
        <c:axId val="1060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FEED</a:t>
                </a:r>
                <a:r>
                  <a:rPr lang="en-IN" baseline="0"/>
                  <a:t> CONSUMED (g)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WEEKLY</a:t>
            </a:r>
            <a:r>
              <a:rPr lang="en-IN" baseline="0"/>
              <a:t> CUMULATIVE BODY WEIGHT GAIN(g)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Sheet2!$E$63:$E$67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1-4D79-A8F6-F8EC52F7A15C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Sheet2!$F$63:$F$67</c:f>
              <c:numCache>
                <c:formatCode>General</c:formatCode>
                <c:ptCount val="5"/>
                <c:pt idx="0">
                  <c:v>39</c:v>
                </c:pt>
                <c:pt idx="1">
                  <c:v>76.95</c:v>
                </c:pt>
                <c:pt idx="2">
                  <c:v>143.05000000000001</c:v>
                </c:pt>
                <c:pt idx="3">
                  <c:v>230.2</c:v>
                </c:pt>
                <c:pt idx="4">
                  <c:v>439.9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1-4D79-A8F6-F8EC52F7A1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695631"/>
        <c:axId val="1150017007"/>
      </c:lineChart>
      <c:catAx>
        <c:axId val="10269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17007"/>
        <c:crosses val="autoZero"/>
        <c:auto val="1"/>
        <c:lblAlgn val="ctr"/>
        <c:lblOffset val="100"/>
        <c:noMultiLvlLbl val="0"/>
      </c:catAx>
      <c:valAx>
        <c:axId val="11500170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 BODY WEIGHT GAIN(g)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956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Sheet2!$D$30</c:f>
              <c:strCache>
                <c:ptCount val="1"/>
                <c:pt idx="0">
                  <c:v>Feed consumed per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Sheet2!$D$31:$D$34</c:f>
              <c:numCache>
                <c:formatCode>General</c:formatCode>
                <c:ptCount val="4"/>
                <c:pt idx="0">
                  <c:v>112.5</c:v>
                </c:pt>
                <c:pt idx="1">
                  <c:v>150</c:v>
                </c:pt>
                <c:pt idx="2">
                  <c:v>171.33</c:v>
                </c:pt>
                <c:pt idx="3">
                  <c:v>459.37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C-4337-91AF-893BA9203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984256"/>
        <c:axId val="101350784"/>
      </c:barChart>
      <c:catAx>
        <c:axId val="96984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50784"/>
        <c:crosses val="autoZero"/>
        <c:auto val="1"/>
        <c:lblAlgn val="ctr"/>
        <c:lblOffset val="100"/>
        <c:noMultiLvlLbl val="0"/>
      </c:catAx>
      <c:valAx>
        <c:axId val="1013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FEED</a:t>
                </a:r>
                <a:r>
                  <a:rPr lang="en-US" baseline="0"/>
                  <a:t> CONSUMED(g)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98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472440</xdr:colOff>
      <xdr:row>1</xdr:row>
      <xdr:rowOff>72390</xdr:rowOff>
    </xdr:from>
    <xdr:to>
      <xdr:col>20</xdr:col>
      <xdr:colOff>167640</xdr:colOff>
      <xdr:row>16</xdr:row>
      <xdr:rowOff>72390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A10F575-47A0-6492-0410-F474B0E64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426720</xdr:colOff>
      <xdr:row>29</xdr:row>
      <xdr:rowOff>11430</xdr:rowOff>
    </xdr:from>
    <xdr:to>
      <xdr:col>20</xdr:col>
      <xdr:colOff>121920</xdr:colOff>
      <xdr:row>44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DDEA2C-67B8-31AA-60E5-73552D5B1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396240</xdr:colOff>
      <xdr:row>2</xdr:row>
      <xdr:rowOff>11430</xdr:rowOff>
    </xdr:from>
    <xdr:to>
      <xdr:col>18</xdr:col>
      <xdr:colOff>91440</xdr:colOff>
      <xdr:row>17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8DE523-D081-E427-FFBA-D8066FCEF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411480</xdr:colOff>
      <xdr:row>17</xdr:row>
      <xdr:rowOff>179070</xdr:rowOff>
    </xdr:from>
    <xdr:to>
      <xdr:col>18</xdr:col>
      <xdr:colOff>106680</xdr:colOff>
      <xdr:row>32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2B6999-FAB1-913F-8880-B088090C0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388620</xdr:colOff>
      <xdr:row>8</xdr:row>
      <xdr:rowOff>118110</xdr:rowOff>
    </xdr:from>
    <xdr:to>
      <xdr:col>9</xdr:col>
      <xdr:colOff>83820</xdr:colOff>
      <xdr:row>23</xdr:row>
      <xdr:rowOff>118110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14E1E2-5ABF-0963-2FE0-7CF0F36CC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320040</xdr:colOff>
      <xdr:row>35</xdr:row>
      <xdr:rowOff>11430</xdr:rowOff>
    </xdr:from>
    <xdr:to>
      <xdr:col>18</xdr:col>
      <xdr:colOff>365760</xdr:colOff>
      <xdr:row>50</xdr:row>
      <xdr:rowOff>11430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928919-E838-1BAF-7EB8-0F8AE2BC6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358140</xdr:colOff>
      <xdr:row>41</xdr:row>
      <xdr:rowOff>87630</xdr:rowOff>
    </xdr:from>
    <xdr:to>
      <xdr:col>9</xdr:col>
      <xdr:colOff>53340</xdr:colOff>
      <xdr:row>56</xdr:row>
      <xdr:rowOff>87630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F752F07-A505-DDAF-DFDF-597887E5A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373380</xdr:colOff>
      <xdr:row>57</xdr:row>
      <xdr:rowOff>118110</xdr:rowOff>
    </xdr:from>
    <xdr:to>
      <xdr:col>15</xdr:col>
      <xdr:colOff>68580</xdr:colOff>
      <xdr:row>72</xdr:row>
      <xdr:rowOff>118110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31B74BB-879A-E41C-BBE9-7A8354FA3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343319</xdr:colOff>
      <xdr:row>18</xdr:row>
      <xdr:rowOff>102158</xdr:rowOff>
    </xdr:from>
    <xdr:to>
      <xdr:col>14</xdr:col>
      <xdr:colOff>25121</xdr:colOff>
      <xdr:row>33</xdr:row>
      <xdr:rowOff>82061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0AEDA9-A04E-B0A2-E398-71C8E183A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343319</xdr:colOff>
      <xdr:row>21</xdr:row>
      <xdr:rowOff>102159</xdr:rowOff>
    </xdr:from>
    <xdr:to>
      <xdr:col>14</xdr:col>
      <xdr:colOff>25121</xdr:colOff>
      <xdr:row>36</xdr:row>
      <xdr:rowOff>82062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99B94D-5690-A4F6-B77F-592326021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190500</xdr:colOff>
      <xdr:row>1</xdr:row>
      <xdr:rowOff>163830</xdr:rowOff>
    </xdr:from>
    <xdr:to>
      <xdr:col>17</xdr:col>
      <xdr:colOff>495300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E6FBDD-CD1F-49D8-3AD9-9E35FD05A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9EFA-2CEC-4573-90AB-4F782295C4DB}">
  <dimension ref="A1:S38"/>
  <sheetViews>
    <sheetView topLeftCell="A20" workbookViewId="0">
      <selection activeCell="A38" sqref="A38"/>
    </sheetView>
  </sheetViews>
  <sheetFormatPr defaultRowHeight="14.4" x14ac:dyDescent="0.3"/>
  <cols>
    <col min="1" max="1" width="10.5546875" style="1" bestFit="1" customWidth="1"/>
  </cols>
  <sheetData>
    <row r="1" spans="1:8" x14ac:dyDescent="0.3">
      <c r="A1" s="1">
        <v>44402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>
        <v>44403</v>
      </c>
      <c r="E2">
        <v>24.91</v>
      </c>
      <c r="F2">
        <f>SUM(B2+C2+D2+E2)</f>
        <v>24.91</v>
      </c>
      <c r="G2">
        <v>0.04</v>
      </c>
      <c r="H2">
        <f>SUM(G2)</f>
        <v>0.04</v>
      </c>
    </row>
    <row r="3" spans="1:8" x14ac:dyDescent="0.3">
      <c r="A3" s="1">
        <v>44404</v>
      </c>
      <c r="E3">
        <v>555.57000000000005</v>
      </c>
      <c r="F3">
        <f t="shared" ref="F3:F37" si="0">SUM(B3+C3+D3+E3)</f>
        <v>555.57000000000005</v>
      </c>
      <c r="G3">
        <v>0.77</v>
      </c>
      <c r="H3">
        <f>(H2+G3)</f>
        <v>0.81</v>
      </c>
    </row>
    <row r="4" spans="1:8" x14ac:dyDescent="0.3">
      <c r="A4" s="1">
        <v>44405</v>
      </c>
      <c r="E4">
        <v>549.34</v>
      </c>
      <c r="F4">
        <f t="shared" si="0"/>
        <v>549.34</v>
      </c>
      <c r="G4">
        <v>0.76</v>
      </c>
      <c r="H4">
        <f t="shared" ref="H4:H37" si="1">(H3+G4)</f>
        <v>1.57</v>
      </c>
    </row>
    <row r="5" spans="1:8" x14ac:dyDescent="0.3">
      <c r="A5" s="1">
        <v>44406</v>
      </c>
      <c r="E5">
        <v>3649.57</v>
      </c>
      <c r="F5">
        <f t="shared" si="0"/>
        <v>3649.57</v>
      </c>
      <c r="G5">
        <v>2.4</v>
      </c>
      <c r="H5">
        <f t="shared" si="1"/>
        <v>3.9699999999999998</v>
      </c>
    </row>
    <row r="6" spans="1:8" x14ac:dyDescent="0.3">
      <c r="A6" s="1">
        <v>44407</v>
      </c>
      <c r="B6">
        <v>17500</v>
      </c>
      <c r="C6">
        <v>59.22</v>
      </c>
      <c r="E6">
        <v>2496.08</v>
      </c>
      <c r="F6">
        <f t="shared" si="0"/>
        <v>20055.300000000003</v>
      </c>
      <c r="G6">
        <v>27.85</v>
      </c>
      <c r="H6">
        <f t="shared" si="1"/>
        <v>31.82</v>
      </c>
    </row>
    <row r="7" spans="1:8" x14ac:dyDescent="0.3">
      <c r="A7" s="1">
        <v>44408</v>
      </c>
      <c r="C7">
        <v>236.88</v>
      </c>
      <c r="D7">
        <v>107.78</v>
      </c>
      <c r="F7">
        <f t="shared" si="0"/>
        <v>344.65999999999997</v>
      </c>
      <c r="G7">
        <v>0.48</v>
      </c>
      <c r="H7">
        <f t="shared" si="1"/>
        <v>32.299999999999997</v>
      </c>
    </row>
    <row r="8" spans="1:8" x14ac:dyDescent="0.3">
      <c r="A8" s="1">
        <v>44409</v>
      </c>
      <c r="C8">
        <v>236.88</v>
      </c>
      <c r="D8">
        <v>107.78</v>
      </c>
      <c r="E8">
        <v>336.33</v>
      </c>
      <c r="F8">
        <f t="shared" si="0"/>
        <v>680.99</v>
      </c>
      <c r="G8">
        <v>0.95</v>
      </c>
      <c r="H8">
        <f t="shared" si="1"/>
        <v>33.25</v>
      </c>
    </row>
    <row r="9" spans="1:8" x14ac:dyDescent="0.3">
      <c r="A9" s="1">
        <v>44410</v>
      </c>
      <c r="C9">
        <v>353.35</v>
      </c>
      <c r="D9">
        <v>107.78</v>
      </c>
      <c r="F9">
        <f t="shared" si="0"/>
        <v>461.13</v>
      </c>
      <c r="G9">
        <v>0.64</v>
      </c>
      <c r="H9">
        <f t="shared" si="1"/>
        <v>33.89</v>
      </c>
    </row>
    <row r="10" spans="1:8" x14ac:dyDescent="0.3">
      <c r="A10" s="1">
        <v>44411</v>
      </c>
      <c r="C10">
        <v>353.35</v>
      </c>
      <c r="E10">
        <v>787.27</v>
      </c>
      <c r="F10">
        <f t="shared" si="0"/>
        <v>1140.6199999999999</v>
      </c>
      <c r="G10">
        <v>1.6</v>
      </c>
      <c r="H10">
        <f t="shared" si="1"/>
        <v>35.49</v>
      </c>
    </row>
    <row r="11" spans="1:8" x14ac:dyDescent="0.3">
      <c r="A11" s="1">
        <v>44412</v>
      </c>
      <c r="C11">
        <v>468.5</v>
      </c>
      <c r="D11">
        <v>100.24</v>
      </c>
      <c r="F11">
        <f t="shared" si="0"/>
        <v>568.74</v>
      </c>
      <c r="G11">
        <v>0.8</v>
      </c>
      <c r="H11">
        <f t="shared" si="1"/>
        <v>36.29</v>
      </c>
    </row>
    <row r="12" spans="1:8" x14ac:dyDescent="0.3">
      <c r="A12" s="1">
        <v>44413</v>
      </c>
      <c r="C12">
        <v>468.5</v>
      </c>
      <c r="F12">
        <f t="shared" si="0"/>
        <v>468.5</v>
      </c>
      <c r="G12">
        <v>0.65</v>
      </c>
      <c r="H12">
        <f t="shared" si="1"/>
        <v>36.94</v>
      </c>
    </row>
    <row r="13" spans="1:8" x14ac:dyDescent="0.3">
      <c r="A13" s="1">
        <v>44414</v>
      </c>
      <c r="C13">
        <v>468.5</v>
      </c>
      <c r="F13">
        <f t="shared" si="0"/>
        <v>468.5</v>
      </c>
      <c r="G13">
        <v>0.65</v>
      </c>
      <c r="H13">
        <f t="shared" si="1"/>
        <v>37.589999999999996</v>
      </c>
    </row>
    <row r="14" spans="1:8" x14ac:dyDescent="0.3">
      <c r="A14" s="1">
        <v>44415</v>
      </c>
      <c r="C14">
        <v>468.5</v>
      </c>
      <c r="E14">
        <v>67.27</v>
      </c>
      <c r="F14">
        <f t="shared" si="0"/>
        <v>535.77</v>
      </c>
      <c r="G14">
        <v>0.75</v>
      </c>
      <c r="H14">
        <f t="shared" si="1"/>
        <v>38.339999999999996</v>
      </c>
    </row>
    <row r="15" spans="1:8" x14ac:dyDescent="0.3">
      <c r="A15" s="1">
        <v>44416</v>
      </c>
      <c r="C15">
        <v>468.5</v>
      </c>
      <c r="D15">
        <v>60</v>
      </c>
      <c r="F15">
        <f t="shared" si="0"/>
        <v>528.5</v>
      </c>
      <c r="G15">
        <v>0.75</v>
      </c>
      <c r="H15">
        <f t="shared" si="1"/>
        <v>39.089999999999996</v>
      </c>
    </row>
    <row r="16" spans="1:8" x14ac:dyDescent="0.3">
      <c r="A16" s="1">
        <v>44417</v>
      </c>
      <c r="C16">
        <v>468.5</v>
      </c>
      <c r="E16">
        <v>42.35</v>
      </c>
      <c r="F16">
        <f t="shared" si="0"/>
        <v>510.85</v>
      </c>
      <c r="G16">
        <v>0.72</v>
      </c>
      <c r="H16">
        <f t="shared" si="1"/>
        <v>39.809999999999995</v>
      </c>
    </row>
    <row r="17" spans="1:19" x14ac:dyDescent="0.3">
      <c r="A17" s="1">
        <v>44418</v>
      </c>
      <c r="C17">
        <v>468.5</v>
      </c>
      <c r="F17">
        <f t="shared" si="0"/>
        <v>468.5</v>
      </c>
      <c r="G17">
        <v>0.66</v>
      </c>
      <c r="H17">
        <f t="shared" si="1"/>
        <v>40.469999999999992</v>
      </c>
    </row>
    <row r="18" spans="1:19" x14ac:dyDescent="0.3">
      <c r="A18" s="1">
        <v>44419</v>
      </c>
      <c r="C18">
        <v>468.5</v>
      </c>
      <c r="E18">
        <v>276.79000000000002</v>
      </c>
      <c r="F18">
        <f t="shared" si="0"/>
        <v>745.29</v>
      </c>
      <c r="G18">
        <v>1.05</v>
      </c>
      <c r="H18">
        <f t="shared" si="1"/>
        <v>41.519999999999989</v>
      </c>
    </row>
    <row r="19" spans="1:19" x14ac:dyDescent="0.3">
      <c r="A19" s="1">
        <v>44420</v>
      </c>
      <c r="C19">
        <v>705.6</v>
      </c>
      <c r="D19">
        <v>60</v>
      </c>
      <c r="F19">
        <f t="shared" si="0"/>
        <v>765.6</v>
      </c>
      <c r="G19">
        <v>1.1000000000000001</v>
      </c>
      <c r="H19">
        <f t="shared" si="1"/>
        <v>42.61999999999999</v>
      </c>
      <c r="N19" t="s">
        <v>0</v>
      </c>
      <c r="O19" t="s">
        <v>1</v>
      </c>
      <c r="P19" t="s">
        <v>2</v>
      </c>
      <c r="Q19" t="s">
        <v>3</v>
      </c>
      <c r="R19" t="s">
        <v>4</v>
      </c>
    </row>
    <row r="20" spans="1:19" x14ac:dyDescent="0.3">
      <c r="A20" s="1">
        <v>44421</v>
      </c>
      <c r="C20">
        <v>705.6</v>
      </c>
      <c r="F20">
        <f t="shared" si="0"/>
        <v>705.6</v>
      </c>
      <c r="G20">
        <v>1.01</v>
      </c>
      <c r="H20">
        <f t="shared" si="1"/>
        <v>43.629999999999988</v>
      </c>
      <c r="N20">
        <v>17500</v>
      </c>
      <c r="O20">
        <v>29293.78</v>
      </c>
      <c r="P20">
        <v>662.7</v>
      </c>
      <c r="Q20">
        <v>8976.0300000000007</v>
      </c>
      <c r="R20">
        <v>56432.51</v>
      </c>
    </row>
    <row r="21" spans="1:19" x14ac:dyDescent="0.3">
      <c r="A21" s="1">
        <v>44422</v>
      </c>
      <c r="C21">
        <v>705.6</v>
      </c>
      <c r="F21">
        <f t="shared" si="0"/>
        <v>705.6</v>
      </c>
      <c r="G21">
        <v>1.01</v>
      </c>
      <c r="H21">
        <f t="shared" si="1"/>
        <v>44.639999999999986</v>
      </c>
    </row>
    <row r="22" spans="1:19" x14ac:dyDescent="0.3">
      <c r="A22" s="1">
        <v>44423</v>
      </c>
      <c r="C22">
        <v>705.6</v>
      </c>
      <c r="E22">
        <v>12.5</v>
      </c>
      <c r="F22">
        <f t="shared" si="0"/>
        <v>718.1</v>
      </c>
      <c r="G22">
        <v>1.03</v>
      </c>
      <c r="H22">
        <f t="shared" si="1"/>
        <v>45.669999999999987</v>
      </c>
    </row>
    <row r="23" spans="1:19" x14ac:dyDescent="0.3">
      <c r="A23" s="1">
        <v>44424</v>
      </c>
      <c r="C23">
        <v>690.9</v>
      </c>
      <c r="F23">
        <f t="shared" si="0"/>
        <v>690.9</v>
      </c>
      <c r="G23">
        <v>0.99</v>
      </c>
      <c r="H23">
        <f t="shared" si="1"/>
        <v>46.659999999999989</v>
      </c>
    </row>
    <row r="24" spans="1:19" x14ac:dyDescent="0.3">
      <c r="A24" s="1">
        <v>44425</v>
      </c>
      <c r="C24">
        <v>690.9</v>
      </c>
      <c r="F24">
        <f t="shared" si="0"/>
        <v>690.9</v>
      </c>
      <c r="G24">
        <v>0.99</v>
      </c>
      <c r="H24">
        <f t="shared" si="1"/>
        <v>47.649999999999991</v>
      </c>
      <c r="N24" t="s">
        <v>36</v>
      </c>
      <c r="O24" t="s">
        <v>5</v>
      </c>
      <c r="P24" t="s">
        <v>37</v>
      </c>
      <c r="Q24" t="s">
        <v>32</v>
      </c>
      <c r="R24" t="s">
        <v>38</v>
      </c>
      <c r="S24" t="s">
        <v>39</v>
      </c>
    </row>
    <row r="25" spans="1:19" x14ac:dyDescent="0.3">
      <c r="A25" s="1">
        <v>44426</v>
      </c>
      <c r="C25">
        <v>690.9</v>
      </c>
      <c r="F25">
        <f t="shared" si="0"/>
        <v>690.9</v>
      </c>
      <c r="G25">
        <v>0.99</v>
      </c>
      <c r="H25">
        <f t="shared" si="1"/>
        <v>48.639999999999993</v>
      </c>
      <c r="N25" t="s">
        <v>33</v>
      </c>
      <c r="O25">
        <v>25.28</v>
      </c>
      <c r="P25">
        <v>42.33</v>
      </c>
      <c r="Q25">
        <v>0.96</v>
      </c>
      <c r="R25">
        <v>12.97</v>
      </c>
      <c r="S25">
        <f>SUM(O25:R25)</f>
        <v>81.539999999999992</v>
      </c>
    </row>
    <row r="26" spans="1:19" x14ac:dyDescent="0.3">
      <c r="A26" s="1">
        <v>44427</v>
      </c>
      <c r="C26">
        <v>690.9</v>
      </c>
      <c r="F26">
        <f t="shared" si="0"/>
        <v>690.9</v>
      </c>
      <c r="G26">
        <v>0.99</v>
      </c>
      <c r="H26">
        <f t="shared" si="1"/>
        <v>49.629999999999995</v>
      </c>
      <c r="N26" t="s">
        <v>34</v>
      </c>
      <c r="O26">
        <v>24.27</v>
      </c>
      <c r="P26">
        <v>44.37</v>
      </c>
      <c r="Q26">
        <v>1.48</v>
      </c>
      <c r="R26">
        <v>14</v>
      </c>
      <c r="S26">
        <v>84.12</v>
      </c>
    </row>
    <row r="27" spans="1:19" x14ac:dyDescent="0.3">
      <c r="A27" s="1">
        <v>44428</v>
      </c>
      <c r="C27">
        <v>921.2</v>
      </c>
      <c r="E27">
        <v>74.739999999999995</v>
      </c>
      <c r="F27">
        <f t="shared" si="0"/>
        <v>995.94</v>
      </c>
      <c r="G27">
        <v>1.44</v>
      </c>
      <c r="H27">
        <f t="shared" si="1"/>
        <v>51.069999999999993</v>
      </c>
      <c r="N27" t="s">
        <v>35</v>
      </c>
      <c r="O27">
        <v>28</v>
      </c>
      <c r="P27">
        <v>30.65</v>
      </c>
      <c r="Q27">
        <v>1.57</v>
      </c>
      <c r="R27">
        <v>17</v>
      </c>
      <c r="S27">
        <v>77.22</v>
      </c>
    </row>
    <row r="28" spans="1:19" x14ac:dyDescent="0.3">
      <c r="A28" s="1">
        <v>44429</v>
      </c>
      <c r="C28">
        <v>921.2</v>
      </c>
      <c r="F28">
        <f t="shared" si="0"/>
        <v>921.2</v>
      </c>
      <c r="G28">
        <v>1.33</v>
      </c>
      <c r="H28">
        <f t="shared" si="1"/>
        <v>52.399999999999991</v>
      </c>
    </row>
    <row r="29" spans="1:19" x14ac:dyDescent="0.3">
      <c r="A29" s="1">
        <v>44430</v>
      </c>
      <c r="C29">
        <v>1381.8</v>
      </c>
      <c r="D29">
        <v>119.12</v>
      </c>
      <c r="E29">
        <v>36.04</v>
      </c>
      <c r="F29">
        <f t="shared" si="0"/>
        <v>1536.96</v>
      </c>
      <c r="G29">
        <v>2.2200000000000002</v>
      </c>
      <c r="H29">
        <f t="shared" si="1"/>
        <v>54.61999999999999</v>
      </c>
    </row>
    <row r="30" spans="1:19" x14ac:dyDescent="0.3">
      <c r="A30" s="1">
        <v>44431</v>
      </c>
      <c r="C30">
        <v>1381.8</v>
      </c>
      <c r="F30">
        <f t="shared" si="0"/>
        <v>1381.8</v>
      </c>
      <c r="G30">
        <v>2.6</v>
      </c>
      <c r="H30">
        <f t="shared" si="1"/>
        <v>57.219999999999992</v>
      </c>
    </row>
    <row r="31" spans="1:19" x14ac:dyDescent="0.3">
      <c r="A31" s="1">
        <v>44432</v>
      </c>
      <c r="C31">
        <v>1381.8</v>
      </c>
      <c r="F31">
        <f t="shared" si="0"/>
        <v>1381.8</v>
      </c>
      <c r="G31">
        <v>3</v>
      </c>
      <c r="H31">
        <f t="shared" si="1"/>
        <v>60.219999999999992</v>
      </c>
    </row>
    <row r="32" spans="1:19" x14ac:dyDescent="0.3">
      <c r="A32" s="1">
        <v>44433</v>
      </c>
      <c r="C32">
        <v>1381.8</v>
      </c>
      <c r="F32">
        <f t="shared" si="0"/>
        <v>1381.8</v>
      </c>
      <c r="G32">
        <v>3.2</v>
      </c>
      <c r="H32">
        <f t="shared" si="1"/>
        <v>63.419999999999995</v>
      </c>
    </row>
    <row r="33" spans="1:8" x14ac:dyDescent="0.3">
      <c r="A33" s="1">
        <v>44434</v>
      </c>
      <c r="C33">
        <v>2270.1</v>
      </c>
      <c r="E33">
        <v>67.27</v>
      </c>
      <c r="F33">
        <f t="shared" si="0"/>
        <v>2337.37</v>
      </c>
      <c r="G33">
        <v>3.38</v>
      </c>
      <c r="H33">
        <f t="shared" si="1"/>
        <v>66.8</v>
      </c>
    </row>
    <row r="34" spans="1:8" x14ac:dyDescent="0.3">
      <c r="A34" s="1">
        <v>44435</v>
      </c>
      <c r="C34">
        <v>2270.1</v>
      </c>
      <c r="F34">
        <f t="shared" si="0"/>
        <v>2270.1</v>
      </c>
      <c r="G34">
        <v>3.5</v>
      </c>
      <c r="H34">
        <f t="shared" si="1"/>
        <v>70.3</v>
      </c>
    </row>
    <row r="35" spans="1:8" x14ac:dyDescent="0.3">
      <c r="A35" s="1">
        <v>44436</v>
      </c>
      <c r="C35">
        <v>2270.1</v>
      </c>
      <c r="F35">
        <f t="shared" si="0"/>
        <v>2270.1</v>
      </c>
      <c r="G35">
        <v>3.68</v>
      </c>
      <c r="H35">
        <f t="shared" si="1"/>
        <v>73.98</v>
      </c>
    </row>
    <row r="36" spans="1:8" x14ac:dyDescent="0.3">
      <c r="A36" s="1">
        <v>44437</v>
      </c>
      <c r="C36">
        <v>2270.1</v>
      </c>
      <c r="F36">
        <f t="shared" si="0"/>
        <v>2270.1</v>
      </c>
      <c r="G36">
        <v>3.78</v>
      </c>
      <c r="H36">
        <f t="shared" si="1"/>
        <v>77.760000000000005</v>
      </c>
    </row>
    <row r="37" spans="1:8" x14ac:dyDescent="0.3">
      <c r="A37" s="1">
        <v>44438</v>
      </c>
      <c r="C37">
        <v>2270.1</v>
      </c>
      <c r="F37">
        <f t="shared" si="0"/>
        <v>2270.1</v>
      </c>
      <c r="G37">
        <v>3.78</v>
      </c>
      <c r="H37">
        <f t="shared" si="1"/>
        <v>81.540000000000006</v>
      </c>
    </row>
    <row r="38" spans="1:8" x14ac:dyDescent="0.3">
      <c r="B38">
        <f>SUM(B2:B37)</f>
        <v>17500</v>
      </c>
      <c r="C38">
        <f>SUM(C2:C37)</f>
        <v>29293.779999999992</v>
      </c>
      <c r="D38">
        <f>SUM(D2:D37)</f>
        <v>662.7</v>
      </c>
      <c r="E38">
        <f>SUM(E2:E37)</f>
        <v>8976.0300000000025</v>
      </c>
      <c r="F38">
        <f>SUM(B38:E38)</f>
        <v>56432.509999999995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B87AC-0BFB-407C-B95E-9DD0795F8C85}">
  <dimension ref="A1:I67"/>
  <sheetViews>
    <sheetView topLeftCell="A58" zoomScale="91" zoomScaleNormal="91" workbookViewId="0">
      <selection activeCell="B1" sqref="B1"/>
    </sheetView>
  </sheetViews>
  <sheetFormatPr defaultRowHeight="14.4" x14ac:dyDescent="0.3"/>
  <sheetData>
    <row r="1" spans="1:7" x14ac:dyDescent="0.3">
      <c r="A1" t="s">
        <v>7</v>
      </c>
      <c r="B1" t="s">
        <v>9</v>
      </c>
      <c r="C1" t="s">
        <v>10</v>
      </c>
      <c r="D1" t="s">
        <v>12</v>
      </c>
      <c r="E1" t="s">
        <v>8</v>
      </c>
      <c r="F1" t="s">
        <v>11</v>
      </c>
      <c r="G1" t="s">
        <v>13</v>
      </c>
    </row>
    <row r="2" spans="1:7" x14ac:dyDescent="0.3">
      <c r="A2">
        <v>0</v>
      </c>
      <c r="F2">
        <v>39</v>
      </c>
    </row>
    <row r="3" spans="1:7" x14ac:dyDescent="0.3">
      <c r="A3">
        <v>7</v>
      </c>
      <c r="B3">
        <v>112.5</v>
      </c>
      <c r="C3">
        <v>37.950000000000003</v>
      </c>
      <c r="D3">
        <v>2.96</v>
      </c>
      <c r="E3">
        <v>112.5</v>
      </c>
      <c r="F3">
        <v>76.95</v>
      </c>
      <c r="G3">
        <v>1.46</v>
      </c>
    </row>
    <row r="4" spans="1:7" x14ac:dyDescent="0.3">
      <c r="A4">
        <v>14</v>
      </c>
      <c r="B4">
        <v>150</v>
      </c>
      <c r="C4">
        <v>66.099999999999994</v>
      </c>
      <c r="D4">
        <v>2.2690000000000001</v>
      </c>
      <c r="E4">
        <v>262.5</v>
      </c>
      <c r="F4">
        <v>143.05000000000001</v>
      </c>
      <c r="G4">
        <v>1.83</v>
      </c>
    </row>
    <row r="5" spans="1:7" x14ac:dyDescent="0.3">
      <c r="A5">
        <v>21</v>
      </c>
      <c r="B5">
        <v>171.33</v>
      </c>
      <c r="C5">
        <v>87.15</v>
      </c>
      <c r="D5">
        <v>1.9650000000000001</v>
      </c>
      <c r="E5">
        <v>433.83</v>
      </c>
      <c r="F5">
        <v>230.2</v>
      </c>
      <c r="G5">
        <v>1.88</v>
      </c>
    </row>
    <row r="6" spans="1:7" x14ac:dyDescent="0.3">
      <c r="A6">
        <v>28</v>
      </c>
      <c r="B6">
        <v>459.37</v>
      </c>
      <c r="C6">
        <v>209.7</v>
      </c>
      <c r="D6">
        <v>2.19</v>
      </c>
      <c r="E6">
        <v>1113</v>
      </c>
      <c r="F6">
        <v>439.9</v>
      </c>
      <c r="G6">
        <v>2.5299999999999998</v>
      </c>
    </row>
    <row r="29" spans="3:9" x14ac:dyDescent="0.3">
      <c r="C29" t="s">
        <v>7</v>
      </c>
      <c r="D29" t="s">
        <v>9</v>
      </c>
    </row>
    <row r="30" spans="3:9" x14ac:dyDescent="0.3">
      <c r="C30" t="s">
        <v>7</v>
      </c>
      <c r="D30" t="s">
        <v>9</v>
      </c>
      <c r="E30" t="s">
        <v>8</v>
      </c>
    </row>
    <row r="31" spans="3:9" x14ac:dyDescent="0.3">
      <c r="C31">
        <v>7</v>
      </c>
      <c r="D31">
        <v>112.5</v>
      </c>
      <c r="E31">
        <v>112.5</v>
      </c>
    </row>
    <row r="32" spans="3:9" x14ac:dyDescent="0.3">
      <c r="C32">
        <v>14</v>
      </c>
      <c r="D32">
        <v>150</v>
      </c>
      <c r="E32">
        <v>262.5</v>
      </c>
      <c r="H32" t="s">
        <v>7</v>
      </c>
      <c r="I32" t="s">
        <v>8</v>
      </c>
    </row>
    <row r="33" spans="3:9" x14ac:dyDescent="0.3">
      <c r="C33">
        <v>21</v>
      </c>
      <c r="D33">
        <v>171.33</v>
      </c>
      <c r="E33">
        <v>433.83</v>
      </c>
      <c r="H33">
        <v>0</v>
      </c>
    </row>
    <row r="34" spans="3:9" x14ac:dyDescent="0.3">
      <c r="C34">
        <v>28</v>
      </c>
      <c r="D34">
        <v>459.37</v>
      </c>
      <c r="E34">
        <v>1113</v>
      </c>
      <c r="H34">
        <v>7</v>
      </c>
      <c r="I34">
        <v>112.5</v>
      </c>
    </row>
    <row r="35" spans="3:9" x14ac:dyDescent="0.3">
      <c r="H35">
        <v>14</v>
      </c>
      <c r="I35">
        <v>262.5</v>
      </c>
    </row>
    <row r="36" spans="3:9" x14ac:dyDescent="0.3">
      <c r="H36">
        <v>21</v>
      </c>
      <c r="I36">
        <v>433.83</v>
      </c>
    </row>
    <row r="37" spans="3:9" x14ac:dyDescent="0.3">
      <c r="H37">
        <v>28</v>
      </c>
      <c r="I37">
        <v>1113</v>
      </c>
    </row>
    <row r="38" spans="3:9" x14ac:dyDescent="0.3">
      <c r="C38" t="s">
        <v>7</v>
      </c>
      <c r="D38" t="s">
        <v>8</v>
      </c>
    </row>
    <row r="39" spans="3:9" x14ac:dyDescent="0.3">
      <c r="C39">
        <v>7</v>
      </c>
      <c r="D39">
        <v>112.5</v>
      </c>
    </row>
    <row r="40" spans="3:9" x14ac:dyDescent="0.3">
      <c r="C40">
        <v>14</v>
      </c>
      <c r="D40">
        <v>262.5</v>
      </c>
    </row>
    <row r="41" spans="3:9" x14ac:dyDescent="0.3">
      <c r="C41">
        <v>21</v>
      </c>
      <c r="D41">
        <v>433.83</v>
      </c>
    </row>
    <row r="42" spans="3:9" x14ac:dyDescent="0.3">
      <c r="C42">
        <v>28</v>
      </c>
      <c r="D42">
        <v>1113</v>
      </c>
    </row>
    <row r="63" spans="5:6" x14ac:dyDescent="0.3">
      <c r="E63">
        <v>0</v>
      </c>
      <c r="F63">
        <v>39</v>
      </c>
    </row>
    <row r="64" spans="5:6" x14ac:dyDescent="0.3">
      <c r="E64">
        <v>1</v>
      </c>
      <c r="F64">
        <v>76.95</v>
      </c>
    </row>
    <row r="65" spans="5:6" x14ac:dyDescent="0.3">
      <c r="E65">
        <v>2</v>
      </c>
      <c r="F65">
        <v>143.05000000000001</v>
      </c>
    </row>
    <row r="66" spans="5:6" x14ac:dyDescent="0.3">
      <c r="E66">
        <v>3</v>
      </c>
      <c r="F66">
        <v>230.2</v>
      </c>
    </row>
    <row r="67" spans="5:6" x14ac:dyDescent="0.3">
      <c r="E67">
        <v>4</v>
      </c>
      <c r="F67">
        <v>439.9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C418A-D276-4AC7-BC28-488E76C49614}">
  <dimension ref="A1:I18"/>
  <sheetViews>
    <sheetView tabSelected="1" workbookViewId="0">
      <selection activeCell="F2" sqref="F2"/>
    </sheetView>
  </sheetViews>
  <sheetFormatPr defaultRowHeight="14.4" x14ac:dyDescent="0.3"/>
  <sheetData>
    <row r="1" spans="1:9" x14ac:dyDescent="0.3">
      <c r="A1" t="s">
        <v>14</v>
      </c>
      <c r="B1" t="s">
        <v>15</v>
      </c>
      <c r="C1" t="s">
        <v>16</v>
      </c>
      <c r="D1" t="s">
        <v>17</v>
      </c>
      <c r="E1" t="s">
        <v>4</v>
      </c>
      <c r="I1" t="s">
        <v>31</v>
      </c>
    </row>
    <row r="2" spans="1:9" x14ac:dyDescent="0.3">
      <c r="A2">
        <v>1</v>
      </c>
      <c r="B2" t="s">
        <v>18</v>
      </c>
      <c r="C2">
        <v>10</v>
      </c>
      <c r="D2">
        <v>105</v>
      </c>
      <c r="E2">
        <v>1050</v>
      </c>
      <c r="I2">
        <v>77.88</v>
      </c>
    </row>
    <row r="3" spans="1:9" x14ac:dyDescent="0.3">
      <c r="A3">
        <v>2</v>
      </c>
      <c r="B3" t="s">
        <v>19</v>
      </c>
      <c r="C3">
        <v>100</v>
      </c>
      <c r="D3">
        <v>100</v>
      </c>
      <c r="E3">
        <v>10000</v>
      </c>
      <c r="I3">
        <v>77.88</v>
      </c>
    </row>
    <row r="4" spans="1:9" x14ac:dyDescent="0.3">
      <c r="A4">
        <v>3</v>
      </c>
      <c r="B4" t="s">
        <v>20</v>
      </c>
      <c r="C4">
        <v>20</v>
      </c>
      <c r="D4">
        <v>100</v>
      </c>
      <c r="E4">
        <v>2000</v>
      </c>
      <c r="I4">
        <v>77.88</v>
      </c>
    </row>
    <row r="5" spans="1:9" x14ac:dyDescent="0.3">
      <c r="A5">
        <v>4</v>
      </c>
      <c r="B5" t="s">
        <v>21</v>
      </c>
      <c r="C5">
        <v>6</v>
      </c>
      <c r="D5">
        <v>100</v>
      </c>
      <c r="E5">
        <v>600</v>
      </c>
      <c r="I5">
        <v>77.88</v>
      </c>
    </row>
    <row r="6" spans="1:9" x14ac:dyDescent="0.3">
      <c r="A6">
        <v>5</v>
      </c>
      <c r="B6" t="s">
        <v>22</v>
      </c>
      <c r="C6">
        <v>8</v>
      </c>
      <c r="D6">
        <v>100</v>
      </c>
      <c r="E6">
        <v>800</v>
      </c>
      <c r="I6">
        <v>77.88</v>
      </c>
    </row>
    <row r="7" spans="1:9" x14ac:dyDescent="0.3">
      <c r="A7">
        <v>6</v>
      </c>
      <c r="B7" t="s">
        <v>23</v>
      </c>
      <c r="C7">
        <v>100</v>
      </c>
      <c r="D7">
        <v>95</v>
      </c>
      <c r="E7">
        <v>9500</v>
      </c>
      <c r="I7">
        <v>77.88</v>
      </c>
    </row>
    <row r="8" spans="1:9" x14ac:dyDescent="0.3">
      <c r="A8">
        <v>7</v>
      </c>
      <c r="B8" t="s">
        <v>24</v>
      </c>
      <c r="C8">
        <v>8</v>
      </c>
      <c r="D8">
        <v>100</v>
      </c>
      <c r="E8">
        <v>800</v>
      </c>
      <c r="I8">
        <v>77.88</v>
      </c>
    </row>
    <row r="9" spans="1:9" x14ac:dyDescent="0.3">
      <c r="A9">
        <v>8</v>
      </c>
      <c r="B9" t="s">
        <v>25</v>
      </c>
      <c r="C9">
        <v>20</v>
      </c>
      <c r="D9">
        <v>100</v>
      </c>
      <c r="E9">
        <v>2000</v>
      </c>
      <c r="I9">
        <v>77.88</v>
      </c>
    </row>
    <row r="10" spans="1:9" x14ac:dyDescent="0.3">
      <c r="A10">
        <v>9</v>
      </c>
      <c r="B10" t="s">
        <v>20</v>
      </c>
      <c r="C10">
        <v>20</v>
      </c>
      <c r="D10">
        <v>100</v>
      </c>
      <c r="E10">
        <v>2000</v>
      </c>
      <c r="I10">
        <v>77.88</v>
      </c>
    </row>
    <row r="11" spans="1:9" x14ac:dyDescent="0.3">
      <c r="A11">
        <v>10</v>
      </c>
      <c r="B11" t="s">
        <v>26</v>
      </c>
      <c r="C11">
        <v>30</v>
      </c>
      <c r="D11">
        <v>100</v>
      </c>
      <c r="E11">
        <v>3000</v>
      </c>
      <c r="I11">
        <v>77.88</v>
      </c>
    </row>
    <row r="12" spans="1:9" x14ac:dyDescent="0.3">
      <c r="A12">
        <v>11</v>
      </c>
      <c r="B12" t="s">
        <v>27</v>
      </c>
      <c r="C12">
        <v>100</v>
      </c>
      <c r="D12">
        <v>100</v>
      </c>
      <c r="E12">
        <v>10000</v>
      </c>
      <c r="I12">
        <v>77.88</v>
      </c>
    </row>
    <row r="13" spans="1:9" x14ac:dyDescent="0.3">
      <c r="A13">
        <v>12</v>
      </c>
      <c r="B13" t="s">
        <v>28</v>
      </c>
      <c r="C13">
        <v>200</v>
      </c>
      <c r="D13">
        <v>95</v>
      </c>
      <c r="E13">
        <v>19000</v>
      </c>
      <c r="I13">
        <v>77.88</v>
      </c>
    </row>
    <row r="14" spans="1:9" x14ac:dyDescent="0.3">
      <c r="A14">
        <v>13</v>
      </c>
      <c r="B14" t="s">
        <v>25</v>
      </c>
      <c r="C14">
        <v>30</v>
      </c>
      <c r="D14">
        <v>100</v>
      </c>
      <c r="E14">
        <v>3000</v>
      </c>
      <c r="I14">
        <v>77.88</v>
      </c>
    </row>
    <row r="15" spans="1:9" x14ac:dyDescent="0.3">
      <c r="A15">
        <v>14</v>
      </c>
      <c r="B15" t="s">
        <v>29</v>
      </c>
      <c r="C15">
        <v>30</v>
      </c>
      <c r="D15">
        <v>100</v>
      </c>
      <c r="E15">
        <v>3000</v>
      </c>
      <c r="I15">
        <v>77.88</v>
      </c>
    </row>
    <row r="16" spans="1:9" x14ac:dyDescent="0.3">
      <c r="A16">
        <v>15</v>
      </c>
      <c r="B16" t="s">
        <v>30</v>
      </c>
      <c r="C16">
        <v>10</v>
      </c>
      <c r="D16">
        <v>95</v>
      </c>
      <c r="E16">
        <v>950</v>
      </c>
      <c r="I16">
        <v>77.88</v>
      </c>
    </row>
    <row r="17" spans="2:9" x14ac:dyDescent="0.3">
      <c r="B17" t="s">
        <v>4</v>
      </c>
      <c r="C17">
        <v>692</v>
      </c>
      <c r="E17">
        <v>67700</v>
      </c>
      <c r="I17">
        <v>77.88</v>
      </c>
    </row>
    <row r="18" spans="2:9" x14ac:dyDescent="0.3">
      <c r="E18">
        <f>E17/692</f>
        <v>97.832369942196536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S</dc:creator>
  <cp:lastModifiedBy>NAZMA SHAIK</cp:lastModifiedBy>
  <dcterms:created xsi:type="dcterms:W3CDTF">2024-01-10T04:48:50Z</dcterms:created>
  <dcterms:modified xsi:type="dcterms:W3CDTF">2025-06-01T10:43:01Z</dcterms:modified>
</cp:coreProperties>
</file>