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AA5" i="1" s="1"/>
  <c r="K5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Z5" i="1" l="1"/>
  <c r="Z46" i="1"/>
  <c r="Z42" i="1"/>
  <c r="AA42" i="1" s="1"/>
  <c r="AC42" i="1" s="1"/>
  <c r="Z34" i="1"/>
  <c r="AA34" i="1" s="1"/>
  <c r="AC34" i="1" s="1"/>
  <c r="Z26" i="1"/>
  <c r="Z33" i="1"/>
  <c r="Z17" i="1"/>
  <c r="Z13" i="1"/>
  <c r="AA13" i="1" s="1"/>
  <c r="AC13" i="1" s="1"/>
  <c r="Z9" i="1"/>
  <c r="P34" i="1"/>
  <c r="P45" i="1"/>
  <c r="P37" i="1"/>
  <c r="P33" i="1"/>
  <c r="P29" i="1"/>
  <c r="P21" i="1"/>
  <c r="Z51" i="1"/>
  <c r="Z47" i="1"/>
  <c r="Z43" i="1"/>
  <c r="Z39" i="1"/>
  <c r="Z35" i="1"/>
  <c r="Z31" i="1"/>
  <c r="Z27" i="1"/>
  <c r="Z15" i="1"/>
  <c r="Z11" i="1"/>
  <c r="P6" i="1"/>
  <c r="P44" i="1"/>
  <c r="P32" i="1"/>
  <c r="P28" i="1"/>
  <c r="P12" i="1"/>
  <c r="Z48" i="1"/>
  <c r="Z20" i="1"/>
  <c r="Z16" i="1"/>
  <c r="Z12" i="1"/>
  <c r="Z8" i="1"/>
  <c r="P51" i="1"/>
  <c r="P35" i="1"/>
  <c r="P19" i="1"/>
  <c r="P7" i="1"/>
  <c r="Z54" i="1"/>
  <c r="Z53" i="1"/>
  <c r="Z52" i="1"/>
  <c r="Z50" i="1"/>
  <c r="Z49" i="1"/>
  <c r="Z45" i="1"/>
  <c r="AA45" i="1" s="1"/>
  <c r="AC45" i="1" s="1"/>
  <c r="Z44" i="1"/>
  <c r="Z41" i="1"/>
  <c r="Z40" i="1"/>
  <c r="Z38" i="1"/>
  <c r="Z37" i="1"/>
  <c r="Z36" i="1"/>
  <c r="Z32" i="1"/>
  <c r="AA32" i="1" s="1"/>
  <c r="AC32" i="1" s="1"/>
  <c r="Z30" i="1"/>
  <c r="Z29" i="1"/>
  <c r="Z28" i="1"/>
  <c r="Z22" i="1"/>
  <c r="Z25" i="1"/>
  <c r="Z24" i="1"/>
  <c r="Z21" i="1"/>
  <c r="Z18" i="1"/>
  <c r="Z14" i="1"/>
  <c r="Z10" i="1"/>
  <c r="Z6" i="1"/>
  <c r="Z23" i="1"/>
  <c r="Z19" i="1"/>
  <c r="Z7" i="1"/>
  <c r="P54" i="1"/>
  <c r="P50" i="1"/>
  <c r="AA50" i="1" s="1"/>
  <c r="AC50" i="1" s="1"/>
  <c r="P43" i="1"/>
  <c r="AA43" i="1" s="1"/>
  <c r="AC43" i="1" s="1"/>
  <c r="P36" i="1"/>
  <c r="P26" i="1"/>
  <c r="P18" i="1"/>
  <c r="AA18" i="1" s="1"/>
  <c r="AC18" i="1" s="1"/>
  <c r="P14" i="1"/>
  <c r="AA14" i="1" s="1"/>
  <c r="AC14" i="1" s="1"/>
  <c r="P13" i="1"/>
  <c r="P49" i="1"/>
  <c r="AA49" i="1" s="1"/>
  <c r="AC49" i="1" s="1"/>
  <c r="P46" i="1"/>
  <c r="AA46" i="1" s="1"/>
  <c r="AC46" i="1" s="1"/>
  <c r="P38" i="1"/>
  <c r="P42" i="1"/>
  <c r="P41" i="1"/>
  <c r="P11" i="1"/>
  <c r="P16" i="1"/>
  <c r="P15" i="1"/>
  <c r="P53" i="1"/>
  <c r="P52" i="1"/>
  <c r="P47" i="1"/>
  <c r="AA47" i="1" s="1"/>
  <c r="AC47" i="1" s="1"/>
  <c r="P48" i="1"/>
  <c r="AA48" i="1" s="1"/>
  <c r="AC48" i="1" s="1"/>
  <c r="P40" i="1"/>
  <c r="AA40" i="1" s="1"/>
  <c r="AC40" i="1" s="1"/>
  <c r="P39" i="1"/>
  <c r="AA39" i="1" s="1"/>
  <c r="AC39" i="1" s="1"/>
  <c r="P31" i="1"/>
  <c r="P30" i="1"/>
  <c r="P27" i="1"/>
  <c r="AA27" i="1" s="1"/>
  <c r="AC27" i="1" s="1"/>
  <c r="P25" i="1"/>
  <c r="AA25" i="1" s="1"/>
  <c r="AC25" i="1" s="1"/>
  <c r="P24" i="1"/>
  <c r="AA24" i="1" s="1"/>
  <c r="AC24" i="1" s="1"/>
  <c r="P23" i="1"/>
  <c r="P22" i="1"/>
  <c r="AA22" i="1" s="1"/>
  <c r="AC22" i="1" s="1"/>
  <c r="P20" i="1"/>
  <c r="AA20" i="1" s="1"/>
  <c r="AC20" i="1" s="1"/>
  <c r="P17" i="1"/>
  <c r="P9" i="1"/>
  <c r="P10" i="1"/>
  <c r="P8" i="1"/>
  <c r="AA8" i="1" s="1"/>
  <c r="AC8" i="1" s="1"/>
  <c r="AA12" i="1"/>
  <c r="AC12" i="1" s="1"/>
  <c r="AA21" i="1"/>
  <c r="AC21" i="1" s="1"/>
  <c r="AA51" i="1"/>
  <c r="AC51" i="1" s="1"/>
  <c r="AA17" i="1" l="1"/>
  <c r="AC17" i="1" s="1"/>
  <c r="AA11" i="1"/>
  <c r="AC11" i="1" s="1"/>
  <c r="AA29" i="1"/>
  <c r="AC29" i="1" s="1"/>
  <c r="AA6" i="1"/>
  <c r="AC6" i="1" s="1"/>
  <c r="AA33" i="1"/>
  <c r="AC33" i="1" s="1"/>
  <c r="AA9" i="1"/>
  <c r="AC9" i="1" s="1"/>
  <c r="AA31" i="1"/>
  <c r="AC31" i="1" s="1"/>
  <c r="AA26" i="1"/>
  <c r="AC26" i="1" s="1"/>
  <c r="AA52" i="1"/>
  <c r="AC52" i="1" s="1"/>
  <c r="AA19" i="1"/>
  <c r="AC19" i="1" s="1"/>
  <c r="AA28" i="1"/>
  <c r="AC28" i="1" s="1"/>
  <c r="AA35" i="1"/>
  <c r="AC35" i="1" s="1"/>
  <c r="AA41" i="1"/>
  <c r="AC41" i="1" s="1"/>
  <c r="AA44" i="1"/>
  <c r="AC44" i="1" s="1"/>
  <c r="AA15" i="1"/>
  <c r="AC15" i="1" s="1"/>
  <c r="AC5" i="1"/>
  <c r="AA16" i="1"/>
  <c r="AC16" i="1" s="1"/>
  <c r="AA7" i="1"/>
  <c r="AC7" i="1" s="1"/>
  <c r="AA37" i="1"/>
  <c r="AC37" i="1" s="1"/>
  <c r="AA54" i="1"/>
  <c r="AC54" i="1" s="1"/>
  <c r="AA53" i="1"/>
  <c r="AC53" i="1" s="1"/>
  <c r="AA38" i="1"/>
  <c r="AC38" i="1" s="1"/>
  <c r="AA36" i="1"/>
  <c r="AC36" i="1" s="1"/>
  <c r="AA30" i="1"/>
  <c r="AC30" i="1" s="1"/>
  <c r="AA10" i="1"/>
  <c r="AC10" i="1" s="1"/>
  <c r="AA23" i="1"/>
  <c r="AC23" i="1" s="1"/>
  <c r="AB60" i="1" l="1"/>
  <c r="AB58" i="1"/>
  <c r="AB61" i="1"/>
  <c r="AB59" i="1"/>
  <c r="AB57" i="1"/>
</calcChain>
</file>

<file path=xl/sharedStrings.xml><?xml version="1.0" encoding="utf-8"?>
<sst xmlns="http://schemas.openxmlformats.org/spreadsheetml/2006/main" count="39" uniqueCount="32">
  <si>
    <t>Assignment</t>
  </si>
  <si>
    <t>A1</t>
  </si>
  <si>
    <t>A2</t>
  </si>
  <si>
    <t>A3</t>
  </si>
  <si>
    <t>A4</t>
  </si>
  <si>
    <t>Quizes</t>
  </si>
  <si>
    <t>Q1</t>
  </si>
  <si>
    <t>Q2</t>
  </si>
  <si>
    <t>Q3</t>
  </si>
  <si>
    <t>Q4</t>
  </si>
  <si>
    <t>Mid Term</t>
  </si>
  <si>
    <t>Terminals</t>
  </si>
  <si>
    <t>THEORY</t>
  </si>
  <si>
    <t>Assignments</t>
  </si>
  <si>
    <t>LAB</t>
  </si>
  <si>
    <t>SR#</t>
  </si>
  <si>
    <t>15%of Quiz</t>
  </si>
  <si>
    <t>10%of Assignment</t>
  </si>
  <si>
    <t>50% Terminals</t>
  </si>
  <si>
    <t>25% Mid Term</t>
  </si>
  <si>
    <t>25% Assignment</t>
  </si>
  <si>
    <t>25%Mid Term</t>
  </si>
  <si>
    <t>Total Marks in LAB(%)</t>
  </si>
  <si>
    <t>Total Marks in Theory (%)</t>
  </si>
  <si>
    <t>Total Marks Obtained(%)</t>
  </si>
  <si>
    <t>Grades</t>
  </si>
  <si>
    <t>TOTAL A</t>
  </si>
  <si>
    <t>TOTAL B</t>
  </si>
  <si>
    <t>TOTAL C</t>
  </si>
  <si>
    <t>TOTAL D</t>
  </si>
  <si>
    <t>TOTAL F</t>
  </si>
  <si>
    <t>ICT RESULT OF SECTION BSE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</si>
</sst>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Arial Black"/>
      <family val="2"/>
    </font>
    <font>
      <b/>
      <sz val="16"/>
      <color rgb="FFFF0000"/>
      <name val="Calibri"/>
      <family val="2"/>
      <scheme val="minor"/>
    </font>
    <font>
      <b/>
      <sz val="10"/>
      <color rgb="FFC00000"/>
      <name val="Arial Rounded MT Bold"/>
      <family val="2"/>
    </font>
    <font>
      <b/>
      <sz val="18"/>
      <color rgb="FF00B050"/>
      <name val="Algerian"/>
      <family val="5"/>
    </font>
    <font>
      <b/>
      <sz val="14"/>
      <color theme="1"/>
      <name val="Bahnschrift Condensed"/>
      <family val="2"/>
    </font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6"/>
      <color theme="2"/>
      <name val="Arial Black"/>
      <family val="2"/>
    </font>
    <font>
      <b/>
      <sz val="15"/>
      <color theme="2"/>
      <name val="Calibri"/>
      <family val="2"/>
      <scheme val="minor"/>
    </font>
    <font>
      <b/>
      <sz val="16"/>
      <color theme="8"/>
      <name val="Arial Black"/>
      <family val="2"/>
    </font>
    <font>
      <b/>
      <sz val="15"/>
      <color theme="8"/>
      <name val="Calibri"/>
      <family val="2"/>
      <scheme val="minor"/>
    </font>
    <font>
      <b/>
      <sz val="18"/>
      <color theme="5"/>
      <name val="Arial Black"/>
      <family val="2"/>
    </font>
    <font>
      <sz val="11"/>
      <color theme="5"/>
      <name val="Calibri"/>
      <family val="2"/>
      <scheme val="minor"/>
    </font>
    <font>
      <b/>
      <sz val="12"/>
      <color theme="1"/>
      <name val="Arial Rounded MT Bold"/>
      <family val="2"/>
    </font>
    <font>
      <b/>
      <sz val="10"/>
      <color theme="5"/>
      <name val="Arial Rounded MT Bold"/>
      <family val="2"/>
    </font>
    <font>
      <b/>
      <sz val="26"/>
      <color theme="2"/>
      <name val="Cambria"/>
      <family val="1"/>
      <scheme val="major"/>
    </font>
    <font>
      <b/>
      <sz val="14"/>
      <color theme="2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medium">
        <color indexed="64"/>
      </right>
      <top style="thick">
        <color theme="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theme="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ck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7" fillId="0" borderId="0" applyFont="0" applyFill="0" applyBorder="0" applyAlignment="0" applyProtection="0"/>
  </cellStyleXfs>
  <cellXfs count="5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9" fontId="8" fillId="3" borderId="0" xfId="2" applyFont="1" applyFill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9" fontId="17" fillId="3" borderId="0" xfId="2" applyFont="1" applyFill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18" fillId="3" borderId="18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1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11" fillId="5" borderId="1" xfId="1" applyFont="1" applyFill="1" applyAlignment="1">
      <alignment horizontal="center"/>
    </xf>
    <xf numFmtId="0" fontId="12" fillId="5" borderId="1" xfId="1" applyFont="1" applyFill="1" applyAlignment="1">
      <alignment horizontal="center"/>
    </xf>
    <xf numFmtId="0" fontId="12" fillId="5" borderId="24" xfId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2" xfId="0" applyFill="1" applyBorder="1" applyAlignment="1"/>
    <xf numFmtId="0" fontId="6" fillId="3" borderId="20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8" fillId="0" borderId="0" xfId="0" applyFont="1"/>
  </cellXfs>
  <cellStyles count="3">
    <cellStyle name="Heading 1" xfId="1" builtinId="16"/>
    <cellStyle name="Normal" xfId="0" builtinId="0"/>
    <cellStyle name="Percent" xfId="2" builtinId="5"/>
  </cellStyles>
  <dxfs count="3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</dxf>
    <dxf>
      <font>
        <color theme="3"/>
      </font>
      <fill>
        <patternFill>
          <bgColor theme="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</dxf>
    <dxf>
      <font>
        <color theme="3"/>
      </font>
      <fill>
        <patternFill>
          <bgColor theme="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</dxf>
    <dxf>
      <font>
        <color theme="3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</dxf>
    <dxf>
      <font>
        <color theme="3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</dxf>
    <dxf>
      <font>
        <color theme="3"/>
      </font>
      <fill>
        <patternFill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zoomScale="44" zoomScaleNormal="80" workbookViewId="0">
      <selection activeCell="P63" sqref="P63"/>
    </sheetView>
  </sheetViews>
  <sheetFormatPr defaultRowHeight="14.4" x14ac:dyDescent="0.3"/>
  <cols>
    <col min="6" max="6" width="18" customWidth="1"/>
    <col min="10" max="10" width="9.109375" customWidth="1"/>
    <col min="11" max="11" width="11.109375" customWidth="1"/>
    <col min="12" max="12" width="10" customWidth="1"/>
    <col min="13" max="13" width="14" customWidth="1"/>
    <col min="14" max="14" width="10.6640625" customWidth="1"/>
    <col min="15" max="15" width="14" customWidth="1"/>
    <col min="16" max="16" width="31" customWidth="1"/>
    <col min="21" max="21" width="17.5546875" customWidth="1"/>
    <col min="23" max="23" width="13.44140625" customWidth="1"/>
    <col min="25" max="25" width="15" customWidth="1"/>
    <col min="26" max="26" width="30" customWidth="1"/>
    <col min="27" max="27" width="14.5546875" customWidth="1"/>
    <col min="28" max="28" width="18.88671875" customWidth="1"/>
    <col min="29" max="29" width="17.109375" customWidth="1"/>
  </cols>
  <sheetData>
    <row r="1" spans="1:29" ht="42" customHeight="1" thickBot="1" x14ac:dyDescent="0.6">
      <c r="A1" s="33" t="s">
        <v>31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29" ht="25.8" thickBot="1" x14ac:dyDescent="0.65">
      <c r="B2" s="18" t="s">
        <v>12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48" t="s">
        <v>14</v>
      </c>
      <c r="R2" s="49"/>
      <c r="S2" s="49"/>
      <c r="T2" s="49"/>
      <c r="U2" s="49"/>
      <c r="V2" s="49"/>
      <c r="W2" s="49"/>
      <c r="X2" s="49"/>
      <c r="Y2" s="49"/>
      <c r="Z2" s="50"/>
      <c r="AA2" s="20" t="s">
        <v>24</v>
      </c>
      <c r="AB2" s="21"/>
      <c r="AC2" s="26" t="s">
        <v>25</v>
      </c>
    </row>
    <row r="3" spans="1:29" s="55" customFormat="1" ht="26.4" thickTop="1" thickBot="1" x14ac:dyDescent="0.65">
      <c r="A3" s="6" t="s">
        <v>15</v>
      </c>
      <c r="B3" s="34" t="s">
        <v>0</v>
      </c>
      <c r="C3" s="35"/>
      <c r="D3" s="35"/>
      <c r="E3" s="35"/>
      <c r="F3" s="36"/>
      <c r="G3" s="37" t="s">
        <v>5</v>
      </c>
      <c r="H3" s="35"/>
      <c r="I3" s="35"/>
      <c r="J3" s="35"/>
      <c r="K3" s="35"/>
      <c r="L3" s="8" t="s">
        <v>10</v>
      </c>
      <c r="M3" s="10" t="s">
        <v>19</v>
      </c>
      <c r="N3" s="8" t="s">
        <v>11</v>
      </c>
      <c r="O3" s="11" t="s">
        <v>18</v>
      </c>
      <c r="P3" s="31" t="s">
        <v>23</v>
      </c>
      <c r="Q3" s="45" t="s">
        <v>13</v>
      </c>
      <c r="R3" s="46"/>
      <c r="S3" s="46"/>
      <c r="T3" s="47"/>
      <c r="U3" s="53" t="s">
        <v>20</v>
      </c>
      <c r="V3" s="8" t="s">
        <v>10</v>
      </c>
      <c r="W3" s="10" t="s">
        <v>21</v>
      </c>
      <c r="X3" s="13" t="s">
        <v>11</v>
      </c>
      <c r="Y3" s="10" t="s">
        <v>18</v>
      </c>
      <c r="Z3" s="29" t="s">
        <v>22</v>
      </c>
      <c r="AA3" s="22"/>
      <c r="AB3" s="23"/>
      <c r="AC3" s="27"/>
    </row>
    <row r="4" spans="1:29" ht="15" thickBot="1" x14ac:dyDescent="0.35">
      <c r="A4" s="7"/>
      <c r="B4" s="38" t="s">
        <v>1</v>
      </c>
      <c r="C4" s="51" t="s">
        <v>2</v>
      </c>
      <c r="D4" s="39" t="s">
        <v>3</v>
      </c>
      <c r="E4" s="41" t="s">
        <v>4</v>
      </c>
      <c r="F4" s="52" t="s">
        <v>17</v>
      </c>
      <c r="G4" s="38" t="s">
        <v>6</v>
      </c>
      <c r="H4" s="39" t="s">
        <v>7</v>
      </c>
      <c r="I4" s="39" t="s">
        <v>8</v>
      </c>
      <c r="J4" s="39" t="s">
        <v>9</v>
      </c>
      <c r="K4" s="40" t="s">
        <v>16</v>
      </c>
      <c r="L4" s="9"/>
      <c r="M4" s="9"/>
      <c r="N4" s="9"/>
      <c r="O4" s="12"/>
      <c r="P4" s="32"/>
      <c r="Q4" s="41" t="s">
        <v>1</v>
      </c>
      <c r="R4" s="42" t="s">
        <v>2</v>
      </c>
      <c r="S4" s="42" t="s">
        <v>3</v>
      </c>
      <c r="T4" s="38" t="s">
        <v>4</v>
      </c>
      <c r="U4" s="54"/>
      <c r="V4" s="9"/>
      <c r="W4" s="9"/>
      <c r="X4" s="14"/>
      <c r="Y4" s="9"/>
      <c r="Z4" s="30"/>
      <c r="AA4" s="24"/>
      <c r="AB4" s="25"/>
      <c r="AC4" s="28"/>
    </row>
    <row r="5" spans="1:29" ht="15" thickBot="1" x14ac:dyDescent="0.35">
      <c r="A5" s="3">
        <v>51</v>
      </c>
      <c r="B5" s="5">
        <v>5</v>
      </c>
      <c r="C5" s="5">
        <v>7</v>
      </c>
      <c r="D5" s="5">
        <v>9</v>
      </c>
      <c r="E5" s="5">
        <v>9</v>
      </c>
      <c r="F5" s="4">
        <f>SUM(B5:E5)*0.025*10</f>
        <v>7.5</v>
      </c>
      <c r="G5" s="5">
        <v>10</v>
      </c>
      <c r="H5" s="5">
        <v>1</v>
      </c>
      <c r="I5" s="5">
        <v>2</v>
      </c>
      <c r="J5" s="5">
        <v>3</v>
      </c>
      <c r="K5" s="4">
        <f>SUM(G5:J5)*0.025*15</f>
        <v>6</v>
      </c>
      <c r="L5" s="5">
        <v>89</v>
      </c>
      <c r="M5" s="4">
        <f>L5*0.25</f>
        <v>22.25</v>
      </c>
      <c r="N5" s="5">
        <v>70</v>
      </c>
      <c r="O5" s="4">
        <f>N5*0.5</f>
        <v>35</v>
      </c>
      <c r="P5" s="4">
        <f>SUM(M5+O5+K5+F5)</f>
        <v>70.75</v>
      </c>
      <c r="Q5" s="5">
        <v>9</v>
      </c>
      <c r="R5" s="5">
        <v>9</v>
      </c>
      <c r="S5" s="5">
        <v>9</v>
      </c>
      <c r="T5" s="5">
        <v>5</v>
      </c>
      <c r="U5" s="4">
        <f>SUM(Q5:T5)*0.025*25</f>
        <v>20</v>
      </c>
      <c r="V5" s="5">
        <v>85</v>
      </c>
      <c r="W5" s="4">
        <f>V5*0.25</f>
        <v>21.25</v>
      </c>
      <c r="X5" s="5">
        <v>89</v>
      </c>
      <c r="Y5" s="4">
        <f>X5*0.5</f>
        <v>44.5</v>
      </c>
      <c r="Z5" s="4">
        <f>SUM(U5+W5+Y5)</f>
        <v>85.75</v>
      </c>
      <c r="AA5" s="15">
        <f>Z5*0.25+P5*0.75</f>
        <v>74.5</v>
      </c>
      <c r="AB5" s="15"/>
      <c r="AC5" s="3" t="str">
        <f>IF(AA5&gt;=85,"A",IF(AA5&gt;=80,"B",IF(AA5&gt;=70,"C",IF(AA5&gt;=60,"D",IF(AA5&lt;60,"F")))))</f>
        <v>C</v>
      </c>
    </row>
    <row r="6" spans="1:29" ht="15" thickBot="1" x14ac:dyDescent="0.35">
      <c r="A6" s="3">
        <v>52</v>
      </c>
      <c r="B6" s="5">
        <v>6</v>
      </c>
      <c r="C6" s="5">
        <v>8</v>
      </c>
      <c r="D6" s="5">
        <v>5</v>
      </c>
      <c r="E6" s="5">
        <v>5</v>
      </c>
      <c r="F6" s="4">
        <f t="shared" ref="F6:F54" si="0">SUM(B6:E6)*0.025*10</f>
        <v>6.0000000000000009</v>
      </c>
      <c r="G6" s="5">
        <v>6.5</v>
      </c>
      <c r="H6" s="5">
        <v>6.5</v>
      </c>
      <c r="I6" s="5">
        <v>6.5</v>
      </c>
      <c r="J6" s="5">
        <v>6.5</v>
      </c>
      <c r="K6" s="4">
        <f t="shared" ref="K6:K54" si="1">SUM(G6:J6)*0.025*15</f>
        <v>9.75</v>
      </c>
      <c r="L6" s="5">
        <v>87</v>
      </c>
      <c r="M6" s="4">
        <f t="shared" ref="M6:M54" si="2">L6*0.25</f>
        <v>21.75</v>
      </c>
      <c r="N6" s="5">
        <v>89</v>
      </c>
      <c r="O6" s="4">
        <f t="shared" ref="O6:O54" si="3">N6*0.5</f>
        <v>44.5</v>
      </c>
      <c r="P6" s="4">
        <f t="shared" ref="P6:P54" si="4">SUM(M6+O6+K6+F6)</f>
        <v>82</v>
      </c>
      <c r="Q6" s="5">
        <v>6</v>
      </c>
      <c r="R6" s="5">
        <v>7</v>
      </c>
      <c r="S6" s="5">
        <v>8</v>
      </c>
      <c r="T6" s="5">
        <v>6</v>
      </c>
      <c r="U6" s="4">
        <f t="shared" ref="U6:U54" si="5">SUM(Q6:T6)*0.025*25</f>
        <v>16.875</v>
      </c>
      <c r="V6" s="5">
        <v>78</v>
      </c>
      <c r="W6" s="4">
        <f t="shared" ref="W6:W54" si="6">V6*0.25</f>
        <v>19.5</v>
      </c>
      <c r="X6" s="5">
        <v>75</v>
      </c>
      <c r="Y6" s="4">
        <f t="shared" ref="Y6:Y54" si="7">X6*0.5</f>
        <v>37.5</v>
      </c>
      <c r="Z6" s="4">
        <f t="shared" ref="Z6:Z54" si="8">SUM(U6+W6+Y6)</f>
        <v>73.875</v>
      </c>
      <c r="AA6" s="15">
        <f t="shared" ref="AA6:AA54" si="9">Z6*0.25+P6*0.75</f>
        <v>79.96875</v>
      </c>
      <c r="AB6" s="15"/>
      <c r="AC6" s="3" t="str">
        <f t="shared" ref="AC6:AC54" si="10">IF(AA6&gt;=85,"A",IF(AA6&gt;=80,"B",IF(AA6&gt;=70,"C",IF(AA6&gt;=60,"D",IF(AA6&lt;60,"F")))))</f>
        <v>C</v>
      </c>
    </row>
    <row r="7" spans="1:29" ht="15" thickBot="1" x14ac:dyDescent="0.35">
      <c r="A7" s="3">
        <v>53</v>
      </c>
      <c r="B7" s="5">
        <v>4</v>
      </c>
      <c r="C7" s="5">
        <v>9</v>
      </c>
      <c r="D7" s="5">
        <v>4</v>
      </c>
      <c r="E7" s="5">
        <v>4</v>
      </c>
      <c r="F7" s="4">
        <f t="shared" si="0"/>
        <v>5.25</v>
      </c>
      <c r="G7" s="5">
        <v>9</v>
      </c>
      <c r="H7" s="5">
        <v>10</v>
      </c>
      <c r="I7" s="5">
        <v>1</v>
      </c>
      <c r="J7" s="5">
        <v>2</v>
      </c>
      <c r="K7" s="4">
        <f t="shared" si="1"/>
        <v>8.25</v>
      </c>
      <c r="L7" s="5">
        <v>85</v>
      </c>
      <c r="M7" s="4">
        <f t="shared" si="2"/>
        <v>21.25</v>
      </c>
      <c r="N7" s="5">
        <v>80</v>
      </c>
      <c r="O7" s="4">
        <f t="shared" si="3"/>
        <v>40</v>
      </c>
      <c r="P7" s="4">
        <f t="shared" si="4"/>
        <v>74.75</v>
      </c>
      <c r="Q7" s="5">
        <v>4</v>
      </c>
      <c r="R7" s="5">
        <v>6</v>
      </c>
      <c r="S7" s="5">
        <v>7</v>
      </c>
      <c r="T7" s="5">
        <v>4</v>
      </c>
      <c r="U7" s="4">
        <f t="shared" si="5"/>
        <v>13.125</v>
      </c>
      <c r="V7" s="5">
        <v>98</v>
      </c>
      <c r="W7" s="4">
        <f t="shared" si="6"/>
        <v>24.5</v>
      </c>
      <c r="X7" s="5">
        <v>85</v>
      </c>
      <c r="Y7" s="4">
        <f t="shared" si="7"/>
        <v>42.5</v>
      </c>
      <c r="Z7" s="4">
        <f t="shared" si="8"/>
        <v>80.125</v>
      </c>
      <c r="AA7" s="15">
        <f t="shared" si="9"/>
        <v>76.09375</v>
      </c>
      <c r="AB7" s="15"/>
      <c r="AC7" s="3" t="str">
        <f t="shared" si="10"/>
        <v>C</v>
      </c>
    </row>
    <row r="8" spans="1:29" ht="15" thickBot="1" x14ac:dyDescent="0.35">
      <c r="A8" s="3">
        <v>54</v>
      </c>
      <c r="B8" s="5">
        <v>8</v>
      </c>
      <c r="C8" s="5">
        <v>7</v>
      </c>
      <c r="D8" s="5">
        <v>9</v>
      </c>
      <c r="E8" s="5">
        <v>7</v>
      </c>
      <c r="F8" s="4">
        <f t="shared" si="0"/>
        <v>7.75</v>
      </c>
      <c r="G8" s="5">
        <v>7</v>
      </c>
      <c r="H8" s="5">
        <v>7</v>
      </c>
      <c r="I8" s="5">
        <v>7</v>
      </c>
      <c r="J8" s="5">
        <v>7</v>
      </c>
      <c r="K8" s="4">
        <f t="shared" si="1"/>
        <v>10.500000000000002</v>
      </c>
      <c r="L8" s="5">
        <v>88</v>
      </c>
      <c r="M8" s="4">
        <f t="shared" si="2"/>
        <v>22</v>
      </c>
      <c r="N8" s="5">
        <v>87</v>
      </c>
      <c r="O8" s="4">
        <f t="shared" si="3"/>
        <v>43.5</v>
      </c>
      <c r="P8" s="4">
        <f t="shared" si="4"/>
        <v>83.75</v>
      </c>
      <c r="Q8" s="5">
        <v>7</v>
      </c>
      <c r="R8" s="5">
        <v>7</v>
      </c>
      <c r="S8" s="5">
        <v>7</v>
      </c>
      <c r="T8" s="5">
        <v>7</v>
      </c>
      <c r="U8" s="4">
        <f t="shared" si="5"/>
        <v>17.5</v>
      </c>
      <c r="V8" s="5">
        <v>82</v>
      </c>
      <c r="W8" s="4">
        <f t="shared" si="6"/>
        <v>20.5</v>
      </c>
      <c r="X8" s="5">
        <v>88</v>
      </c>
      <c r="Y8" s="4">
        <f t="shared" si="7"/>
        <v>44</v>
      </c>
      <c r="Z8" s="4">
        <f t="shared" si="8"/>
        <v>82</v>
      </c>
      <c r="AA8" s="15">
        <f t="shared" si="9"/>
        <v>83.3125</v>
      </c>
      <c r="AB8" s="15"/>
      <c r="AC8" s="3" t="str">
        <f t="shared" si="10"/>
        <v>B</v>
      </c>
    </row>
    <row r="9" spans="1:29" ht="15" thickBot="1" x14ac:dyDescent="0.35">
      <c r="A9" s="3">
        <v>55</v>
      </c>
      <c r="B9" s="5">
        <v>9</v>
      </c>
      <c r="C9" s="5">
        <v>5</v>
      </c>
      <c r="D9" s="5">
        <v>4</v>
      </c>
      <c r="E9" s="5">
        <v>9</v>
      </c>
      <c r="F9" s="4">
        <f t="shared" si="0"/>
        <v>6.75</v>
      </c>
      <c r="G9" s="5">
        <v>4</v>
      </c>
      <c r="H9" s="5">
        <v>3.3</v>
      </c>
      <c r="I9" s="5">
        <v>2.6</v>
      </c>
      <c r="J9" s="5">
        <v>1.9</v>
      </c>
      <c r="K9" s="4">
        <f t="shared" si="1"/>
        <v>4.4250000000000007</v>
      </c>
      <c r="L9" s="5">
        <v>69</v>
      </c>
      <c r="M9" s="4">
        <f t="shared" si="2"/>
        <v>17.25</v>
      </c>
      <c r="N9" s="5">
        <v>76</v>
      </c>
      <c r="O9" s="4">
        <f t="shared" si="3"/>
        <v>38</v>
      </c>
      <c r="P9" s="4">
        <f t="shared" si="4"/>
        <v>66.424999999999997</v>
      </c>
      <c r="Q9" s="5">
        <v>1</v>
      </c>
      <c r="R9" s="5">
        <v>7</v>
      </c>
      <c r="S9" s="5">
        <v>1</v>
      </c>
      <c r="T9" s="5">
        <v>9</v>
      </c>
      <c r="U9" s="4">
        <f t="shared" si="5"/>
        <v>11.25</v>
      </c>
      <c r="V9" s="5">
        <v>81</v>
      </c>
      <c r="W9" s="4">
        <f t="shared" si="6"/>
        <v>20.25</v>
      </c>
      <c r="X9" s="5">
        <v>69</v>
      </c>
      <c r="Y9" s="4">
        <f t="shared" si="7"/>
        <v>34.5</v>
      </c>
      <c r="Z9" s="4">
        <f t="shared" si="8"/>
        <v>66</v>
      </c>
      <c r="AA9" s="15">
        <f t="shared" si="9"/>
        <v>66.318749999999994</v>
      </c>
      <c r="AB9" s="15"/>
      <c r="AC9" s="3" t="str">
        <f t="shared" si="10"/>
        <v>D</v>
      </c>
    </row>
    <row r="10" spans="1:29" ht="15" thickBot="1" x14ac:dyDescent="0.35">
      <c r="A10" s="3">
        <v>56</v>
      </c>
      <c r="B10" s="5">
        <v>7</v>
      </c>
      <c r="C10" s="5">
        <v>4</v>
      </c>
      <c r="D10" s="5">
        <v>6</v>
      </c>
      <c r="E10" s="5">
        <v>8</v>
      </c>
      <c r="F10" s="4">
        <f t="shared" si="0"/>
        <v>6.25</v>
      </c>
      <c r="G10" s="5">
        <v>5</v>
      </c>
      <c r="H10" s="5">
        <v>5</v>
      </c>
      <c r="I10" s="5">
        <v>5</v>
      </c>
      <c r="J10" s="5">
        <v>5</v>
      </c>
      <c r="K10" s="4">
        <f t="shared" si="1"/>
        <v>7.5</v>
      </c>
      <c r="L10" s="5">
        <v>78</v>
      </c>
      <c r="M10" s="4">
        <f t="shared" si="2"/>
        <v>19.5</v>
      </c>
      <c r="N10" s="5">
        <v>97</v>
      </c>
      <c r="O10" s="4">
        <f t="shared" si="3"/>
        <v>48.5</v>
      </c>
      <c r="P10" s="4">
        <f t="shared" si="4"/>
        <v>81.75</v>
      </c>
      <c r="Q10" s="5">
        <v>1</v>
      </c>
      <c r="R10" s="5">
        <v>8</v>
      </c>
      <c r="S10" s="5">
        <v>6</v>
      </c>
      <c r="T10" s="5">
        <v>7</v>
      </c>
      <c r="U10" s="4">
        <f t="shared" si="5"/>
        <v>13.750000000000002</v>
      </c>
      <c r="V10" s="5">
        <v>68</v>
      </c>
      <c r="W10" s="4">
        <f t="shared" si="6"/>
        <v>17</v>
      </c>
      <c r="X10" s="5">
        <v>78</v>
      </c>
      <c r="Y10" s="4">
        <f t="shared" si="7"/>
        <v>39</v>
      </c>
      <c r="Z10" s="4">
        <f t="shared" si="8"/>
        <v>69.75</v>
      </c>
      <c r="AA10" s="15">
        <f t="shared" si="9"/>
        <v>78.75</v>
      </c>
      <c r="AB10" s="15"/>
      <c r="AC10" s="3" t="str">
        <f t="shared" si="10"/>
        <v>C</v>
      </c>
    </row>
    <row r="11" spans="1:29" ht="15" thickBot="1" x14ac:dyDescent="0.35">
      <c r="A11" s="3">
        <v>57</v>
      </c>
      <c r="B11" s="5">
        <v>8</v>
      </c>
      <c r="C11" s="5">
        <v>7</v>
      </c>
      <c r="D11" s="5">
        <v>6</v>
      </c>
      <c r="E11" s="5">
        <v>6</v>
      </c>
      <c r="F11" s="4">
        <f t="shared" si="0"/>
        <v>6.75</v>
      </c>
      <c r="G11" s="5">
        <v>4</v>
      </c>
      <c r="H11" s="5">
        <v>3</v>
      </c>
      <c r="I11" s="5">
        <v>2</v>
      </c>
      <c r="J11" s="5">
        <v>8</v>
      </c>
      <c r="K11" s="4">
        <f t="shared" si="1"/>
        <v>6.3750000000000009</v>
      </c>
      <c r="L11" s="5">
        <v>87</v>
      </c>
      <c r="M11" s="4">
        <f t="shared" si="2"/>
        <v>21.75</v>
      </c>
      <c r="N11" s="5">
        <v>78.714285714285694</v>
      </c>
      <c r="O11" s="4">
        <f t="shared" si="3"/>
        <v>39.357142857142847</v>
      </c>
      <c r="P11" s="4">
        <f t="shared" si="4"/>
        <v>74.232142857142847</v>
      </c>
      <c r="Q11" s="5">
        <v>6</v>
      </c>
      <c r="R11" s="5">
        <v>6</v>
      </c>
      <c r="S11" s="5">
        <v>6</v>
      </c>
      <c r="T11" s="5">
        <v>8</v>
      </c>
      <c r="U11" s="4">
        <f t="shared" si="5"/>
        <v>16.25</v>
      </c>
      <c r="V11" s="5">
        <v>90</v>
      </c>
      <c r="W11" s="4">
        <f t="shared" si="6"/>
        <v>22.5</v>
      </c>
      <c r="X11" s="5">
        <v>87</v>
      </c>
      <c r="Y11" s="4">
        <f t="shared" si="7"/>
        <v>43.5</v>
      </c>
      <c r="Z11" s="4">
        <f t="shared" si="8"/>
        <v>82.25</v>
      </c>
      <c r="AA11" s="15">
        <f t="shared" si="9"/>
        <v>76.236607142857139</v>
      </c>
      <c r="AB11" s="15"/>
      <c r="AC11" s="3" t="str">
        <f t="shared" si="10"/>
        <v>C</v>
      </c>
    </row>
    <row r="12" spans="1:29" ht="15" thickBot="1" x14ac:dyDescent="0.35">
      <c r="A12" s="3">
        <v>58</v>
      </c>
      <c r="B12" s="5">
        <v>9</v>
      </c>
      <c r="C12" s="5">
        <v>9</v>
      </c>
      <c r="D12" s="5">
        <v>9</v>
      </c>
      <c r="E12" s="5">
        <v>9</v>
      </c>
      <c r="F12" s="4">
        <f t="shared" si="0"/>
        <v>9</v>
      </c>
      <c r="G12" s="5">
        <v>9</v>
      </c>
      <c r="H12" s="5">
        <v>9</v>
      </c>
      <c r="I12" s="5">
        <v>9</v>
      </c>
      <c r="J12" s="5">
        <v>9</v>
      </c>
      <c r="K12" s="4">
        <f t="shared" si="1"/>
        <v>13.5</v>
      </c>
      <c r="L12" s="5">
        <v>79.285714285714306</v>
      </c>
      <c r="M12" s="4">
        <f t="shared" si="2"/>
        <v>19.821428571428577</v>
      </c>
      <c r="N12" s="5">
        <v>78.142857142857196</v>
      </c>
      <c r="O12" s="4">
        <f t="shared" si="3"/>
        <v>39.071428571428598</v>
      </c>
      <c r="P12" s="4">
        <f t="shared" si="4"/>
        <v>81.392857142857167</v>
      </c>
      <c r="Q12" s="5">
        <v>9</v>
      </c>
      <c r="R12" s="5">
        <v>9</v>
      </c>
      <c r="S12" s="5">
        <v>9</v>
      </c>
      <c r="T12" s="5">
        <v>9</v>
      </c>
      <c r="U12" s="4">
        <f t="shared" si="5"/>
        <v>22.5</v>
      </c>
      <c r="V12" s="5">
        <v>75</v>
      </c>
      <c r="W12" s="4">
        <f t="shared" si="6"/>
        <v>18.75</v>
      </c>
      <c r="X12" s="5">
        <v>79.285714285714306</v>
      </c>
      <c r="Y12" s="4">
        <f t="shared" si="7"/>
        <v>39.642857142857153</v>
      </c>
      <c r="Z12" s="4">
        <f t="shared" si="8"/>
        <v>80.892857142857153</v>
      </c>
      <c r="AA12" s="15">
        <f t="shared" si="9"/>
        <v>81.267857142857167</v>
      </c>
      <c r="AB12" s="15"/>
      <c r="AC12" s="3" t="str">
        <f t="shared" si="10"/>
        <v>B</v>
      </c>
    </row>
    <row r="13" spans="1:29" ht="15" thickBot="1" x14ac:dyDescent="0.35">
      <c r="A13" s="3">
        <v>59</v>
      </c>
      <c r="B13" s="5">
        <v>4</v>
      </c>
      <c r="C13" s="5">
        <v>4</v>
      </c>
      <c r="D13" s="5">
        <v>4</v>
      </c>
      <c r="E13" s="5">
        <v>4</v>
      </c>
      <c r="F13" s="4">
        <f t="shared" si="0"/>
        <v>4</v>
      </c>
      <c r="G13" s="5">
        <v>4</v>
      </c>
      <c r="H13" s="5">
        <v>4</v>
      </c>
      <c r="I13" s="5">
        <v>4</v>
      </c>
      <c r="J13" s="5">
        <v>4</v>
      </c>
      <c r="K13" s="4">
        <f t="shared" si="1"/>
        <v>6</v>
      </c>
      <c r="L13" s="5">
        <v>78.714285714285694</v>
      </c>
      <c r="M13" s="4">
        <f t="shared" si="2"/>
        <v>19.678571428571423</v>
      </c>
      <c r="N13" s="5">
        <v>45</v>
      </c>
      <c r="O13" s="4">
        <f t="shared" si="3"/>
        <v>22.5</v>
      </c>
      <c r="P13" s="4">
        <f t="shared" si="4"/>
        <v>52.178571428571423</v>
      </c>
      <c r="Q13" s="5">
        <v>4</v>
      </c>
      <c r="R13" s="5">
        <v>4</v>
      </c>
      <c r="S13" s="5">
        <v>4</v>
      </c>
      <c r="T13" s="5">
        <v>4</v>
      </c>
      <c r="U13" s="4">
        <f t="shared" si="5"/>
        <v>10</v>
      </c>
      <c r="V13" s="5">
        <v>88</v>
      </c>
      <c r="W13" s="4">
        <f t="shared" si="6"/>
        <v>22</v>
      </c>
      <c r="X13" s="5">
        <v>78.714285714285694</v>
      </c>
      <c r="Y13" s="4">
        <f t="shared" si="7"/>
        <v>39.357142857142847</v>
      </c>
      <c r="Z13" s="4">
        <f t="shared" si="8"/>
        <v>71.357142857142847</v>
      </c>
      <c r="AA13" s="15">
        <f t="shared" si="9"/>
        <v>56.973214285714278</v>
      </c>
      <c r="AB13" s="15"/>
      <c r="AC13" s="3" t="str">
        <f t="shared" si="10"/>
        <v>F</v>
      </c>
    </row>
    <row r="14" spans="1:29" ht="15" thickBot="1" x14ac:dyDescent="0.35">
      <c r="A14" s="3">
        <v>60</v>
      </c>
      <c r="B14" s="5">
        <v>5</v>
      </c>
      <c r="C14" s="5">
        <v>5</v>
      </c>
      <c r="D14" s="5">
        <v>5</v>
      </c>
      <c r="E14" s="5">
        <v>5</v>
      </c>
      <c r="F14" s="4">
        <f t="shared" si="0"/>
        <v>5</v>
      </c>
      <c r="G14" s="5">
        <v>5</v>
      </c>
      <c r="H14" s="5">
        <v>5</v>
      </c>
      <c r="I14" s="5">
        <v>5</v>
      </c>
      <c r="J14" s="5">
        <v>5</v>
      </c>
      <c r="K14" s="4">
        <f t="shared" si="1"/>
        <v>7.5</v>
      </c>
      <c r="L14" s="5">
        <v>78.142857142857196</v>
      </c>
      <c r="M14" s="4">
        <f t="shared" si="2"/>
        <v>19.535714285714299</v>
      </c>
      <c r="N14" s="5">
        <v>89</v>
      </c>
      <c r="O14" s="4">
        <f t="shared" si="3"/>
        <v>44.5</v>
      </c>
      <c r="P14" s="4">
        <f t="shared" si="4"/>
        <v>76.535714285714306</v>
      </c>
      <c r="Q14" s="5">
        <v>5</v>
      </c>
      <c r="R14" s="5">
        <v>5</v>
      </c>
      <c r="S14" s="5">
        <v>5</v>
      </c>
      <c r="T14" s="5">
        <v>5</v>
      </c>
      <c r="U14" s="4">
        <f t="shared" si="5"/>
        <v>12.5</v>
      </c>
      <c r="V14" s="5">
        <v>89</v>
      </c>
      <c r="W14" s="4">
        <f t="shared" si="6"/>
        <v>22.25</v>
      </c>
      <c r="X14" s="5">
        <v>78.142857142857196</v>
      </c>
      <c r="Y14" s="4">
        <f t="shared" si="7"/>
        <v>39.071428571428598</v>
      </c>
      <c r="Z14" s="4">
        <f t="shared" si="8"/>
        <v>73.821428571428598</v>
      </c>
      <c r="AA14" s="15">
        <f t="shared" si="9"/>
        <v>75.857142857142875</v>
      </c>
      <c r="AB14" s="15"/>
      <c r="AC14" s="3" t="str">
        <f t="shared" si="10"/>
        <v>C</v>
      </c>
    </row>
    <row r="15" spans="1:29" ht="15" thickBot="1" x14ac:dyDescent="0.35">
      <c r="A15" s="3">
        <v>61</v>
      </c>
      <c r="B15" s="5">
        <v>6</v>
      </c>
      <c r="C15" s="5">
        <v>7</v>
      </c>
      <c r="D15" s="5">
        <v>8</v>
      </c>
      <c r="E15" s="5">
        <v>8</v>
      </c>
      <c r="F15" s="4">
        <f t="shared" si="0"/>
        <v>7.2500000000000009</v>
      </c>
      <c r="G15" s="5">
        <v>10</v>
      </c>
      <c r="H15" s="5">
        <v>0</v>
      </c>
      <c r="I15" s="5">
        <v>6</v>
      </c>
      <c r="J15" s="5">
        <v>7</v>
      </c>
      <c r="K15" s="4">
        <f t="shared" si="1"/>
        <v>8.6250000000000018</v>
      </c>
      <c r="L15" s="5">
        <v>77.571428571428598</v>
      </c>
      <c r="M15" s="4">
        <f t="shared" si="2"/>
        <v>19.392857142857149</v>
      </c>
      <c r="N15" s="5">
        <v>67</v>
      </c>
      <c r="O15" s="4">
        <f t="shared" si="3"/>
        <v>33.5</v>
      </c>
      <c r="P15" s="4">
        <f t="shared" si="4"/>
        <v>68.767857142857153</v>
      </c>
      <c r="Q15" s="5">
        <v>8</v>
      </c>
      <c r="R15" s="5">
        <v>8</v>
      </c>
      <c r="S15" s="5">
        <v>8</v>
      </c>
      <c r="T15" s="5">
        <v>6</v>
      </c>
      <c r="U15" s="4">
        <f t="shared" si="5"/>
        <v>18.75</v>
      </c>
      <c r="V15" s="5">
        <v>78</v>
      </c>
      <c r="W15" s="4">
        <f t="shared" si="6"/>
        <v>19.5</v>
      </c>
      <c r="X15" s="5">
        <v>77.571428571428598</v>
      </c>
      <c r="Y15" s="4">
        <f t="shared" si="7"/>
        <v>38.785714285714299</v>
      </c>
      <c r="Z15" s="4">
        <f t="shared" si="8"/>
        <v>77.035714285714306</v>
      </c>
      <c r="AA15" s="15">
        <f t="shared" si="9"/>
        <v>70.834821428571445</v>
      </c>
      <c r="AB15" s="15"/>
      <c r="AC15" s="3" t="str">
        <f t="shared" si="10"/>
        <v>C</v>
      </c>
    </row>
    <row r="16" spans="1:29" ht="15" thickBot="1" x14ac:dyDescent="0.35">
      <c r="A16" s="3">
        <v>62</v>
      </c>
      <c r="B16" s="5">
        <v>9</v>
      </c>
      <c r="C16" s="5">
        <v>6</v>
      </c>
      <c r="D16" s="5">
        <v>8</v>
      </c>
      <c r="E16" s="5">
        <v>8</v>
      </c>
      <c r="F16" s="4">
        <f t="shared" si="0"/>
        <v>7.75</v>
      </c>
      <c r="G16" s="5">
        <v>6</v>
      </c>
      <c r="H16" s="5">
        <v>7</v>
      </c>
      <c r="I16" s="5">
        <v>9.9</v>
      </c>
      <c r="J16" s="5">
        <v>10.1</v>
      </c>
      <c r="K16" s="4">
        <f t="shared" si="1"/>
        <v>12.375000000000002</v>
      </c>
      <c r="L16" s="5">
        <v>95</v>
      </c>
      <c r="M16" s="4">
        <f t="shared" si="2"/>
        <v>23.75</v>
      </c>
      <c r="N16" s="5">
        <v>90</v>
      </c>
      <c r="O16" s="4">
        <f t="shared" si="3"/>
        <v>45</v>
      </c>
      <c r="P16" s="4">
        <f t="shared" si="4"/>
        <v>88.875</v>
      </c>
      <c r="Q16" s="5">
        <v>8</v>
      </c>
      <c r="R16" s="5">
        <v>6</v>
      </c>
      <c r="S16" s="5">
        <v>6</v>
      </c>
      <c r="T16" s="5">
        <v>9</v>
      </c>
      <c r="U16" s="4">
        <f t="shared" si="5"/>
        <v>18.125000000000004</v>
      </c>
      <c r="V16" s="5">
        <v>85.127272727272697</v>
      </c>
      <c r="W16" s="4">
        <f t="shared" si="6"/>
        <v>21.281818181818174</v>
      </c>
      <c r="X16" s="5">
        <v>95</v>
      </c>
      <c r="Y16" s="4">
        <f t="shared" si="7"/>
        <v>47.5</v>
      </c>
      <c r="Z16" s="4">
        <f t="shared" si="8"/>
        <v>86.906818181818181</v>
      </c>
      <c r="AA16" s="15">
        <f t="shared" si="9"/>
        <v>88.382954545454538</v>
      </c>
      <c r="AB16" s="15"/>
      <c r="AC16" s="3" t="str">
        <f t="shared" si="10"/>
        <v>A</v>
      </c>
    </row>
    <row r="17" spans="1:29" ht="15" thickBot="1" x14ac:dyDescent="0.35">
      <c r="A17" s="3">
        <v>63</v>
      </c>
      <c r="B17" s="5">
        <v>4</v>
      </c>
      <c r="C17" s="5">
        <v>5</v>
      </c>
      <c r="D17" s="5">
        <v>9</v>
      </c>
      <c r="E17" s="5">
        <v>5</v>
      </c>
      <c r="F17" s="4">
        <f t="shared" si="0"/>
        <v>5.7500000000000009</v>
      </c>
      <c r="G17" s="5">
        <v>9</v>
      </c>
      <c r="H17" s="5">
        <v>6</v>
      </c>
      <c r="I17" s="5">
        <v>4</v>
      </c>
      <c r="J17" s="5">
        <v>7</v>
      </c>
      <c r="K17" s="4">
        <f t="shared" si="1"/>
        <v>9.75</v>
      </c>
      <c r="L17" s="5">
        <v>76.428571428571402</v>
      </c>
      <c r="M17" s="4">
        <f t="shared" si="2"/>
        <v>19.107142857142851</v>
      </c>
      <c r="N17" s="5">
        <v>75.285714285714306</v>
      </c>
      <c r="O17" s="4">
        <f t="shared" si="3"/>
        <v>37.642857142857153</v>
      </c>
      <c r="P17" s="4">
        <f t="shared" si="4"/>
        <v>72.25</v>
      </c>
      <c r="Q17" s="5">
        <v>4</v>
      </c>
      <c r="R17" s="5">
        <v>4</v>
      </c>
      <c r="S17" s="5">
        <v>8</v>
      </c>
      <c r="T17" s="5">
        <v>4</v>
      </c>
      <c r="U17" s="4">
        <f t="shared" si="5"/>
        <v>12.5</v>
      </c>
      <c r="V17" s="5">
        <v>85.436363636363595</v>
      </c>
      <c r="W17" s="4">
        <f t="shared" si="6"/>
        <v>21.359090909090899</v>
      </c>
      <c r="X17" s="5">
        <v>76.428571428571402</v>
      </c>
      <c r="Y17" s="4">
        <f t="shared" si="7"/>
        <v>38.214285714285701</v>
      </c>
      <c r="Z17" s="4">
        <f t="shared" si="8"/>
        <v>72.073376623376589</v>
      </c>
      <c r="AA17" s="15">
        <f t="shared" si="9"/>
        <v>72.205844155844147</v>
      </c>
      <c r="AB17" s="15"/>
      <c r="AC17" s="3" t="str">
        <f t="shared" si="10"/>
        <v>C</v>
      </c>
    </row>
    <row r="18" spans="1:29" ht="15" thickBot="1" x14ac:dyDescent="0.35">
      <c r="A18" s="3">
        <v>64</v>
      </c>
      <c r="B18" s="5">
        <v>7</v>
      </c>
      <c r="C18" s="5">
        <v>5</v>
      </c>
      <c r="D18" s="5">
        <v>3</v>
      </c>
      <c r="E18" s="5">
        <v>9</v>
      </c>
      <c r="F18" s="4">
        <f t="shared" si="0"/>
        <v>6.0000000000000009</v>
      </c>
      <c r="G18" s="5">
        <v>9</v>
      </c>
      <c r="H18" s="5">
        <v>8</v>
      </c>
      <c r="I18" s="5">
        <v>7</v>
      </c>
      <c r="J18" s="5">
        <v>6</v>
      </c>
      <c r="K18" s="4">
        <f t="shared" si="1"/>
        <v>11.25</v>
      </c>
      <c r="L18" s="5">
        <v>75.857142857142904</v>
      </c>
      <c r="M18" s="4">
        <f t="shared" si="2"/>
        <v>18.964285714285726</v>
      </c>
      <c r="N18" s="5">
        <v>87</v>
      </c>
      <c r="O18" s="4">
        <f t="shared" si="3"/>
        <v>43.5</v>
      </c>
      <c r="P18" s="4">
        <f t="shared" si="4"/>
        <v>79.714285714285722</v>
      </c>
      <c r="Q18" s="5">
        <v>3</v>
      </c>
      <c r="R18" s="5">
        <v>3</v>
      </c>
      <c r="S18" s="5">
        <v>3</v>
      </c>
      <c r="T18" s="5">
        <v>7</v>
      </c>
      <c r="U18" s="4">
        <f t="shared" si="5"/>
        <v>10</v>
      </c>
      <c r="V18" s="5">
        <v>89</v>
      </c>
      <c r="W18" s="4">
        <f t="shared" si="6"/>
        <v>22.25</v>
      </c>
      <c r="X18" s="5">
        <v>75.857142857142904</v>
      </c>
      <c r="Y18" s="4">
        <f t="shared" si="7"/>
        <v>37.928571428571452</v>
      </c>
      <c r="Z18" s="4">
        <f t="shared" si="8"/>
        <v>70.178571428571445</v>
      </c>
      <c r="AA18" s="15">
        <f t="shared" si="9"/>
        <v>77.330357142857153</v>
      </c>
      <c r="AB18" s="15"/>
      <c r="AC18" s="3" t="str">
        <f t="shared" si="10"/>
        <v>C</v>
      </c>
    </row>
    <row r="19" spans="1:29" ht="15" thickBot="1" x14ac:dyDescent="0.35">
      <c r="A19" s="3">
        <v>65</v>
      </c>
      <c r="B19" s="5">
        <v>9</v>
      </c>
      <c r="C19" s="5">
        <v>9</v>
      </c>
      <c r="D19" s="5">
        <v>9</v>
      </c>
      <c r="E19" s="5">
        <v>9</v>
      </c>
      <c r="F19" s="4">
        <f t="shared" si="0"/>
        <v>9</v>
      </c>
      <c r="G19" s="5">
        <v>9</v>
      </c>
      <c r="H19" s="5">
        <v>9</v>
      </c>
      <c r="I19" s="5">
        <v>9</v>
      </c>
      <c r="J19" s="5">
        <v>9</v>
      </c>
      <c r="K19" s="4">
        <f t="shared" si="1"/>
        <v>13.5</v>
      </c>
      <c r="L19" s="5">
        <v>60</v>
      </c>
      <c r="M19" s="4">
        <f t="shared" si="2"/>
        <v>15</v>
      </c>
      <c r="N19" s="5">
        <v>74.714285714285694</v>
      </c>
      <c r="O19" s="4">
        <f t="shared" si="3"/>
        <v>37.357142857142847</v>
      </c>
      <c r="P19" s="4">
        <f t="shared" si="4"/>
        <v>74.857142857142847</v>
      </c>
      <c r="Q19" s="5">
        <v>9</v>
      </c>
      <c r="R19" s="5">
        <v>9</v>
      </c>
      <c r="S19" s="5">
        <v>0</v>
      </c>
      <c r="T19" s="5">
        <v>9</v>
      </c>
      <c r="U19" s="4">
        <f t="shared" si="5"/>
        <v>16.875</v>
      </c>
      <c r="V19" s="5">
        <v>86.054545454545405</v>
      </c>
      <c r="W19" s="4">
        <f t="shared" si="6"/>
        <v>21.513636363636351</v>
      </c>
      <c r="X19" s="5">
        <v>75.285714285714306</v>
      </c>
      <c r="Y19" s="4">
        <f t="shared" si="7"/>
        <v>37.642857142857153</v>
      </c>
      <c r="Z19" s="4">
        <f t="shared" si="8"/>
        <v>76.031493506493504</v>
      </c>
      <c r="AA19" s="15">
        <f t="shared" si="9"/>
        <v>75.150730519480518</v>
      </c>
      <c r="AB19" s="15"/>
      <c r="AC19" s="3" t="str">
        <f t="shared" si="10"/>
        <v>C</v>
      </c>
    </row>
    <row r="20" spans="1:29" ht="15" thickBot="1" x14ac:dyDescent="0.35">
      <c r="A20" s="3">
        <v>66</v>
      </c>
      <c r="B20" s="5">
        <v>4</v>
      </c>
      <c r="C20" s="5">
        <v>8</v>
      </c>
      <c r="D20" s="5">
        <v>5</v>
      </c>
      <c r="E20" s="5">
        <v>5</v>
      </c>
      <c r="F20" s="4">
        <f t="shared" si="0"/>
        <v>5.5</v>
      </c>
      <c r="G20" s="5">
        <v>9</v>
      </c>
      <c r="H20" s="5">
        <v>9</v>
      </c>
      <c r="I20" s="5">
        <v>7</v>
      </c>
      <c r="J20" s="5">
        <v>7</v>
      </c>
      <c r="K20" s="4">
        <f t="shared" si="1"/>
        <v>12</v>
      </c>
      <c r="L20" s="5">
        <v>95</v>
      </c>
      <c r="M20" s="4">
        <f t="shared" si="2"/>
        <v>23.75</v>
      </c>
      <c r="N20" s="5">
        <v>74.142857142857196</v>
      </c>
      <c r="O20" s="4">
        <f t="shared" si="3"/>
        <v>37.071428571428598</v>
      </c>
      <c r="P20" s="4">
        <f t="shared" si="4"/>
        <v>78.321428571428598</v>
      </c>
      <c r="Q20" s="5">
        <v>5</v>
      </c>
      <c r="R20" s="5">
        <v>5</v>
      </c>
      <c r="S20" s="5">
        <v>5</v>
      </c>
      <c r="T20" s="5">
        <v>4</v>
      </c>
      <c r="U20" s="4">
        <f t="shared" si="5"/>
        <v>11.875</v>
      </c>
      <c r="V20" s="5">
        <v>86.363636363636402</v>
      </c>
      <c r="W20" s="4">
        <f t="shared" si="6"/>
        <v>21.590909090909101</v>
      </c>
      <c r="X20" s="5">
        <v>74.714285714285694</v>
      </c>
      <c r="Y20" s="4">
        <f t="shared" si="7"/>
        <v>37.357142857142847</v>
      </c>
      <c r="Z20" s="4">
        <f t="shared" si="8"/>
        <v>70.823051948051955</v>
      </c>
      <c r="AA20" s="15">
        <f t="shared" si="9"/>
        <v>76.446834415584433</v>
      </c>
      <c r="AB20" s="15"/>
      <c r="AC20" s="3" t="str">
        <f t="shared" si="10"/>
        <v>C</v>
      </c>
    </row>
    <row r="21" spans="1:29" ht="15" thickBot="1" x14ac:dyDescent="0.35">
      <c r="A21" s="3">
        <v>67</v>
      </c>
      <c r="B21" s="5">
        <v>8</v>
      </c>
      <c r="C21" s="5">
        <v>8</v>
      </c>
      <c r="D21" s="5">
        <v>8</v>
      </c>
      <c r="E21" s="5">
        <v>8</v>
      </c>
      <c r="F21" s="4">
        <f t="shared" si="0"/>
        <v>8</v>
      </c>
      <c r="G21" s="5">
        <v>8</v>
      </c>
      <c r="H21" s="5">
        <v>8</v>
      </c>
      <c r="I21" s="5">
        <v>8</v>
      </c>
      <c r="J21" s="5">
        <v>8</v>
      </c>
      <c r="K21" s="4">
        <f t="shared" si="1"/>
        <v>12</v>
      </c>
      <c r="L21" s="5">
        <v>74.142857142857196</v>
      </c>
      <c r="M21" s="4">
        <f t="shared" si="2"/>
        <v>18.535714285714299</v>
      </c>
      <c r="N21" s="5">
        <v>87</v>
      </c>
      <c r="O21" s="4">
        <f t="shared" si="3"/>
        <v>43.5</v>
      </c>
      <c r="P21" s="4">
        <f t="shared" si="4"/>
        <v>82.035714285714306</v>
      </c>
      <c r="Q21" s="5">
        <v>8</v>
      </c>
      <c r="R21" s="5">
        <v>8</v>
      </c>
      <c r="S21" s="5">
        <v>8</v>
      </c>
      <c r="T21" s="5">
        <v>8</v>
      </c>
      <c r="U21" s="4">
        <f t="shared" si="5"/>
        <v>20</v>
      </c>
      <c r="V21" s="5">
        <v>67</v>
      </c>
      <c r="W21" s="4">
        <f t="shared" si="6"/>
        <v>16.75</v>
      </c>
      <c r="X21" s="5">
        <v>74.142857142857196</v>
      </c>
      <c r="Y21" s="4">
        <f t="shared" si="7"/>
        <v>37.071428571428598</v>
      </c>
      <c r="Z21" s="4">
        <f t="shared" si="8"/>
        <v>73.821428571428598</v>
      </c>
      <c r="AA21" s="15">
        <f t="shared" si="9"/>
        <v>79.982142857142875</v>
      </c>
      <c r="AB21" s="15"/>
      <c r="AC21" s="3" t="str">
        <f t="shared" si="10"/>
        <v>C</v>
      </c>
    </row>
    <row r="22" spans="1:29" ht="15" thickBot="1" x14ac:dyDescent="0.35">
      <c r="A22" s="3">
        <v>68</v>
      </c>
      <c r="B22" s="5">
        <v>7</v>
      </c>
      <c r="C22" s="5">
        <v>8</v>
      </c>
      <c r="D22" s="5">
        <v>8</v>
      </c>
      <c r="E22" s="5">
        <v>9</v>
      </c>
      <c r="F22" s="4">
        <f t="shared" si="0"/>
        <v>8</v>
      </c>
      <c r="G22" s="5">
        <v>7</v>
      </c>
      <c r="H22" s="5">
        <v>6</v>
      </c>
      <c r="I22" s="5">
        <v>5</v>
      </c>
      <c r="J22" s="5">
        <v>9</v>
      </c>
      <c r="K22" s="4">
        <f t="shared" si="1"/>
        <v>10.125</v>
      </c>
      <c r="L22" s="5">
        <v>73.571428571428598</v>
      </c>
      <c r="M22" s="4">
        <f t="shared" si="2"/>
        <v>18.392857142857149</v>
      </c>
      <c r="N22" s="5">
        <v>67</v>
      </c>
      <c r="O22" s="4">
        <f t="shared" si="3"/>
        <v>33.5</v>
      </c>
      <c r="P22" s="4">
        <f t="shared" si="4"/>
        <v>70.017857142857153</v>
      </c>
      <c r="Q22" s="5">
        <v>3</v>
      </c>
      <c r="R22" s="5">
        <v>3</v>
      </c>
      <c r="S22" s="5">
        <v>3</v>
      </c>
      <c r="T22" s="5">
        <v>7</v>
      </c>
      <c r="U22" s="4">
        <f t="shared" si="5"/>
        <v>10</v>
      </c>
      <c r="V22" s="5">
        <v>60</v>
      </c>
      <c r="W22" s="4">
        <f t="shared" si="6"/>
        <v>15</v>
      </c>
      <c r="X22" s="5">
        <v>73.571428571428598</v>
      </c>
      <c r="Y22" s="4">
        <f t="shared" si="7"/>
        <v>36.785714285714299</v>
      </c>
      <c r="Z22" s="4">
        <f t="shared" si="8"/>
        <v>61.785714285714299</v>
      </c>
      <c r="AA22" s="15">
        <f t="shared" si="9"/>
        <v>67.959821428571431</v>
      </c>
      <c r="AB22" s="15"/>
      <c r="AC22" s="3" t="str">
        <f t="shared" si="10"/>
        <v>D</v>
      </c>
    </row>
    <row r="23" spans="1:29" ht="15" thickBot="1" x14ac:dyDescent="0.35">
      <c r="A23" s="3">
        <v>69</v>
      </c>
      <c r="B23" s="5">
        <v>5</v>
      </c>
      <c r="C23" s="5">
        <v>9</v>
      </c>
      <c r="D23" s="5">
        <v>8</v>
      </c>
      <c r="E23" s="5">
        <v>6</v>
      </c>
      <c r="F23" s="4">
        <f t="shared" si="0"/>
        <v>7.0000000000000009</v>
      </c>
      <c r="G23" s="5">
        <v>4</v>
      </c>
      <c r="H23" s="5">
        <v>4</v>
      </c>
      <c r="I23" s="5">
        <v>4</v>
      </c>
      <c r="J23" s="5">
        <v>4</v>
      </c>
      <c r="K23" s="4">
        <f t="shared" si="1"/>
        <v>6</v>
      </c>
      <c r="L23" s="5">
        <v>80</v>
      </c>
      <c r="M23" s="4">
        <f t="shared" si="2"/>
        <v>20</v>
      </c>
      <c r="N23" s="5">
        <v>72.428571428571402</v>
      </c>
      <c r="O23" s="4">
        <f t="shared" si="3"/>
        <v>36.214285714285701</v>
      </c>
      <c r="P23" s="4">
        <f t="shared" si="4"/>
        <v>69.214285714285708</v>
      </c>
      <c r="Q23" s="5">
        <v>4</v>
      </c>
      <c r="R23" s="5">
        <v>4</v>
      </c>
      <c r="S23" s="5">
        <v>6</v>
      </c>
      <c r="T23" s="5">
        <v>4</v>
      </c>
      <c r="U23" s="4">
        <f t="shared" si="5"/>
        <v>11.25</v>
      </c>
      <c r="V23" s="5">
        <v>87.290909090909096</v>
      </c>
      <c r="W23" s="4">
        <f t="shared" si="6"/>
        <v>21.822727272727274</v>
      </c>
      <c r="X23" s="5">
        <v>73</v>
      </c>
      <c r="Y23" s="4">
        <f t="shared" si="7"/>
        <v>36.5</v>
      </c>
      <c r="Z23" s="4">
        <f t="shared" si="8"/>
        <v>69.572727272727278</v>
      </c>
      <c r="AA23" s="15">
        <f t="shared" si="9"/>
        <v>69.303896103896093</v>
      </c>
      <c r="AB23" s="15"/>
      <c r="AC23" s="3" t="str">
        <f t="shared" si="10"/>
        <v>D</v>
      </c>
    </row>
    <row r="24" spans="1:29" ht="15" thickBot="1" x14ac:dyDescent="0.35">
      <c r="A24" s="3">
        <v>70</v>
      </c>
      <c r="B24" s="5">
        <v>8</v>
      </c>
      <c r="C24" s="5">
        <v>7</v>
      </c>
      <c r="D24" s="5">
        <v>8</v>
      </c>
      <c r="E24" s="5">
        <v>8</v>
      </c>
      <c r="F24" s="4">
        <f t="shared" si="0"/>
        <v>7.75</v>
      </c>
      <c r="G24" s="5">
        <v>10</v>
      </c>
      <c r="H24" s="5">
        <v>7</v>
      </c>
      <c r="I24" s="5">
        <v>6</v>
      </c>
      <c r="J24" s="5">
        <v>7</v>
      </c>
      <c r="K24" s="4">
        <f t="shared" si="1"/>
        <v>11.25</v>
      </c>
      <c r="L24" s="5">
        <v>72.428571428571402</v>
      </c>
      <c r="M24" s="4">
        <f t="shared" si="2"/>
        <v>18.107142857142851</v>
      </c>
      <c r="N24" s="5">
        <v>71.857142857142904</v>
      </c>
      <c r="O24" s="4">
        <f t="shared" si="3"/>
        <v>35.928571428571452</v>
      </c>
      <c r="P24" s="4">
        <f t="shared" si="4"/>
        <v>73.035714285714306</v>
      </c>
      <c r="Q24" s="5">
        <v>8</v>
      </c>
      <c r="R24" s="5">
        <v>8</v>
      </c>
      <c r="S24" s="5">
        <v>9</v>
      </c>
      <c r="T24" s="5">
        <v>4</v>
      </c>
      <c r="U24" s="4">
        <f t="shared" si="5"/>
        <v>18.125000000000004</v>
      </c>
      <c r="V24" s="5">
        <v>98</v>
      </c>
      <c r="W24" s="4">
        <f t="shared" si="6"/>
        <v>24.5</v>
      </c>
      <c r="X24" s="5">
        <v>72.428571428571402</v>
      </c>
      <c r="Y24" s="4">
        <f t="shared" si="7"/>
        <v>36.214285714285701</v>
      </c>
      <c r="Z24" s="4">
        <f t="shared" si="8"/>
        <v>78.839285714285694</v>
      </c>
      <c r="AA24" s="15">
        <f t="shared" si="9"/>
        <v>74.486607142857153</v>
      </c>
      <c r="AB24" s="15"/>
      <c r="AC24" s="3" t="str">
        <f t="shared" si="10"/>
        <v>C</v>
      </c>
    </row>
    <row r="25" spans="1:29" ht="15" thickBot="1" x14ac:dyDescent="0.35">
      <c r="A25" s="3">
        <v>71</v>
      </c>
      <c r="B25" s="5">
        <v>7</v>
      </c>
      <c r="C25" s="5">
        <v>6</v>
      </c>
      <c r="D25" s="5">
        <v>6</v>
      </c>
      <c r="E25" s="5">
        <v>7</v>
      </c>
      <c r="F25" s="4">
        <f t="shared" si="0"/>
        <v>6.5</v>
      </c>
      <c r="G25" s="5">
        <v>3</v>
      </c>
      <c r="H25" s="5">
        <v>8</v>
      </c>
      <c r="I25" s="5">
        <v>6</v>
      </c>
      <c r="J25" s="5">
        <v>0</v>
      </c>
      <c r="K25" s="4">
        <f t="shared" si="1"/>
        <v>6.3750000000000009</v>
      </c>
      <c r="L25" s="5">
        <v>71.857142857142904</v>
      </c>
      <c r="M25" s="4">
        <f t="shared" si="2"/>
        <v>17.964285714285726</v>
      </c>
      <c r="N25" s="5">
        <v>71.285714285714306</v>
      </c>
      <c r="O25" s="4">
        <f t="shared" si="3"/>
        <v>35.642857142857153</v>
      </c>
      <c r="P25" s="4">
        <f t="shared" si="4"/>
        <v>66.482142857142875</v>
      </c>
      <c r="Q25" s="5">
        <v>5</v>
      </c>
      <c r="R25" s="5">
        <v>5</v>
      </c>
      <c r="S25" s="5">
        <v>5</v>
      </c>
      <c r="T25" s="5">
        <v>7</v>
      </c>
      <c r="U25" s="4">
        <f t="shared" si="5"/>
        <v>13.750000000000002</v>
      </c>
      <c r="V25" s="5">
        <v>89</v>
      </c>
      <c r="W25" s="4">
        <f t="shared" si="6"/>
        <v>22.25</v>
      </c>
      <c r="X25" s="5">
        <v>71.857142857142904</v>
      </c>
      <c r="Y25" s="4">
        <f t="shared" si="7"/>
        <v>35.928571428571452</v>
      </c>
      <c r="Z25" s="4">
        <f t="shared" si="8"/>
        <v>71.928571428571445</v>
      </c>
      <c r="AA25" s="15">
        <f t="shared" si="9"/>
        <v>67.843750000000014</v>
      </c>
      <c r="AB25" s="15"/>
      <c r="AC25" s="3" t="str">
        <f t="shared" si="10"/>
        <v>D</v>
      </c>
    </row>
    <row r="26" spans="1:29" ht="15" thickBot="1" x14ac:dyDescent="0.35">
      <c r="A26" s="3">
        <v>72</v>
      </c>
      <c r="B26" s="5">
        <v>8</v>
      </c>
      <c r="C26" s="5">
        <v>7</v>
      </c>
      <c r="D26" s="5">
        <v>6</v>
      </c>
      <c r="E26" s="5">
        <v>6</v>
      </c>
      <c r="F26" s="4">
        <f t="shared" si="0"/>
        <v>6.75</v>
      </c>
      <c r="G26" s="5">
        <v>4</v>
      </c>
      <c r="H26" s="5">
        <v>3</v>
      </c>
      <c r="I26" s="5">
        <v>2</v>
      </c>
      <c r="J26" s="5">
        <v>1</v>
      </c>
      <c r="K26" s="4">
        <f t="shared" si="1"/>
        <v>3.75</v>
      </c>
      <c r="L26" s="5">
        <v>56</v>
      </c>
      <c r="M26" s="4">
        <f t="shared" si="2"/>
        <v>14</v>
      </c>
      <c r="N26" s="5">
        <v>77</v>
      </c>
      <c r="O26" s="4">
        <f t="shared" si="3"/>
        <v>38.5</v>
      </c>
      <c r="P26" s="4">
        <f t="shared" si="4"/>
        <v>63</v>
      </c>
      <c r="Q26" s="5">
        <v>6</v>
      </c>
      <c r="R26" s="5">
        <v>6</v>
      </c>
      <c r="S26" s="5">
        <v>6</v>
      </c>
      <c r="T26" s="5">
        <v>8</v>
      </c>
      <c r="U26" s="4">
        <f t="shared" si="5"/>
        <v>16.25</v>
      </c>
      <c r="V26" s="5">
        <v>88.218181818181804</v>
      </c>
      <c r="W26" s="4">
        <f t="shared" si="6"/>
        <v>22.054545454545451</v>
      </c>
      <c r="X26" s="5">
        <v>71.285714285714306</v>
      </c>
      <c r="Y26" s="4">
        <f t="shared" si="7"/>
        <v>35.642857142857153</v>
      </c>
      <c r="Z26" s="4">
        <f t="shared" si="8"/>
        <v>73.947402597402601</v>
      </c>
      <c r="AA26" s="15">
        <f t="shared" si="9"/>
        <v>65.736850649350657</v>
      </c>
      <c r="AB26" s="15"/>
      <c r="AC26" s="3" t="str">
        <f t="shared" si="10"/>
        <v>D</v>
      </c>
    </row>
    <row r="27" spans="1:29" ht="15" thickBot="1" x14ac:dyDescent="0.35">
      <c r="A27" s="3">
        <v>73</v>
      </c>
      <c r="B27" s="5">
        <v>9</v>
      </c>
      <c r="C27" s="5">
        <v>4</v>
      </c>
      <c r="D27" s="5">
        <v>8</v>
      </c>
      <c r="E27" s="5">
        <v>4</v>
      </c>
      <c r="F27" s="4">
        <f t="shared" si="0"/>
        <v>6.25</v>
      </c>
      <c r="G27" s="5">
        <v>4</v>
      </c>
      <c r="H27" s="5">
        <v>3.2</v>
      </c>
      <c r="I27" s="5">
        <v>2.4</v>
      </c>
      <c r="J27" s="5">
        <v>1.6</v>
      </c>
      <c r="K27" s="4">
        <f t="shared" si="1"/>
        <v>4.1999999999999993</v>
      </c>
      <c r="L27" s="5">
        <v>70.714285714285694</v>
      </c>
      <c r="M27" s="4">
        <f t="shared" si="2"/>
        <v>17.678571428571423</v>
      </c>
      <c r="N27" s="5">
        <v>70.142857142857196</v>
      </c>
      <c r="O27" s="4">
        <f t="shared" si="3"/>
        <v>35.071428571428598</v>
      </c>
      <c r="P27" s="4">
        <f t="shared" si="4"/>
        <v>63.200000000000017</v>
      </c>
      <c r="Q27" s="5">
        <v>5</v>
      </c>
      <c r="R27" s="5">
        <v>5</v>
      </c>
      <c r="S27" s="5">
        <v>5</v>
      </c>
      <c r="T27" s="5">
        <v>9</v>
      </c>
      <c r="U27" s="4">
        <f t="shared" si="5"/>
        <v>15.000000000000002</v>
      </c>
      <c r="V27" s="5">
        <v>89</v>
      </c>
      <c r="W27" s="4">
        <f t="shared" si="6"/>
        <v>22.25</v>
      </c>
      <c r="X27" s="5">
        <v>70.714285714285694</v>
      </c>
      <c r="Y27" s="4">
        <f t="shared" si="7"/>
        <v>35.357142857142847</v>
      </c>
      <c r="Z27" s="4">
        <f t="shared" si="8"/>
        <v>72.607142857142847</v>
      </c>
      <c r="AA27" s="15">
        <f t="shared" si="9"/>
        <v>65.551785714285728</v>
      </c>
      <c r="AB27" s="15"/>
      <c r="AC27" s="3" t="str">
        <f t="shared" si="10"/>
        <v>D</v>
      </c>
    </row>
    <row r="28" spans="1:29" ht="15" thickBot="1" x14ac:dyDescent="0.35">
      <c r="A28" s="3">
        <v>74</v>
      </c>
      <c r="B28" s="5">
        <v>7</v>
      </c>
      <c r="C28" s="5">
        <v>8</v>
      </c>
      <c r="D28" s="5">
        <v>8</v>
      </c>
      <c r="E28" s="5">
        <v>9</v>
      </c>
      <c r="F28" s="4">
        <f t="shared" si="0"/>
        <v>8</v>
      </c>
      <c r="G28" s="5">
        <v>10</v>
      </c>
      <c r="H28" s="5">
        <v>8</v>
      </c>
      <c r="I28" s="5">
        <v>9</v>
      </c>
      <c r="J28" s="5">
        <v>9</v>
      </c>
      <c r="K28" s="4">
        <f t="shared" si="1"/>
        <v>13.5</v>
      </c>
      <c r="L28" s="5">
        <v>70</v>
      </c>
      <c r="M28" s="4">
        <f t="shared" si="2"/>
        <v>17.5</v>
      </c>
      <c r="N28" s="5">
        <v>69.571428571428598</v>
      </c>
      <c r="O28" s="4">
        <f t="shared" si="3"/>
        <v>34.785714285714299</v>
      </c>
      <c r="P28" s="4">
        <f t="shared" si="4"/>
        <v>73.785714285714306</v>
      </c>
      <c r="Q28" s="5">
        <v>9</v>
      </c>
      <c r="R28" s="5">
        <v>9</v>
      </c>
      <c r="S28" s="5">
        <v>9</v>
      </c>
      <c r="T28" s="5">
        <v>7</v>
      </c>
      <c r="U28" s="4">
        <f t="shared" si="5"/>
        <v>21.250000000000004</v>
      </c>
      <c r="V28" s="5">
        <v>67</v>
      </c>
      <c r="W28" s="4">
        <f t="shared" si="6"/>
        <v>16.75</v>
      </c>
      <c r="X28" s="5">
        <v>70.142857142857196</v>
      </c>
      <c r="Y28" s="4">
        <f t="shared" si="7"/>
        <v>35.071428571428598</v>
      </c>
      <c r="Z28" s="4">
        <f t="shared" si="8"/>
        <v>73.071428571428598</v>
      </c>
      <c r="AA28" s="15">
        <f t="shared" si="9"/>
        <v>73.607142857142875</v>
      </c>
      <c r="AB28" s="15"/>
      <c r="AC28" s="3" t="str">
        <f t="shared" si="10"/>
        <v>C</v>
      </c>
    </row>
    <row r="29" spans="1:29" ht="15" thickBot="1" x14ac:dyDescent="0.35">
      <c r="A29" s="3">
        <v>75</v>
      </c>
      <c r="B29" s="5">
        <v>5</v>
      </c>
      <c r="C29" s="5">
        <v>7</v>
      </c>
      <c r="D29" s="5">
        <v>9</v>
      </c>
      <c r="E29" s="5">
        <v>9</v>
      </c>
      <c r="F29" s="4">
        <f t="shared" si="0"/>
        <v>7.5</v>
      </c>
      <c r="G29" s="5">
        <v>7</v>
      </c>
      <c r="H29" s="5">
        <v>7.2</v>
      </c>
      <c r="I29" s="5">
        <v>7.4</v>
      </c>
      <c r="J29" s="5">
        <v>7.6</v>
      </c>
      <c r="K29" s="4">
        <f t="shared" si="1"/>
        <v>10.950000000000001</v>
      </c>
      <c r="L29" s="5">
        <v>60</v>
      </c>
      <c r="M29" s="4">
        <f t="shared" si="2"/>
        <v>15</v>
      </c>
      <c r="N29" s="5">
        <v>69</v>
      </c>
      <c r="O29" s="4">
        <f t="shared" si="3"/>
        <v>34.5</v>
      </c>
      <c r="P29" s="4">
        <f t="shared" si="4"/>
        <v>67.95</v>
      </c>
      <c r="Q29" s="5">
        <v>9</v>
      </c>
      <c r="R29" s="5">
        <v>9</v>
      </c>
      <c r="S29" s="5">
        <v>9</v>
      </c>
      <c r="T29" s="5">
        <v>5</v>
      </c>
      <c r="U29" s="4">
        <f t="shared" si="5"/>
        <v>20</v>
      </c>
      <c r="V29" s="5">
        <v>65</v>
      </c>
      <c r="W29" s="4">
        <f t="shared" si="6"/>
        <v>16.25</v>
      </c>
      <c r="X29" s="5">
        <v>69.571428571428598</v>
      </c>
      <c r="Y29" s="4">
        <f t="shared" si="7"/>
        <v>34.785714285714299</v>
      </c>
      <c r="Z29" s="4">
        <f t="shared" si="8"/>
        <v>71.035714285714306</v>
      </c>
      <c r="AA29" s="15">
        <f t="shared" si="9"/>
        <v>68.721428571428589</v>
      </c>
      <c r="AB29" s="15"/>
      <c r="AC29" s="3" t="str">
        <f t="shared" si="10"/>
        <v>D</v>
      </c>
    </row>
    <row r="30" spans="1:29" ht="15" thickBot="1" x14ac:dyDescent="0.35">
      <c r="A30" s="3">
        <v>76</v>
      </c>
      <c r="B30" s="5">
        <v>8</v>
      </c>
      <c r="C30" s="5">
        <v>6</v>
      </c>
      <c r="D30" s="5">
        <v>4</v>
      </c>
      <c r="E30" s="5">
        <v>8</v>
      </c>
      <c r="F30" s="4">
        <f t="shared" si="0"/>
        <v>6.5</v>
      </c>
      <c r="G30" s="5">
        <v>0</v>
      </c>
      <c r="H30" s="5">
        <v>8</v>
      </c>
      <c r="I30" s="5">
        <v>7</v>
      </c>
      <c r="J30" s="5">
        <v>6</v>
      </c>
      <c r="K30" s="4">
        <f t="shared" si="1"/>
        <v>7.875</v>
      </c>
      <c r="L30" s="5">
        <v>89</v>
      </c>
      <c r="M30" s="4">
        <f t="shared" si="2"/>
        <v>22.25</v>
      </c>
      <c r="N30" s="5">
        <v>90</v>
      </c>
      <c r="O30" s="4">
        <f t="shared" si="3"/>
        <v>45</v>
      </c>
      <c r="P30" s="4">
        <f t="shared" si="4"/>
        <v>81.625</v>
      </c>
      <c r="Q30" s="5">
        <v>4</v>
      </c>
      <c r="R30" s="5">
        <v>4</v>
      </c>
      <c r="S30" s="5">
        <v>4</v>
      </c>
      <c r="T30" s="5">
        <v>9</v>
      </c>
      <c r="U30" s="4">
        <f t="shared" si="5"/>
        <v>13.125</v>
      </c>
      <c r="V30" s="5">
        <v>87</v>
      </c>
      <c r="W30" s="4">
        <f t="shared" si="6"/>
        <v>21.75</v>
      </c>
      <c r="X30" s="5">
        <v>69</v>
      </c>
      <c r="Y30" s="4">
        <f t="shared" si="7"/>
        <v>34.5</v>
      </c>
      <c r="Z30" s="4">
        <f t="shared" si="8"/>
        <v>69.375</v>
      </c>
      <c r="AA30" s="15">
        <f t="shared" si="9"/>
        <v>78.5625</v>
      </c>
      <c r="AB30" s="15"/>
      <c r="AC30" s="3" t="str">
        <f t="shared" si="10"/>
        <v>C</v>
      </c>
    </row>
    <row r="31" spans="1:29" ht="15" thickBot="1" x14ac:dyDescent="0.35">
      <c r="A31" s="3">
        <v>77</v>
      </c>
      <c r="B31" s="5">
        <v>8</v>
      </c>
      <c r="C31" s="5">
        <v>6</v>
      </c>
      <c r="D31" s="5">
        <v>7</v>
      </c>
      <c r="E31" s="5">
        <v>8</v>
      </c>
      <c r="F31" s="4">
        <f t="shared" si="0"/>
        <v>7.2500000000000009</v>
      </c>
      <c r="G31" s="5">
        <v>4</v>
      </c>
      <c r="H31" s="5">
        <v>3</v>
      </c>
      <c r="I31" s="5">
        <v>2</v>
      </c>
      <c r="J31" s="5">
        <v>1</v>
      </c>
      <c r="K31" s="4">
        <f t="shared" si="1"/>
        <v>3.75</v>
      </c>
      <c r="L31" s="5">
        <v>79</v>
      </c>
      <c r="M31" s="4">
        <f t="shared" si="2"/>
        <v>19.75</v>
      </c>
      <c r="N31" s="5">
        <v>68.428571428571402</v>
      </c>
      <c r="O31" s="4">
        <f t="shared" si="3"/>
        <v>34.214285714285701</v>
      </c>
      <c r="P31" s="4">
        <f t="shared" si="4"/>
        <v>64.964285714285708</v>
      </c>
      <c r="Q31" s="5">
        <v>6</v>
      </c>
      <c r="R31" s="5">
        <v>6</v>
      </c>
      <c r="S31" s="5">
        <v>6</v>
      </c>
      <c r="T31" s="5">
        <v>8</v>
      </c>
      <c r="U31" s="4">
        <f t="shared" si="5"/>
        <v>16.25</v>
      </c>
      <c r="V31" s="5">
        <v>67</v>
      </c>
      <c r="W31" s="4">
        <f t="shared" si="6"/>
        <v>16.75</v>
      </c>
      <c r="X31" s="5">
        <v>68.428571428571402</v>
      </c>
      <c r="Y31" s="4">
        <f t="shared" si="7"/>
        <v>34.214285714285701</v>
      </c>
      <c r="Z31" s="4">
        <f t="shared" si="8"/>
        <v>67.214285714285694</v>
      </c>
      <c r="AA31" s="15">
        <f t="shared" si="9"/>
        <v>65.526785714285694</v>
      </c>
      <c r="AB31" s="15"/>
      <c r="AC31" s="3" t="str">
        <f t="shared" si="10"/>
        <v>D</v>
      </c>
    </row>
    <row r="32" spans="1:29" ht="15" thickBot="1" x14ac:dyDescent="0.35">
      <c r="A32" s="3">
        <v>78</v>
      </c>
      <c r="B32" s="5">
        <v>7</v>
      </c>
      <c r="C32" s="5">
        <v>8</v>
      </c>
      <c r="D32" s="5">
        <v>9</v>
      </c>
      <c r="E32" s="5">
        <v>9</v>
      </c>
      <c r="F32" s="4">
        <f t="shared" si="0"/>
        <v>8.25</v>
      </c>
      <c r="G32" s="5">
        <v>10</v>
      </c>
      <c r="H32" s="5">
        <v>9</v>
      </c>
      <c r="I32" s="5">
        <v>6</v>
      </c>
      <c r="J32" s="5">
        <v>7</v>
      </c>
      <c r="K32" s="4">
        <f t="shared" si="1"/>
        <v>12</v>
      </c>
      <c r="L32" s="5">
        <v>67.857142857142904</v>
      </c>
      <c r="M32" s="4">
        <f t="shared" si="2"/>
        <v>16.964285714285726</v>
      </c>
      <c r="N32" s="5">
        <v>67.857142857142904</v>
      </c>
      <c r="O32" s="4">
        <f t="shared" si="3"/>
        <v>33.928571428571452</v>
      </c>
      <c r="P32" s="4">
        <f t="shared" si="4"/>
        <v>71.142857142857181</v>
      </c>
      <c r="Q32" s="5">
        <v>9</v>
      </c>
      <c r="R32" s="5">
        <v>9</v>
      </c>
      <c r="S32" s="5">
        <v>9</v>
      </c>
      <c r="T32" s="5">
        <v>7</v>
      </c>
      <c r="U32" s="4">
        <f t="shared" si="5"/>
        <v>21.250000000000004</v>
      </c>
      <c r="V32" s="5">
        <v>89</v>
      </c>
      <c r="W32" s="4">
        <f t="shared" si="6"/>
        <v>22.25</v>
      </c>
      <c r="X32" s="5">
        <v>67.857142857142904</v>
      </c>
      <c r="Y32" s="4">
        <f t="shared" si="7"/>
        <v>33.928571428571452</v>
      </c>
      <c r="Z32" s="4">
        <f t="shared" si="8"/>
        <v>77.428571428571445</v>
      </c>
      <c r="AA32" s="15">
        <f t="shared" si="9"/>
        <v>72.714285714285751</v>
      </c>
      <c r="AB32" s="15"/>
      <c r="AC32" s="3" t="str">
        <f t="shared" si="10"/>
        <v>C</v>
      </c>
    </row>
    <row r="33" spans="1:29" ht="15" thickBot="1" x14ac:dyDescent="0.35">
      <c r="A33" s="3">
        <v>79</v>
      </c>
      <c r="B33" s="5">
        <v>5</v>
      </c>
      <c r="C33" s="5">
        <v>7</v>
      </c>
      <c r="D33" s="5">
        <v>9</v>
      </c>
      <c r="E33" s="5">
        <v>9</v>
      </c>
      <c r="F33" s="4">
        <f t="shared" si="0"/>
        <v>7.5</v>
      </c>
      <c r="G33" s="5">
        <v>10</v>
      </c>
      <c r="H33" s="5">
        <v>6</v>
      </c>
      <c r="I33" s="5">
        <v>5</v>
      </c>
      <c r="J33" s="5">
        <v>7</v>
      </c>
      <c r="K33" s="4">
        <f t="shared" si="1"/>
        <v>10.500000000000002</v>
      </c>
      <c r="L33" s="5">
        <v>67.285714285714306</v>
      </c>
      <c r="M33" s="4">
        <f t="shared" si="2"/>
        <v>16.821428571428577</v>
      </c>
      <c r="N33" s="5">
        <v>67</v>
      </c>
      <c r="O33" s="4">
        <f t="shared" si="3"/>
        <v>33.5</v>
      </c>
      <c r="P33" s="4">
        <f t="shared" si="4"/>
        <v>68.321428571428584</v>
      </c>
      <c r="Q33" s="5">
        <v>9</v>
      </c>
      <c r="R33" s="5">
        <v>9</v>
      </c>
      <c r="S33" s="5">
        <v>9</v>
      </c>
      <c r="T33" s="5">
        <v>5</v>
      </c>
      <c r="U33" s="4">
        <f t="shared" si="5"/>
        <v>20</v>
      </c>
      <c r="V33" s="5">
        <v>90.381818181818204</v>
      </c>
      <c r="W33" s="4">
        <f t="shared" si="6"/>
        <v>22.595454545454551</v>
      </c>
      <c r="X33" s="5">
        <v>67.285714285714306</v>
      </c>
      <c r="Y33" s="4">
        <f t="shared" si="7"/>
        <v>33.642857142857153</v>
      </c>
      <c r="Z33" s="4">
        <f t="shared" si="8"/>
        <v>76.238311688311711</v>
      </c>
      <c r="AA33" s="15">
        <f t="shared" si="9"/>
        <v>70.300649350649365</v>
      </c>
      <c r="AB33" s="15"/>
      <c r="AC33" s="3" t="str">
        <f t="shared" si="10"/>
        <v>C</v>
      </c>
    </row>
    <row r="34" spans="1:29" ht="15" thickBot="1" x14ac:dyDescent="0.35">
      <c r="A34" s="3">
        <v>80</v>
      </c>
      <c r="B34" s="5">
        <v>8</v>
      </c>
      <c r="C34" s="5">
        <v>6</v>
      </c>
      <c r="D34" s="5">
        <v>4</v>
      </c>
      <c r="E34" s="5">
        <v>4</v>
      </c>
      <c r="F34" s="4">
        <f t="shared" si="0"/>
        <v>5.5</v>
      </c>
      <c r="G34" s="5">
        <v>0</v>
      </c>
      <c r="H34" s="5">
        <v>9</v>
      </c>
      <c r="I34" s="5">
        <v>6</v>
      </c>
      <c r="J34" s="5">
        <v>4</v>
      </c>
      <c r="K34" s="4">
        <f t="shared" si="1"/>
        <v>7.1250000000000009</v>
      </c>
      <c r="L34" s="5">
        <v>54</v>
      </c>
      <c r="M34" s="4">
        <f t="shared" si="2"/>
        <v>13.5</v>
      </c>
      <c r="N34" s="5">
        <v>66.714285714285694</v>
      </c>
      <c r="O34" s="4">
        <f t="shared" si="3"/>
        <v>33.357142857142847</v>
      </c>
      <c r="P34" s="4">
        <f t="shared" si="4"/>
        <v>59.482142857142847</v>
      </c>
      <c r="Q34" s="5">
        <v>4</v>
      </c>
      <c r="R34" s="5">
        <v>4</v>
      </c>
      <c r="S34" s="5">
        <v>7</v>
      </c>
      <c r="T34" s="5">
        <v>8</v>
      </c>
      <c r="U34" s="4">
        <f t="shared" si="5"/>
        <v>14.375000000000002</v>
      </c>
      <c r="V34" s="5">
        <v>90.690909090909102</v>
      </c>
      <c r="W34" s="4">
        <f t="shared" si="6"/>
        <v>22.672727272727276</v>
      </c>
      <c r="X34" s="5">
        <v>66.714285714285694</v>
      </c>
      <c r="Y34" s="4">
        <f t="shared" si="7"/>
        <v>33.357142857142847</v>
      </c>
      <c r="Z34" s="4">
        <f t="shared" si="8"/>
        <v>70.404870129870119</v>
      </c>
      <c r="AA34" s="15">
        <f t="shared" si="9"/>
        <v>62.212824675324669</v>
      </c>
      <c r="AB34" s="15"/>
      <c r="AC34" s="3" t="str">
        <f t="shared" si="10"/>
        <v>D</v>
      </c>
    </row>
    <row r="35" spans="1:29" ht="15" thickBot="1" x14ac:dyDescent="0.35">
      <c r="A35" s="3">
        <v>81</v>
      </c>
      <c r="B35" s="5">
        <v>7</v>
      </c>
      <c r="C35" s="5">
        <v>7</v>
      </c>
      <c r="D35" s="5">
        <v>7</v>
      </c>
      <c r="E35" s="5">
        <v>7</v>
      </c>
      <c r="F35" s="4">
        <f t="shared" si="0"/>
        <v>7.0000000000000009</v>
      </c>
      <c r="G35" s="5">
        <v>7</v>
      </c>
      <c r="H35" s="5">
        <v>7</v>
      </c>
      <c r="I35" s="5">
        <v>7</v>
      </c>
      <c r="J35" s="5">
        <v>7</v>
      </c>
      <c r="K35" s="4">
        <f t="shared" si="1"/>
        <v>10.500000000000002</v>
      </c>
      <c r="L35" s="5">
        <v>66.142857142857196</v>
      </c>
      <c r="M35" s="4">
        <f t="shared" si="2"/>
        <v>16.535714285714299</v>
      </c>
      <c r="N35" s="5">
        <v>66.142857142857196</v>
      </c>
      <c r="O35" s="4">
        <f t="shared" si="3"/>
        <v>33.071428571428598</v>
      </c>
      <c r="P35" s="4">
        <f t="shared" si="4"/>
        <v>67.107142857142904</v>
      </c>
      <c r="Q35" s="5">
        <v>7</v>
      </c>
      <c r="R35" s="5">
        <v>7</v>
      </c>
      <c r="S35" s="5">
        <v>7</v>
      </c>
      <c r="T35" s="5">
        <v>7</v>
      </c>
      <c r="U35" s="4">
        <f t="shared" si="5"/>
        <v>17.5</v>
      </c>
      <c r="V35" s="5">
        <v>87</v>
      </c>
      <c r="W35" s="4">
        <f t="shared" si="6"/>
        <v>21.75</v>
      </c>
      <c r="X35" s="5">
        <v>66.142857142857196</v>
      </c>
      <c r="Y35" s="4">
        <f t="shared" si="7"/>
        <v>33.071428571428598</v>
      </c>
      <c r="Z35" s="4">
        <f t="shared" si="8"/>
        <v>72.321428571428598</v>
      </c>
      <c r="AA35" s="15">
        <f t="shared" si="9"/>
        <v>68.410714285714334</v>
      </c>
      <c r="AB35" s="15"/>
      <c r="AC35" s="3" t="str">
        <f t="shared" si="10"/>
        <v>D</v>
      </c>
    </row>
    <row r="36" spans="1:29" ht="15" thickBot="1" x14ac:dyDescent="0.35">
      <c r="A36" s="3">
        <v>82</v>
      </c>
      <c r="B36" s="5">
        <v>4</v>
      </c>
      <c r="C36" s="5">
        <v>9</v>
      </c>
      <c r="D36" s="5">
        <v>8</v>
      </c>
      <c r="E36" s="5">
        <v>8</v>
      </c>
      <c r="F36" s="4">
        <f t="shared" si="0"/>
        <v>7.2500000000000009</v>
      </c>
      <c r="G36" s="5">
        <v>6</v>
      </c>
      <c r="H36" s="5">
        <v>5.9</v>
      </c>
      <c r="I36" s="5">
        <v>5.8</v>
      </c>
      <c r="J36" s="5">
        <v>5.7</v>
      </c>
      <c r="K36" s="4">
        <f t="shared" si="1"/>
        <v>8.7749999999999986</v>
      </c>
      <c r="L36" s="5">
        <v>65.571428571428598</v>
      </c>
      <c r="M36" s="4">
        <f t="shared" si="2"/>
        <v>16.392857142857149</v>
      </c>
      <c r="N36" s="5">
        <v>87</v>
      </c>
      <c r="O36" s="4">
        <f t="shared" si="3"/>
        <v>43.5</v>
      </c>
      <c r="P36" s="4">
        <f t="shared" si="4"/>
        <v>75.917857142857144</v>
      </c>
      <c r="Q36" s="5">
        <v>8</v>
      </c>
      <c r="R36" s="5">
        <v>8</v>
      </c>
      <c r="S36" s="5">
        <v>8</v>
      </c>
      <c r="T36" s="5">
        <v>4</v>
      </c>
      <c r="U36" s="4">
        <f t="shared" si="5"/>
        <v>17.5</v>
      </c>
      <c r="V36" s="5">
        <v>56</v>
      </c>
      <c r="W36" s="4">
        <f t="shared" si="6"/>
        <v>14</v>
      </c>
      <c r="X36" s="5">
        <v>65.571428571428598</v>
      </c>
      <c r="Y36" s="4">
        <f t="shared" si="7"/>
        <v>32.785714285714299</v>
      </c>
      <c r="Z36" s="4">
        <f t="shared" si="8"/>
        <v>64.285714285714306</v>
      </c>
      <c r="AA36" s="15">
        <f t="shared" si="9"/>
        <v>73.009821428571428</v>
      </c>
      <c r="AB36" s="15"/>
      <c r="AC36" s="3" t="str">
        <f t="shared" si="10"/>
        <v>C</v>
      </c>
    </row>
    <row r="37" spans="1:29" ht="15" thickBot="1" x14ac:dyDescent="0.35">
      <c r="A37" s="3">
        <v>83</v>
      </c>
      <c r="B37" s="5">
        <v>8</v>
      </c>
      <c r="C37" s="5">
        <v>4</v>
      </c>
      <c r="D37" s="5">
        <v>0</v>
      </c>
      <c r="E37" s="5">
        <v>0</v>
      </c>
      <c r="F37" s="4">
        <f t="shared" si="0"/>
        <v>3.0000000000000004</v>
      </c>
      <c r="G37" s="5">
        <v>0</v>
      </c>
      <c r="H37" s="5">
        <v>9</v>
      </c>
      <c r="I37" s="5">
        <v>7</v>
      </c>
      <c r="J37" s="5">
        <v>9</v>
      </c>
      <c r="K37" s="4">
        <f t="shared" si="1"/>
        <v>9.375</v>
      </c>
      <c r="L37" s="5">
        <v>78</v>
      </c>
      <c r="M37" s="4">
        <f t="shared" si="2"/>
        <v>19.5</v>
      </c>
      <c r="N37" s="5">
        <v>65</v>
      </c>
      <c r="O37" s="4">
        <f t="shared" si="3"/>
        <v>32.5</v>
      </c>
      <c r="P37" s="4">
        <f t="shared" si="4"/>
        <v>64.375</v>
      </c>
      <c r="Q37" s="5">
        <v>0</v>
      </c>
      <c r="R37" s="5">
        <v>0</v>
      </c>
      <c r="S37" s="5">
        <v>0</v>
      </c>
      <c r="T37" s="5">
        <v>8</v>
      </c>
      <c r="U37" s="4">
        <f t="shared" si="5"/>
        <v>5</v>
      </c>
      <c r="V37" s="5">
        <v>89</v>
      </c>
      <c r="W37" s="4">
        <f t="shared" si="6"/>
        <v>22.25</v>
      </c>
      <c r="X37" s="5">
        <v>65</v>
      </c>
      <c r="Y37" s="4">
        <f t="shared" si="7"/>
        <v>32.5</v>
      </c>
      <c r="Z37" s="4">
        <f t="shared" si="8"/>
        <v>59.75</v>
      </c>
      <c r="AA37" s="15">
        <f t="shared" si="9"/>
        <v>63.21875</v>
      </c>
      <c r="AB37" s="15"/>
      <c r="AC37" s="3" t="str">
        <f t="shared" si="10"/>
        <v>D</v>
      </c>
    </row>
    <row r="38" spans="1:29" ht="15" thickBot="1" x14ac:dyDescent="0.35">
      <c r="A38" s="3">
        <v>84</v>
      </c>
      <c r="B38" s="5">
        <v>2</v>
      </c>
      <c r="C38" s="5">
        <v>7</v>
      </c>
      <c r="D38" s="5">
        <v>8</v>
      </c>
      <c r="E38" s="5">
        <v>8</v>
      </c>
      <c r="F38" s="4">
        <f t="shared" si="0"/>
        <v>6.25</v>
      </c>
      <c r="G38" s="5">
        <v>10</v>
      </c>
      <c r="H38" s="5">
        <v>6</v>
      </c>
      <c r="I38" s="5">
        <v>7</v>
      </c>
      <c r="J38" s="5">
        <v>8</v>
      </c>
      <c r="K38" s="4">
        <f t="shared" si="1"/>
        <v>11.625</v>
      </c>
      <c r="L38" s="5">
        <v>80</v>
      </c>
      <c r="M38" s="4">
        <f t="shared" si="2"/>
        <v>20</v>
      </c>
      <c r="N38" s="5">
        <v>64.428571428571402</v>
      </c>
      <c r="O38" s="4">
        <f t="shared" si="3"/>
        <v>32.214285714285701</v>
      </c>
      <c r="P38" s="4">
        <f t="shared" si="4"/>
        <v>70.089285714285694</v>
      </c>
      <c r="Q38" s="5">
        <v>8</v>
      </c>
      <c r="R38" s="5">
        <v>8</v>
      </c>
      <c r="S38" s="5">
        <v>8</v>
      </c>
      <c r="T38" s="5">
        <v>2</v>
      </c>
      <c r="U38" s="4">
        <f t="shared" si="5"/>
        <v>16.25</v>
      </c>
      <c r="V38" s="5">
        <v>87</v>
      </c>
      <c r="W38" s="4">
        <f t="shared" si="6"/>
        <v>21.75</v>
      </c>
      <c r="X38" s="5">
        <v>64.428571428571402</v>
      </c>
      <c r="Y38" s="4">
        <f t="shared" si="7"/>
        <v>32.214285714285701</v>
      </c>
      <c r="Z38" s="4">
        <f t="shared" si="8"/>
        <v>70.214285714285694</v>
      </c>
      <c r="AA38" s="15">
        <f t="shared" si="9"/>
        <v>70.120535714285694</v>
      </c>
      <c r="AB38" s="15"/>
      <c r="AC38" s="3" t="str">
        <f t="shared" si="10"/>
        <v>C</v>
      </c>
    </row>
    <row r="39" spans="1:29" ht="15" thickBot="1" x14ac:dyDescent="0.35">
      <c r="A39" s="3">
        <v>85</v>
      </c>
      <c r="B39" s="5">
        <v>3</v>
      </c>
      <c r="C39" s="5">
        <v>7</v>
      </c>
      <c r="D39" s="5">
        <v>7</v>
      </c>
      <c r="E39" s="5">
        <v>7</v>
      </c>
      <c r="F39" s="4">
        <f t="shared" si="0"/>
        <v>6.0000000000000009</v>
      </c>
      <c r="G39" s="5">
        <v>7</v>
      </c>
      <c r="H39" s="5">
        <v>9</v>
      </c>
      <c r="I39" s="5">
        <v>7</v>
      </c>
      <c r="J39" s="5">
        <v>9</v>
      </c>
      <c r="K39" s="4">
        <f t="shared" si="1"/>
        <v>12</v>
      </c>
      <c r="L39" s="5">
        <v>79</v>
      </c>
      <c r="M39" s="4">
        <f t="shared" si="2"/>
        <v>19.75</v>
      </c>
      <c r="N39" s="5">
        <v>63.857142857142897</v>
      </c>
      <c r="O39" s="4">
        <f t="shared" si="3"/>
        <v>31.928571428571448</v>
      </c>
      <c r="P39" s="4">
        <f t="shared" si="4"/>
        <v>69.678571428571445</v>
      </c>
      <c r="Q39" s="5">
        <v>7</v>
      </c>
      <c r="R39" s="5">
        <v>7</v>
      </c>
      <c r="S39" s="5">
        <v>7</v>
      </c>
      <c r="T39" s="5">
        <v>3</v>
      </c>
      <c r="U39" s="4">
        <f t="shared" si="5"/>
        <v>15.000000000000002</v>
      </c>
      <c r="V39" s="5">
        <v>77</v>
      </c>
      <c r="W39" s="4">
        <f t="shared" si="6"/>
        <v>19.25</v>
      </c>
      <c r="X39" s="5">
        <v>63.857142857142897</v>
      </c>
      <c r="Y39" s="4">
        <f t="shared" si="7"/>
        <v>31.928571428571448</v>
      </c>
      <c r="Z39" s="4">
        <f t="shared" si="8"/>
        <v>66.178571428571445</v>
      </c>
      <c r="AA39" s="15">
        <f t="shared" si="9"/>
        <v>68.803571428571445</v>
      </c>
      <c r="AB39" s="15"/>
      <c r="AC39" s="3" t="str">
        <f t="shared" si="10"/>
        <v>D</v>
      </c>
    </row>
    <row r="40" spans="1:29" ht="15" thickBot="1" x14ac:dyDescent="0.35">
      <c r="A40" s="3">
        <v>86</v>
      </c>
      <c r="B40" s="5">
        <v>7</v>
      </c>
      <c r="C40" s="5">
        <v>6</v>
      </c>
      <c r="D40" s="5">
        <v>8</v>
      </c>
      <c r="E40" s="5">
        <v>8</v>
      </c>
      <c r="F40" s="4">
        <f t="shared" si="0"/>
        <v>7.2500000000000009</v>
      </c>
      <c r="G40" s="5">
        <v>3</v>
      </c>
      <c r="H40" s="5">
        <v>7</v>
      </c>
      <c r="I40" s="5">
        <v>1</v>
      </c>
      <c r="J40" s="5">
        <v>0</v>
      </c>
      <c r="K40" s="4">
        <f t="shared" si="1"/>
        <v>4.125</v>
      </c>
      <c r="L40" s="5">
        <v>63.285714285714299</v>
      </c>
      <c r="M40" s="4">
        <f t="shared" si="2"/>
        <v>15.821428571428575</v>
      </c>
      <c r="N40" s="5">
        <v>79</v>
      </c>
      <c r="O40" s="4">
        <f t="shared" si="3"/>
        <v>39.5</v>
      </c>
      <c r="P40" s="4">
        <f t="shared" si="4"/>
        <v>66.696428571428584</v>
      </c>
      <c r="Q40" s="5">
        <v>5</v>
      </c>
      <c r="R40" s="5">
        <v>5</v>
      </c>
      <c r="S40" s="5">
        <v>5</v>
      </c>
      <c r="T40" s="5">
        <v>7</v>
      </c>
      <c r="U40" s="4">
        <f t="shared" si="5"/>
        <v>13.750000000000002</v>
      </c>
      <c r="V40" s="5">
        <v>99</v>
      </c>
      <c r="W40" s="4">
        <f t="shared" si="6"/>
        <v>24.75</v>
      </c>
      <c r="X40" s="5">
        <v>63.285714285714299</v>
      </c>
      <c r="Y40" s="4">
        <f t="shared" si="7"/>
        <v>31.642857142857149</v>
      </c>
      <c r="Z40" s="4">
        <f t="shared" si="8"/>
        <v>70.142857142857153</v>
      </c>
      <c r="AA40" s="15">
        <f t="shared" si="9"/>
        <v>67.558035714285722</v>
      </c>
      <c r="AB40" s="15"/>
      <c r="AC40" s="3" t="str">
        <f t="shared" si="10"/>
        <v>D</v>
      </c>
    </row>
    <row r="41" spans="1:29" ht="15" thickBot="1" x14ac:dyDescent="0.35">
      <c r="A41" s="3">
        <v>87</v>
      </c>
      <c r="B41" s="5">
        <v>4</v>
      </c>
      <c r="C41" s="5">
        <v>7</v>
      </c>
      <c r="D41" s="5">
        <v>10</v>
      </c>
      <c r="E41" s="5">
        <v>10</v>
      </c>
      <c r="F41" s="4">
        <f t="shared" si="0"/>
        <v>7.75</v>
      </c>
      <c r="G41" s="5">
        <v>7</v>
      </c>
      <c r="H41" s="5">
        <v>9</v>
      </c>
      <c r="I41" s="5">
        <v>7</v>
      </c>
      <c r="J41" s="5">
        <v>7</v>
      </c>
      <c r="K41" s="4">
        <f t="shared" si="1"/>
        <v>11.25</v>
      </c>
      <c r="L41" s="5">
        <v>62.714285714285701</v>
      </c>
      <c r="M41" s="4">
        <f t="shared" si="2"/>
        <v>15.678571428571425</v>
      </c>
      <c r="N41" s="5">
        <v>62.714285714285701</v>
      </c>
      <c r="O41" s="4">
        <f t="shared" si="3"/>
        <v>31.357142857142851</v>
      </c>
      <c r="P41" s="4">
        <f t="shared" si="4"/>
        <v>66.035714285714278</v>
      </c>
      <c r="Q41" s="5">
        <v>10</v>
      </c>
      <c r="R41" s="5">
        <v>10</v>
      </c>
      <c r="S41" s="5">
        <v>10</v>
      </c>
      <c r="T41" s="5">
        <v>4</v>
      </c>
      <c r="U41" s="4">
        <f t="shared" si="5"/>
        <v>21.250000000000004</v>
      </c>
      <c r="V41" s="5">
        <v>90</v>
      </c>
      <c r="W41" s="4">
        <f t="shared" si="6"/>
        <v>22.5</v>
      </c>
      <c r="X41" s="5">
        <v>62.714285714285701</v>
      </c>
      <c r="Y41" s="4">
        <f t="shared" si="7"/>
        <v>31.357142857142851</v>
      </c>
      <c r="Z41" s="4">
        <f t="shared" si="8"/>
        <v>75.107142857142847</v>
      </c>
      <c r="AA41" s="15">
        <f t="shared" si="9"/>
        <v>68.303571428571416</v>
      </c>
      <c r="AB41" s="15"/>
      <c r="AC41" s="3" t="str">
        <f t="shared" si="10"/>
        <v>D</v>
      </c>
    </row>
    <row r="42" spans="1:29" ht="15" thickBot="1" x14ac:dyDescent="0.35">
      <c r="A42" s="3">
        <v>88</v>
      </c>
      <c r="B42" s="5">
        <v>2</v>
      </c>
      <c r="C42" s="5">
        <v>4</v>
      </c>
      <c r="D42" s="5">
        <v>6</v>
      </c>
      <c r="E42" s="5">
        <v>6</v>
      </c>
      <c r="F42" s="4">
        <f t="shared" si="0"/>
        <v>4.5</v>
      </c>
      <c r="G42" s="5">
        <v>10</v>
      </c>
      <c r="H42" s="5">
        <v>0</v>
      </c>
      <c r="I42" s="5">
        <v>7</v>
      </c>
      <c r="J42" s="5">
        <v>8</v>
      </c>
      <c r="K42" s="4">
        <f t="shared" si="1"/>
        <v>9.375</v>
      </c>
      <c r="L42" s="5">
        <v>62.142857142857203</v>
      </c>
      <c r="M42" s="4">
        <f t="shared" si="2"/>
        <v>15.535714285714301</v>
      </c>
      <c r="N42" s="5">
        <v>62.142857142857203</v>
      </c>
      <c r="O42" s="4">
        <f t="shared" si="3"/>
        <v>31.071428571428601</v>
      </c>
      <c r="P42" s="4">
        <f t="shared" si="4"/>
        <v>60.482142857142904</v>
      </c>
      <c r="Q42" s="5">
        <v>6</v>
      </c>
      <c r="R42" s="5">
        <v>6</v>
      </c>
      <c r="S42" s="5">
        <v>6</v>
      </c>
      <c r="T42" s="5">
        <v>2</v>
      </c>
      <c r="U42" s="4">
        <f t="shared" si="5"/>
        <v>12.5</v>
      </c>
      <c r="V42" s="5">
        <v>93.1636363636363</v>
      </c>
      <c r="W42" s="4">
        <f t="shared" si="6"/>
        <v>23.290909090909075</v>
      </c>
      <c r="X42" s="5">
        <v>62.142857142857203</v>
      </c>
      <c r="Y42" s="4">
        <f t="shared" si="7"/>
        <v>31.071428571428601</v>
      </c>
      <c r="Z42" s="4">
        <f t="shared" si="8"/>
        <v>66.86233766233768</v>
      </c>
      <c r="AA42" s="15">
        <f t="shared" si="9"/>
        <v>62.077191558441598</v>
      </c>
      <c r="AB42" s="15"/>
      <c r="AC42" s="3" t="str">
        <f t="shared" si="10"/>
        <v>D</v>
      </c>
    </row>
    <row r="43" spans="1:29" ht="15" thickBot="1" x14ac:dyDescent="0.35">
      <c r="A43" s="3">
        <v>89</v>
      </c>
      <c r="B43" s="5">
        <v>6</v>
      </c>
      <c r="C43" s="5">
        <v>8</v>
      </c>
      <c r="D43" s="5">
        <v>10</v>
      </c>
      <c r="E43" s="5">
        <v>10</v>
      </c>
      <c r="F43" s="4">
        <f t="shared" si="0"/>
        <v>8.5</v>
      </c>
      <c r="G43" s="5">
        <v>9</v>
      </c>
      <c r="H43" s="5">
        <v>9.5</v>
      </c>
      <c r="I43" s="5">
        <v>10</v>
      </c>
      <c r="J43" s="5">
        <v>10.5</v>
      </c>
      <c r="K43" s="4">
        <f t="shared" si="1"/>
        <v>14.625000000000002</v>
      </c>
      <c r="L43" s="5">
        <v>61.571428571428598</v>
      </c>
      <c r="M43" s="4">
        <f t="shared" si="2"/>
        <v>15.392857142857149</v>
      </c>
      <c r="N43" s="5">
        <v>97</v>
      </c>
      <c r="O43" s="4">
        <f t="shared" si="3"/>
        <v>48.5</v>
      </c>
      <c r="P43" s="4">
        <f t="shared" si="4"/>
        <v>87.017857142857153</v>
      </c>
      <c r="Q43" s="5">
        <v>10</v>
      </c>
      <c r="R43" s="5">
        <v>10</v>
      </c>
      <c r="S43" s="5">
        <v>10</v>
      </c>
      <c r="T43" s="5">
        <v>6</v>
      </c>
      <c r="U43" s="4">
        <f t="shared" si="5"/>
        <v>22.5</v>
      </c>
      <c r="V43" s="5">
        <v>93.472727272727298</v>
      </c>
      <c r="W43" s="4">
        <f t="shared" si="6"/>
        <v>23.368181818181824</v>
      </c>
      <c r="X43" s="5">
        <v>61.571428571428598</v>
      </c>
      <c r="Y43" s="4">
        <f t="shared" si="7"/>
        <v>30.785714285714299</v>
      </c>
      <c r="Z43" s="4">
        <f t="shared" si="8"/>
        <v>76.65389610389613</v>
      </c>
      <c r="AA43" s="15">
        <f t="shared" si="9"/>
        <v>84.426866883116901</v>
      </c>
      <c r="AB43" s="15"/>
      <c r="AC43" s="3" t="str">
        <f t="shared" si="10"/>
        <v>B</v>
      </c>
    </row>
    <row r="44" spans="1:29" ht="15" thickBot="1" x14ac:dyDescent="0.35">
      <c r="A44" s="3">
        <v>90</v>
      </c>
      <c r="B44" s="5">
        <v>5</v>
      </c>
      <c r="C44" s="5">
        <v>7</v>
      </c>
      <c r="D44" s="5">
        <v>9</v>
      </c>
      <c r="E44" s="5">
        <v>9</v>
      </c>
      <c r="F44" s="4">
        <f t="shared" si="0"/>
        <v>7.5</v>
      </c>
      <c r="G44" s="5">
        <v>10</v>
      </c>
      <c r="H44" s="5">
        <v>7</v>
      </c>
      <c r="I44" s="5">
        <v>8</v>
      </c>
      <c r="J44" s="5">
        <v>7</v>
      </c>
      <c r="K44" s="4">
        <f t="shared" si="1"/>
        <v>12</v>
      </c>
      <c r="L44" s="5">
        <v>79</v>
      </c>
      <c r="M44" s="4">
        <f t="shared" si="2"/>
        <v>19.75</v>
      </c>
      <c r="N44" s="5">
        <v>61</v>
      </c>
      <c r="O44" s="4">
        <f t="shared" si="3"/>
        <v>30.5</v>
      </c>
      <c r="P44" s="4">
        <f t="shared" si="4"/>
        <v>69.75</v>
      </c>
      <c r="Q44" s="5">
        <v>9</v>
      </c>
      <c r="R44" s="5">
        <v>9</v>
      </c>
      <c r="S44" s="5">
        <v>9</v>
      </c>
      <c r="T44" s="5">
        <v>5</v>
      </c>
      <c r="U44" s="4">
        <f t="shared" si="5"/>
        <v>20</v>
      </c>
      <c r="V44" s="5">
        <v>87</v>
      </c>
      <c r="W44" s="4">
        <f t="shared" si="6"/>
        <v>21.75</v>
      </c>
      <c r="X44" s="5">
        <v>61</v>
      </c>
      <c r="Y44" s="4">
        <f t="shared" si="7"/>
        <v>30.5</v>
      </c>
      <c r="Z44" s="4">
        <f t="shared" si="8"/>
        <v>72.25</v>
      </c>
      <c r="AA44" s="15">
        <f t="shared" si="9"/>
        <v>70.375</v>
      </c>
      <c r="AB44" s="15"/>
      <c r="AC44" s="3" t="str">
        <f t="shared" si="10"/>
        <v>C</v>
      </c>
    </row>
    <row r="45" spans="1:29" ht="15" thickBot="1" x14ac:dyDescent="0.35">
      <c r="A45" s="3">
        <v>91</v>
      </c>
      <c r="B45" s="5">
        <v>8</v>
      </c>
      <c r="C45" s="5">
        <v>9</v>
      </c>
      <c r="D45" s="5">
        <v>10</v>
      </c>
      <c r="E45" s="5">
        <v>10</v>
      </c>
      <c r="F45" s="4">
        <f t="shared" si="0"/>
        <v>9.25</v>
      </c>
      <c r="G45" s="5">
        <v>10</v>
      </c>
      <c r="H45" s="5">
        <v>10.4</v>
      </c>
      <c r="I45" s="5">
        <v>10</v>
      </c>
      <c r="J45" s="5">
        <v>7</v>
      </c>
      <c r="K45" s="4">
        <f t="shared" si="1"/>
        <v>14.025</v>
      </c>
      <c r="L45" s="5">
        <v>80</v>
      </c>
      <c r="M45" s="4">
        <f t="shared" si="2"/>
        <v>20</v>
      </c>
      <c r="N45" s="5">
        <v>60.428571428571402</v>
      </c>
      <c r="O45" s="4">
        <f t="shared" si="3"/>
        <v>30.214285714285701</v>
      </c>
      <c r="P45" s="4">
        <f t="shared" si="4"/>
        <v>73.4892857142857</v>
      </c>
      <c r="Q45" s="5">
        <v>10</v>
      </c>
      <c r="R45" s="5">
        <v>10</v>
      </c>
      <c r="S45" s="5">
        <v>10</v>
      </c>
      <c r="T45" s="5">
        <v>8</v>
      </c>
      <c r="U45" s="4">
        <f t="shared" si="5"/>
        <v>23.75</v>
      </c>
      <c r="V45" s="5">
        <v>65</v>
      </c>
      <c r="W45" s="4">
        <f t="shared" si="6"/>
        <v>16.25</v>
      </c>
      <c r="X45" s="5">
        <v>60.428571428571402</v>
      </c>
      <c r="Y45" s="4">
        <f t="shared" si="7"/>
        <v>30.214285714285701</v>
      </c>
      <c r="Z45" s="4">
        <f t="shared" si="8"/>
        <v>70.214285714285694</v>
      </c>
      <c r="AA45" s="15">
        <f t="shared" si="9"/>
        <v>72.670535714285705</v>
      </c>
      <c r="AB45" s="15"/>
      <c r="AC45" s="3" t="str">
        <f t="shared" si="10"/>
        <v>C</v>
      </c>
    </row>
    <row r="46" spans="1:29" ht="15" thickBot="1" x14ac:dyDescent="0.35">
      <c r="A46" s="3">
        <v>92</v>
      </c>
      <c r="B46" s="5">
        <v>2</v>
      </c>
      <c r="C46" s="5">
        <v>7</v>
      </c>
      <c r="D46" s="5">
        <v>9</v>
      </c>
      <c r="E46" s="5">
        <v>9</v>
      </c>
      <c r="F46" s="4">
        <f t="shared" si="0"/>
        <v>6.75</v>
      </c>
      <c r="G46" s="5">
        <v>6</v>
      </c>
      <c r="H46" s="5">
        <v>7</v>
      </c>
      <c r="I46" s="5">
        <v>0</v>
      </c>
      <c r="J46" s="5">
        <v>10</v>
      </c>
      <c r="K46" s="4">
        <f t="shared" si="1"/>
        <v>8.6250000000000018</v>
      </c>
      <c r="L46" s="5">
        <v>87</v>
      </c>
      <c r="M46" s="4">
        <f t="shared" si="2"/>
        <v>21.75</v>
      </c>
      <c r="N46" s="5">
        <v>50</v>
      </c>
      <c r="O46" s="4">
        <f t="shared" si="3"/>
        <v>25</v>
      </c>
      <c r="P46" s="4">
        <f t="shared" si="4"/>
        <v>62.125</v>
      </c>
      <c r="Q46" s="5">
        <v>9</v>
      </c>
      <c r="R46" s="5">
        <v>9</v>
      </c>
      <c r="S46" s="5">
        <v>9</v>
      </c>
      <c r="T46" s="5">
        <v>2</v>
      </c>
      <c r="U46" s="4">
        <f t="shared" si="5"/>
        <v>18.125000000000004</v>
      </c>
      <c r="V46" s="5">
        <v>45</v>
      </c>
      <c r="W46" s="4">
        <f t="shared" si="6"/>
        <v>11.25</v>
      </c>
      <c r="X46" s="5">
        <v>59.857142857142897</v>
      </c>
      <c r="Y46" s="4">
        <f t="shared" si="7"/>
        <v>29.928571428571448</v>
      </c>
      <c r="Z46" s="4">
        <f t="shared" si="8"/>
        <v>59.303571428571452</v>
      </c>
      <c r="AA46" s="15">
        <f t="shared" si="9"/>
        <v>61.419642857142861</v>
      </c>
      <c r="AB46" s="15"/>
      <c r="AC46" s="3" t="str">
        <f t="shared" si="10"/>
        <v>D</v>
      </c>
    </row>
    <row r="47" spans="1:29" ht="15" thickBot="1" x14ac:dyDescent="0.35">
      <c r="A47" s="3">
        <v>93</v>
      </c>
      <c r="B47" s="5">
        <v>8</v>
      </c>
      <c r="C47" s="5">
        <v>5</v>
      </c>
      <c r="D47" s="5">
        <v>7</v>
      </c>
      <c r="E47" s="5">
        <v>7</v>
      </c>
      <c r="F47" s="4">
        <f t="shared" si="0"/>
        <v>6.75</v>
      </c>
      <c r="G47" s="5">
        <v>6</v>
      </c>
      <c r="H47" s="5">
        <v>5</v>
      </c>
      <c r="I47" s="5">
        <v>8</v>
      </c>
      <c r="J47" s="5">
        <v>9</v>
      </c>
      <c r="K47" s="4">
        <f t="shared" si="1"/>
        <v>10.500000000000002</v>
      </c>
      <c r="L47" s="5">
        <v>78</v>
      </c>
      <c r="M47" s="4">
        <f t="shared" si="2"/>
        <v>19.5</v>
      </c>
      <c r="N47" s="5">
        <v>59.285714285714299</v>
      </c>
      <c r="O47" s="4">
        <f t="shared" si="3"/>
        <v>29.642857142857149</v>
      </c>
      <c r="P47" s="4">
        <f t="shared" si="4"/>
        <v>66.392857142857153</v>
      </c>
      <c r="Q47" s="5">
        <v>7</v>
      </c>
      <c r="R47" s="5">
        <v>7</v>
      </c>
      <c r="S47" s="5">
        <v>7</v>
      </c>
      <c r="T47" s="5">
        <v>3</v>
      </c>
      <c r="U47" s="4">
        <f t="shared" si="5"/>
        <v>15.000000000000002</v>
      </c>
      <c r="V47" s="5">
        <v>94.709090909090904</v>
      </c>
      <c r="W47" s="4">
        <f t="shared" si="6"/>
        <v>23.677272727272726</v>
      </c>
      <c r="X47" s="5">
        <v>59.285714285714299</v>
      </c>
      <c r="Y47" s="4">
        <f t="shared" si="7"/>
        <v>29.642857142857149</v>
      </c>
      <c r="Z47" s="4">
        <f t="shared" si="8"/>
        <v>68.320129870129875</v>
      </c>
      <c r="AA47" s="15">
        <f t="shared" si="9"/>
        <v>66.874675324675337</v>
      </c>
      <c r="AB47" s="15"/>
      <c r="AC47" s="3" t="str">
        <f t="shared" si="10"/>
        <v>D</v>
      </c>
    </row>
    <row r="48" spans="1:29" ht="15" thickBot="1" x14ac:dyDescent="0.35">
      <c r="A48" s="3">
        <v>94</v>
      </c>
      <c r="B48" s="5">
        <v>7</v>
      </c>
      <c r="C48" s="5">
        <v>7</v>
      </c>
      <c r="D48" s="5">
        <v>8</v>
      </c>
      <c r="E48" s="5">
        <v>8</v>
      </c>
      <c r="F48" s="4">
        <f t="shared" si="0"/>
        <v>7.5</v>
      </c>
      <c r="G48" s="5">
        <v>7.5</v>
      </c>
      <c r="H48" s="5">
        <v>8.1999999999999993</v>
      </c>
      <c r="I48" s="5">
        <v>8.9</v>
      </c>
      <c r="J48" s="5">
        <v>9.6</v>
      </c>
      <c r="K48" s="4">
        <f t="shared" si="1"/>
        <v>12.825000000000001</v>
      </c>
      <c r="L48" s="5">
        <v>58.714285714285701</v>
      </c>
      <c r="M48" s="4">
        <f t="shared" si="2"/>
        <v>14.678571428571425</v>
      </c>
      <c r="N48" s="5">
        <v>58.714285714285701</v>
      </c>
      <c r="O48" s="4">
        <f t="shared" si="3"/>
        <v>29.357142857142851</v>
      </c>
      <c r="P48" s="4">
        <f t="shared" si="4"/>
        <v>64.36071428571428</v>
      </c>
      <c r="Q48" s="5">
        <v>8</v>
      </c>
      <c r="R48" s="5">
        <v>8</v>
      </c>
      <c r="S48" s="5">
        <v>8</v>
      </c>
      <c r="T48" s="5">
        <v>3</v>
      </c>
      <c r="U48" s="4">
        <f t="shared" si="5"/>
        <v>16.875</v>
      </c>
      <c r="V48" s="5">
        <v>67</v>
      </c>
      <c r="W48" s="4">
        <f t="shared" si="6"/>
        <v>16.75</v>
      </c>
      <c r="X48" s="5">
        <v>58.714285714285701</v>
      </c>
      <c r="Y48" s="4">
        <f t="shared" si="7"/>
        <v>29.357142857142851</v>
      </c>
      <c r="Z48" s="4">
        <f t="shared" si="8"/>
        <v>62.982142857142847</v>
      </c>
      <c r="AA48" s="15">
        <f t="shared" si="9"/>
        <v>64.016071428571422</v>
      </c>
      <c r="AB48" s="15"/>
      <c r="AC48" s="3" t="str">
        <f t="shared" si="10"/>
        <v>D</v>
      </c>
    </row>
    <row r="49" spans="1:29" ht="15" thickBot="1" x14ac:dyDescent="0.35">
      <c r="A49" s="3">
        <v>95</v>
      </c>
      <c r="B49" s="5">
        <v>7</v>
      </c>
      <c r="C49" s="5">
        <v>8</v>
      </c>
      <c r="D49" s="5">
        <v>9</v>
      </c>
      <c r="E49" s="5">
        <v>9</v>
      </c>
      <c r="F49" s="4">
        <f t="shared" si="0"/>
        <v>8.25</v>
      </c>
      <c r="G49" s="5">
        <v>7</v>
      </c>
      <c r="H49" s="5">
        <v>9</v>
      </c>
      <c r="I49" s="5">
        <v>0</v>
      </c>
      <c r="J49" s="5">
        <v>2</v>
      </c>
      <c r="K49" s="4">
        <f t="shared" si="1"/>
        <v>6.75</v>
      </c>
      <c r="L49" s="5">
        <v>58.142857142857203</v>
      </c>
      <c r="M49" s="4">
        <f t="shared" si="2"/>
        <v>14.535714285714301</v>
      </c>
      <c r="N49" s="5">
        <v>98</v>
      </c>
      <c r="O49" s="4">
        <f t="shared" si="3"/>
        <v>49</v>
      </c>
      <c r="P49" s="4">
        <f t="shared" si="4"/>
        <v>78.535714285714306</v>
      </c>
      <c r="Q49" s="5">
        <v>9</v>
      </c>
      <c r="R49" s="5">
        <v>9</v>
      </c>
      <c r="S49" s="5">
        <v>9</v>
      </c>
      <c r="T49" s="5">
        <v>7</v>
      </c>
      <c r="U49" s="4">
        <f t="shared" si="5"/>
        <v>21.250000000000004</v>
      </c>
      <c r="V49" s="5">
        <v>78</v>
      </c>
      <c r="W49" s="4">
        <f t="shared" si="6"/>
        <v>19.5</v>
      </c>
      <c r="X49" s="5">
        <v>58.142857142857203</v>
      </c>
      <c r="Y49" s="4">
        <f t="shared" si="7"/>
        <v>29.071428571428601</v>
      </c>
      <c r="Z49" s="4">
        <f t="shared" si="8"/>
        <v>69.821428571428598</v>
      </c>
      <c r="AA49" s="15">
        <f t="shared" si="9"/>
        <v>76.357142857142875</v>
      </c>
      <c r="AB49" s="15"/>
      <c r="AC49" s="3" t="str">
        <f t="shared" si="10"/>
        <v>C</v>
      </c>
    </row>
    <row r="50" spans="1:29" ht="15" thickBot="1" x14ac:dyDescent="0.35">
      <c r="A50" s="3">
        <v>96</v>
      </c>
      <c r="B50" s="5">
        <v>8</v>
      </c>
      <c r="C50" s="5">
        <v>9</v>
      </c>
      <c r="D50" s="5">
        <v>10</v>
      </c>
      <c r="E50" s="5">
        <v>10</v>
      </c>
      <c r="F50" s="4">
        <f t="shared" si="0"/>
        <v>9.25</v>
      </c>
      <c r="G50" s="5">
        <v>7</v>
      </c>
      <c r="H50" s="5">
        <v>6.5</v>
      </c>
      <c r="I50" s="5">
        <v>6</v>
      </c>
      <c r="J50" s="5">
        <v>5.5</v>
      </c>
      <c r="K50" s="4">
        <f t="shared" si="1"/>
        <v>9.375</v>
      </c>
      <c r="L50" s="5">
        <v>67</v>
      </c>
      <c r="M50" s="4">
        <f t="shared" si="2"/>
        <v>16.75</v>
      </c>
      <c r="N50" s="5">
        <v>89</v>
      </c>
      <c r="O50" s="4">
        <f t="shared" si="3"/>
        <v>44.5</v>
      </c>
      <c r="P50" s="4">
        <f t="shared" si="4"/>
        <v>79.875</v>
      </c>
      <c r="Q50" s="5">
        <v>10</v>
      </c>
      <c r="R50" s="5">
        <v>6</v>
      </c>
      <c r="S50" s="5">
        <v>0</v>
      </c>
      <c r="T50" s="5">
        <v>8</v>
      </c>
      <c r="U50" s="4">
        <f t="shared" si="5"/>
        <v>15.000000000000002</v>
      </c>
      <c r="V50" s="5">
        <v>91</v>
      </c>
      <c r="W50" s="4">
        <f t="shared" si="6"/>
        <v>22.75</v>
      </c>
      <c r="X50" s="5">
        <v>57.571428571428598</v>
      </c>
      <c r="Y50" s="4">
        <f t="shared" si="7"/>
        <v>28.785714285714299</v>
      </c>
      <c r="Z50" s="4">
        <f t="shared" si="8"/>
        <v>66.535714285714306</v>
      </c>
      <c r="AA50" s="15">
        <f t="shared" si="9"/>
        <v>76.540178571428584</v>
      </c>
      <c r="AB50" s="15"/>
      <c r="AC50" s="3" t="str">
        <f t="shared" si="10"/>
        <v>C</v>
      </c>
    </row>
    <row r="51" spans="1:29" ht="15" thickBot="1" x14ac:dyDescent="0.35">
      <c r="A51" s="3">
        <v>97</v>
      </c>
      <c r="B51" s="5">
        <v>7</v>
      </c>
      <c r="C51" s="5">
        <v>8</v>
      </c>
      <c r="D51" s="5">
        <v>9</v>
      </c>
      <c r="E51" s="5">
        <v>9</v>
      </c>
      <c r="F51" s="4">
        <f t="shared" si="0"/>
        <v>8.25</v>
      </c>
      <c r="G51" s="5">
        <v>10</v>
      </c>
      <c r="H51" s="5">
        <v>7</v>
      </c>
      <c r="I51" s="5">
        <v>9</v>
      </c>
      <c r="J51" s="5">
        <v>7</v>
      </c>
      <c r="K51" s="4">
        <f t="shared" si="1"/>
        <v>12.375000000000002</v>
      </c>
      <c r="L51" s="5">
        <v>90</v>
      </c>
      <c r="M51" s="4">
        <f t="shared" si="2"/>
        <v>22.5</v>
      </c>
      <c r="N51" s="5">
        <v>57</v>
      </c>
      <c r="O51" s="4">
        <f t="shared" si="3"/>
        <v>28.5</v>
      </c>
      <c r="P51" s="4">
        <f t="shared" si="4"/>
        <v>71.625</v>
      </c>
      <c r="Q51" s="5">
        <v>9</v>
      </c>
      <c r="R51" s="5">
        <v>9</v>
      </c>
      <c r="S51" s="5">
        <v>9</v>
      </c>
      <c r="T51" s="5">
        <v>7</v>
      </c>
      <c r="U51" s="4">
        <f t="shared" si="5"/>
        <v>21.250000000000004</v>
      </c>
      <c r="V51" s="5">
        <v>81</v>
      </c>
      <c r="W51" s="4">
        <f t="shared" si="6"/>
        <v>20.25</v>
      </c>
      <c r="X51" s="5">
        <v>57</v>
      </c>
      <c r="Y51" s="4">
        <f t="shared" si="7"/>
        <v>28.5</v>
      </c>
      <c r="Z51" s="4">
        <f t="shared" si="8"/>
        <v>70</v>
      </c>
      <c r="AA51" s="15">
        <f t="shared" si="9"/>
        <v>71.21875</v>
      </c>
      <c r="AB51" s="15"/>
      <c r="AC51" s="3" t="str">
        <f t="shared" si="10"/>
        <v>C</v>
      </c>
    </row>
    <row r="52" spans="1:29" ht="15" thickBot="1" x14ac:dyDescent="0.35">
      <c r="A52" s="3">
        <v>98</v>
      </c>
      <c r="B52" s="5">
        <v>9</v>
      </c>
      <c r="C52" s="5">
        <v>7</v>
      </c>
      <c r="D52" s="5">
        <v>8</v>
      </c>
      <c r="E52" s="5">
        <v>9</v>
      </c>
      <c r="F52" s="4">
        <f t="shared" si="0"/>
        <v>8.25</v>
      </c>
      <c r="G52" s="5">
        <v>1</v>
      </c>
      <c r="H52" s="5">
        <v>6</v>
      </c>
      <c r="I52" s="5">
        <v>7</v>
      </c>
      <c r="J52" s="5">
        <v>8</v>
      </c>
      <c r="K52" s="4">
        <f t="shared" si="1"/>
        <v>8.25</v>
      </c>
      <c r="L52" s="5">
        <v>76</v>
      </c>
      <c r="M52" s="4">
        <f t="shared" si="2"/>
        <v>19</v>
      </c>
      <c r="N52" s="5">
        <v>56.428571428571402</v>
      </c>
      <c r="O52" s="4">
        <f t="shared" si="3"/>
        <v>28.214285714285701</v>
      </c>
      <c r="P52" s="4">
        <f t="shared" si="4"/>
        <v>63.714285714285701</v>
      </c>
      <c r="Q52" s="5">
        <v>5</v>
      </c>
      <c r="R52" s="5">
        <v>5</v>
      </c>
      <c r="S52" s="5">
        <v>5</v>
      </c>
      <c r="T52" s="5">
        <v>9</v>
      </c>
      <c r="U52" s="4">
        <f t="shared" si="5"/>
        <v>15.000000000000002</v>
      </c>
      <c r="V52" s="5">
        <v>71</v>
      </c>
      <c r="W52" s="4">
        <f t="shared" si="6"/>
        <v>17.75</v>
      </c>
      <c r="X52" s="5">
        <v>56.428571428571402</v>
      </c>
      <c r="Y52" s="4">
        <f t="shared" si="7"/>
        <v>28.214285714285701</v>
      </c>
      <c r="Z52" s="4">
        <f t="shared" si="8"/>
        <v>60.964285714285701</v>
      </c>
      <c r="AA52" s="15">
        <f t="shared" si="9"/>
        <v>63.026785714285701</v>
      </c>
      <c r="AB52" s="15"/>
      <c r="AC52" s="3" t="str">
        <f t="shared" si="10"/>
        <v>D</v>
      </c>
    </row>
    <row r="53" spans="1:29" ht="15" thickBot="1" x14ac:dyDescent="0.35">
      <c r="A53" s="3">
        <v>99</v>
      </c>
      <c r="B53" s="5">
        <v>8</v>
      </c>
      <c r="C53" s="5">
        <v>5</v>
      </c>
      <c r="D53" s="5">
        <v>8</v>
      </c>
      <c r="E53" s="5">
        <v>7</v>
      </c>
      <c r="F53" s="4">
        <f t="shared" si="0"/>
        <v>7.0000000000000009</v>
      </c>
      <c r="G53" s="5">
        <v>1</v>
      </c>
      <c r="H53" s="5">
        <v>7</v>
      </c>
      <c r="I53" s="5">
        <v>9</v>
      </c>
      <c r="J53" s="5">
        <v>7</v>
      </c>
      <c r="K53" s="4">
        <f t="shared" si="1"/>
        <v>9.0000000000000018</v>
      </c>
      <c r="L53" s="5">
        <v>55.857142857142897</v>
      </c>
      <c r="M53" s="4">
        <f t="shared" si="2"/>
        <v>13.964285714285724</v>
      </c>
      <c r="N53" s="5">
        <v>55.857142857142897</v>
      </c>
      <c r="O53" s="4">
        <f t="shared" si="3"/>
        <v>27.928571428571448</v>
      </c>
      <c r="P53" s="4">
        <f t="shared" si="4"/>
        <v>57.892857142857174</v>
      </c>
      <c r="Q53" s="5">
        <v>2</v>
      </c>
      <c r="R53" s="5">
        <v>2</v>
      </c>
      <c r="S53" s="5">
        <v>2</v>
      </c>
      <c r="T53" s="5">
        <v>8</v>
      </c>
      <c r="U53" s="4">
        <f t="shared" si="5"/>
        <v>8.75</v>
      </c>
      <c r="V53" s="5">
        <v>62</v>
      </c>
      <c r="W53" s="4">
        <f t="shared" si="6"/>
        <v>15.5</v>
      </c>
      <c r="X53" s="5">
        <v>55.857142857142897</v>
      </c>
      <c r="Y53" s="4">
        <f t="shared" si="7"/>
        <v>27.928571428571448</v>
      </c>
      <c r="Z53" s="4">
        <f t="shared" si="8"/>
        <v>52.178571428571445</v>
      </c>
      <c r="AA53" s="15">
        <f t="shared" si="9"/>
        <v>56.464285714285744</v>
      </c>
      <c r="AB53" s="15"/>
      <c r="AC53" s="3" t="str">
        <f t="shared" si="10"/>
        <v>F</v>
      </c>
    </row>
    <row r="54" spans="1:29" x14ac:dyDescent="0.3">
      <c r="A54" s="3">
        <v>100</v>
      </c>
      <c r="B54" s="5">
        <v>7</v>
      </c>
      <c r="C54" s="5">
        <v>7</v>
      </c>
      <c r="D54" s="5">
        <v>7</v>
      </c>
      <c r="E54" s="5">
        <v>7</v>
      </c>
      <c r="F54" s="4">
        <f t="shared" si="0"/>
        <v>7.0000000000000009</v>
      </c>
      <c r="G54" s="5">
        <v>7</v>
      </c>
      <c r="H54" s="5">
        <v>7</v>
      </c>
      <c r="I54" s="5">
        <v>7</v>
      </c>
      <c r="J54" s="5">
        <v>7</v>
      </c>
      <c r="K54" s="4">
        <f t="shared" si="1"/>
        <v>10.500000000000002</v>
      </c>
      <c r="L54" s="5">
        <v>90</v>
      </c>
      <c r="M54" s="4">
        <f t="shared" si="2"/>
        <v>22.5</v>
      </c>
      <c r="N54" s="5">
        <v>90</v>
      </c>
      <c r="O54" s="4">
        <f t="shared" si="3"/>
        <v>45</v>
      </c>
      <c r="P54" s="4">
        <f t="shared" si="4"/>
        <v>85</v>
      </c>
      <c r="Q54" s="5">
        <v>7</v>
      </c>
      <c r="R54" s="5">
        <v>9</v>
      </c>
      <c r="S54" s="5">
        <v>7</v>
      </c>
      <c r="T54" s="5">
        <v>8</v>
      </c>
      <c r="U54" s="4">
        <f t="shared" si="5"/>
        <v>19.375</v>
      </c>
      <c r="V54" s="5">
        <v>73</v>
      </c>
      <c r="W54" s="4">
        <f t="shared" si="6"/>
        <v>18.25</v>
      </c>
      <c r="X54" s="5">
        <v>55.285714285714299</v>
      </c>
      <c r="Y54" s="4">
        <f t="shared" si="7"/>
        <v>27.642857142857149</v>
      </c>
      <c r="Z54" s="4">
        <f t="shared" si="8"/>
        <v>65.267857142857153</v>
      </c>
      <c r="AA54" s="16">
        <f t="shared" si="9"/>
        <v>80.066964285714292</v>
      </c>
      <c r="AB54" s="16"/>
      <c r="AC54" s="3" t="str">
        <f t="shared" si="10"/>
        <v>B</v>
      </c>
    </row>
    <row r="55" spans="1:29" x14ac:dyDescent="0.3">
      <c r="V55" s="2"/>
      <c r="W55" s="1"/>
    </row>
    <row r="57" spans="1:29" ht="21.6" x14ac:dyDescent="0.45">
      <c r="AA57" s="43" t="s">
        <v>26</v>
      </c>
      <c r="AB57" s="44">
        <f>COUNTIF(AC5:AC54,"A")</f>
        <v>1</v>
      </c>
    </row>
    <row r="58" spans="1:29" ht="21.6" x14ac:dyDescent="0.45">
      <c r="AA58" s="43" t="s">
        <v>27</v>
      </c>
      <c r="AB58" s="44">
        <f>COUNTIF(AC6:AC55,"B")</f>
        <v>4</v>
      </c>
    </row>
    <row r="59" spans="1:29" ht="21.6" x14ac:dyDescent="0.45">
      <c r="AA59" s="43" t="s">
        <v>28</v>
      </c>
      <c r="AB59" s="44">
        <f>COUNTIF(AC7:AC56,"C")</f>
        <v>22</v>
      </c>
    </row>
    <row r="60" spans="1:29" ht="21.6" x14ac:dyDescent="0.45">
      <c r="AA60" s="43" t="s">
        <v>29</v>
      </c>
      <c r="AB60" s="44">
        <f t="shared" ref="AB60" si="11">COUNTIF(AC8:AC57,"D")</f>
        <v>19</v>
      </c>
    </row>
    <row r="61" spans="1:29" ht="21.6" x14ac:dyDescent="0.45">
      <c r="AA61" s="43" t="s">
        <v>30</v>
      </c>
      <c r="AB61" s="44">
        <f>COUNTIF(AC9:AC58,"F")</f>
        <v>2</v>
      </c>
    </row>
  </sheetData>
  <sortState ref="N5:N54">
    <sortCondition descending="1" ref="N5"/>
  </sortState>
  <mergeCells count="70">
    <mergeCell ref="A1:AC1"/>
    <mergeCell ref="AC2:AC4"/>
    <mergeCell ref="AA50:AB50"/>
    <mergeCell ref="AA51:AB51"/>
    <mergeCell ref="AA52:AB52"/>
    <mergeCell ref="AA26:AB26"/>
    <mergeCell ref="AA27:AB27"/>
    <mergeCell ref="AA28:AB28"/>
    <mergeCell ref="AA29:AB29"/>
    <mergeCell ref="AA30:AB30"/>
    <mergeCell ref="AA31:AB31"/>
    <mergeCell ref="AA20:AB20"/>
    <mergeCell ref="AA21:AB21"/>
    <mergeCell ref="AA22:AB22"/>
    <mergeCell ref="AA23:AB23"/>
    <mergeCell ref="AA24:AB24"/>
    <mergeCell ref="AA53:AB53"/>
    <mergeCell ref="AA34:AB34"/>
    <mergeCell ref="AA35:AB35"/>
    <mergeCell ref="AA36:AB36"/>
    <mergeCell ref="AA37:AB37"/>
    <mergeCell ref="AA54:AB54"/>
    <mergeCell ref="Q2:Z2"/>
    <mergeCell ref="AA44:AB44"/>
    <mergeCell ref="AA45:AB45"/>
    <mergeCell ref="AA46:AB46"/>
    <mergeCell ref="AA47:AB47"/>
    <mergeCell ref="AA48:AB48"/>
    <mergeCell ref="AA49:AB49"/>
    <mergeCell ref="AA38:AB38"/>
    <mergeCell ref="AA39:AB39"/>
    <mergeCell ref="AA40:AB40"/>
    <mergeCell ref="AA41:AB41"/>
    <mergeCell ref="AA42:AB42"/>
    <mergeCell ref="AA43:AB43"/>
    <mergeCell ref="AA32:AB32"/>
    <mergeCell ref="AA33:AB33"/>
    <mergeCell ref="AA25:AB25"/>
    <mergeCell ref="AA19:AB19"/>
    <mergeCell ref="AA5:AB5"/>
    <mergeCell ref="AA6:AB6"/>
    <mergeCell ref="AA7:AB7"/>
    <mergeCell ref="AA8:AB8"/>
    <mergeCell ref="AA9:AB9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18:AB18"/>
    <mergeCell ref="Z3:Z4"/>
    <mergeCell ref="Q3:T3"/>
    <mergeCell ref="V3:V4"/>
    <mergeCell ref="X3:X4"/>
    <mergeCell ref="AA2:AB4"/>
    <mergeCell ref="U3:U4"/>
    <mergeCell ref="W3:W4"/>
    <mergeCell ref="Y3:Y4"/>
    <mergeCell ref="B2:P2"/>
    <mergeCell ref="A3:A4"/>
    <mergeCell ref="G3:K3"/>
    <mergeCell ref="L3:L4"/>
    <mergeCell ref="N3:N4"/>
    <mergeCell ref="B3:F3"/>
    <mergeCell ref="M3:M4"/>
    <mergeCell ref="O3:O4"/>
    <mergeCell ref="P3:P4"/>
  </mergeCells>
  <conditionalFormatting sqref="AC5:AC54">
    <cfRule type="containsText" dxfId="16" priority="5" operator="containsText" text="A">
      <formula>NOT(ISERROR(SEARCH("A",AC5)))</formula>
    </cfRule>
    <cfRule type="containsText" dxfId="15" priority="6" operator="containsText" text="A">
      <formula>NOT(ISERROR(SEARCH("A",AC5)))</formula>
    </cfRule>
    <cfRule type="containsText" dxfId="14" priority="7" operator="containsText" text="C">
      <formula>NOT(ISERROR(SEARCH("C",AC5)))</formula>
    </cfRule>
    <cfRule type="containsText" dxfId="13" priority="8" operator="containsText" text="B">
      <formula>NOT(ISERROR(SEARCH("B",AC5)))</formula>
    </cfRule>
    <cfRule type="containsText" dxfId="12" priority="9" operator="containsText" text="F">
      <formula>NOT(ISERROR(SEARCH("F",AC5)))</formula>
    </cfRule>
  </conditionalFormatting>
  <conditionalFormatting sqref="P5:P54">
    <cfRule type="cellIs" dxfId="0" priority="4" operator="lessThan">
      <formula>65</formula>
    </cfRule>
    <cfRule type="cellIs" dxfId="1" priority="1" operator="lessThan">
      <formula>65</formula>
    </cfRule>
  </conditionalFormatting>
  <conditionalFormatting sqref="AA5:AB54">
    <cfRule type="cellIs" dxfId="11" priority="3" operator="lessThan">
      <formula>65</formula>
    </cfRule>
  </conditionalFormatting>
  <conditionalFormatting sqref="P6:P56">
    <cfRule type="cellIs" dxfId="10" priority="2" operator="lessThan">
      <formula>70.5</formula>
    </cfRule>
  </conditionalFormatting>
  <pageMargins left="0.7" right="0.7" top="0.75" bottom="0.75" header="0.3" footer="0.3"/>
  <pageSetup orientation="portrait" r:id="rId1"/>
  <ignoredErrors>
    <ignoredError sqref="F5 F6:F5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2021-10-12T14:52:33Z</dcterms:modified>
</cp:coreProperties>
</file>