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shm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definedNames>
    <definedName name="coinmarketcap" localSheetId="0">Sheet1!$A$1:$H$179</definedName>
    <definedName name="search?q_usd_zar_oq_usd_zar_aqs_chrome..69i57j0l5.1346j0j7_sourceid_chrome_ie_UTF_8" localSheetId="2">Sheet3!$A$1:$L$111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" l="1"/>
  <c r="B1" i="2"/>
  <c r="C1" i="2" s="1"/>
  <c r="J109" i="1" s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61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6" i="1"/>
  <c r="I87" i="1"/>
  <c r="I88" i="1"/>
  <c r="I90" i="1"/>
  <c r="I91" i="1"/>
  <c r="I92" i="1"/>
  <c r="I94" i="1"/>
  <c r="I95" i="1"/>
  <c r="I96" i="1"/>
  <c r="I98" i="1"/>
  <c r="I99" i="1"/>
  <c r="I100" i="1"/>
  <c r="I102" i="1"/>
  <c r="I103" i="1"/>
  <c r="I104" i="1"/>
  <c r="I106" i="1"/>
  <c r="I107" i="1"/>
  <c r="I108" i="1"/>
  <c r="I110" i="1"/>
  <c r="I111" i="1"/>
  <c r="I112" i="1"/>
  <c r="I114" i="1"/>
  <c r="I115" i="1"/>
  <c r="I116" i="1"/>
  <c r="I118" i="1"/>
  <c r="I119" i="1"/>
  <c r="I120" i="1"/>
  <c r="I122" i="1"/>
  <c r="I123" i="1"/>
  <c r="I124" i="1"/>
  <c r="I126" i="1"/>
  <c r="I127" i="1"/>
  <c r="I128" i="1"/>
  <c r="I130" i="1"/>
  <c r="I131" i="1"/>
  <c r="I132" i="1"/>
  <c r="I134" i="1"/>
  <c r="I135" i="1"/>
  <c r="I136" i="1"/>
  <c r="I138" i="1"/>
  <c r="I139" i="1"/>
  <c r="I140" i="1"/>
  <c r="I142" i="1"/>
  <c r="I143" i="1"/>
  <c r="I144" i="1"/>
  <c r="I146" i="1"/>
  <c r="I147" i="1"/>
  <c r="I148" i="1"/>
  <c r="I150" i="1"/>
  <c r="I151" i="1"/>
  <c r="I152" i="1"/>
  <c r="I154" i="1"/>
  <c r="I155" i="1"/>
  <c r="I156" i="1"/>
  <c r="I158" i="1"/>
  <c r="I159" i="1"/>
  <c r="I160" i="1"/>
  <c r="J157" i="1" l="1"/>
  <c r="J141" i="1"/>
  <c r="J125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61" i="1"/>
  <c r="J65" i="1"/>
  <c r="J69" i="1"/>
  <c r="J73" i="1"/>
  <c r="J77" i="1"/>
  <c r="J81" i="1"/>
  <c r="J85" i="1"/>
  <c r="J89" i="1"/>
  <c r="J93" i="1"/>
  <c r="J97" i="1"/>
  <c r="J101" i="1"/>
  <c r="J153" i="1"/>
  <c r="J137" i="1"/>
  <c r="J121" i="1"/>
  <c r="J105" i="1"/>
  <c r="J149" i="1"/>
  <c r="J133" i="1"/>
  <c r="J117" i="1"/>
  <c r="J61" i="1"/>
  <c r="J145" i="1"/>
  <c r="J129" i="1"/>
  <c r="J113" i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coinmarketcap.com"/>
  </connection>
  <connection id="2" name="Connection1" type="4" refreshedVersion="6" background="1" saveData="1">
    <webPr sourceData="1" parsePre="1" consecutive="1" xl2000="1" url="https://www.google.co.za/search?q=usd+zar&amp;oq=usd+zar&amp;aqs=chrome..69i57j0l5.1346j0j7&amp;sourceid=chrome&amp;ie=UTF-8"/>
  </connection>
</connections>
</file>

<file path=xl/sharedStrings.xml><?xml version="1.0" encoding="utf-8"?>
<sst xmlns="http://schemas.openxmlformats.org/spreadsheetml/2006/main" count="489" uniqueCount="362">
  <si>
    <t>ICO Ends in</t>
  </si>
  <si>
    <t xml:space="preserve">Join Crowdsale </t>
  </si>
  <si>
    <t>X</t>
  </si>
  <si>
    <t>Follow @CoinMKTCap</t>
  </si>
  <si>
    <t>CryptoCurrency Market Capitalizations</t>
  </si>
  <si>
    <t xml:space="preserve">Toggle navigation </t>
  </si>
  <si>
    <t xml:space="preserve">Market Cap </t>
  </si>
  <si>
    <t>All</t>
  </si>
  <si>
    <t>Currencies</t>
  </si>
  <si>
    <t>Assets</t>
  </si>
  <si>
    <t xml:space="preserve">Trade Volume </t>
  </si>
  <si>
    <t>24 Hour Volume Rankings (Currency)</t>
  </si>
  <si>
    <t>24 Hour Volume Rankings (Exchange)</t>
  </si>
  <si>
    <t>Monthly Volume Rankings (Currency)</t>
  </si>
  <si>
    <t xml:space="preserve">Trending </t>
  </si>
  <si>
    <t>Gainers and Losers</t>
  </si>
  <si>
    <t>Recently Added</t>
  </si>
  <si>
    <t xml:space="preserve">Tools </t>
  </si>
  <si>
    <t>Global Charts</t>
  </si>
  <si>
    <t>Historical Snapshots</t>
  </si>
  <si>
    <t>Currency Converter Calculator</t>
  </si>
  <si>
    <t>Website Widgets</t>
  </si>
  <si>
    <t xml:space="preserve">All </t>
  </si>
  <si>
    <t>Top 100</t>
  </si>
  <si>
    <t>Full List</t>
  </si>
  <si>
    <t xml:space="preserve">Currencies </t>
  </si>
  <si>
    <t>Market Cap by Circulating Supply</t>
  </si>
  <si>
    <t>Market Cap by Total Supply</t>
  </si>
  <si>
    <t>Filter Non-Mineable</t>
  </si>
  <si>
    <t>Filter Premined</t>
  </si>
  <si>
    <t>Filter Non-Mineable and Premined</t>
  </si>
  <si>
    <t xml:space="preserve">Assets </t>
  </si>
  <si>
    <t xml:space="preserve">USD </t>
  </si>
  <si>
    <t>USD</t>
  </si>
  <si>
    <t>BTC</t>
  </si>
  <si>
    <t>ETH</t>
  </si>
  <si>
    <t>AUD</t>
  </si>
  <si>
    <t>BRL</t>
  </si>
  <si>
    <t>CAD</t>
  </si>
  <si>
    <t>CHF</t>
  </si>
  <si>
    <t>CNY</t>
  </si>
  <si>
    <t>EUR</t>
  </si>
  <si>
    <t>GBP</t>
  </si>
  <si>
    <t>HKD</t>
  </si>
  <si>
    <t>IDR</t>
  </si>
  <si>
    <t>INR</t>
  </si>
  <si>
    <t>JPY</t>
  </si>
  <si>
    <t>KRW</t>
  </si>
  <si>
    <t>MXN</t>
  </si>
  <si>
    <t>RUB</t>
  </si>
  <si>
    <t>Next 100 →</t>
  </si>
  <si>
    <t>View All</t>
  </si>
  <si>
    <t>#</t>
  </si>
  <si>
    <t>Name</t>
  </si>
  <si>
    <t>Market Cap</t>
  </si>
  <si>
    <t>Price</t>
  </si>
  <si>
    <t>Circulating Supply</t>
  </si>
  <si>
    <t>Volume (24h)</t>
  </si>
  <si>
    <t>% Change (24h)</t>
  </si>
  <si>
    <t>Price Graph (7d)</t>
  </si>
  <si>
    <t>BitcoinBitcoin</t>
  </si>
  <si>
    <t>sparkline</t>
  </si>
  <si>
    <t>EthereumEthereum</t>
  </si>
  <si>
    <t>RippleRipple</t>
  </si>
  <si>
    <t>38,290,271,363 XRP *</t>
  </si>
  <si>
    <t>LitecoinLitecoin</t>
  </si>
  <si>
    <t>Ethereum ClassicEthereum Classic</t>
  </si>
  <si>
    <t>NEMNEM</t>
  </si>
  <si>
    <t>8,999,999,999 XEM *</t>
  </si>
  <si>
    <t>DashDash</t>
  </si>
  <si>
    <t>IOTAIOTA</t>
  </si>
  <si>
    <t>2,779,530,283 MIOTA *</t>
  </si>
  <si>
    <t>BitSharesBitShares</t>
  </si>
  <si>
    <t>2,596,210,000 BTS *</t>
  </si>
  <si>
    <t>StratisStratis</t>
  </si>
  <si>
    <t>MoneroMonero</t>
  </si>
  <si>
    <t>ZcashZcash</t>
  </si>
  <si>
    <t xml:space="preserve">1,552,444 ZEC </t>
  </si>
  <si>
    <t>GolemGolem</t>
  </si>
  <si>
    <t>829,252,000 GNT *</t>
  </si>
  <si>
    <t>SteemSteem</t>
  </si>
  <si>
    <t>WavesWaves</t>
  </si>
  <si>
    <t>100,000,000 WAVES *</t>
  </si>
  <si>
    <t>BytecoinBytecoin</t>
  </si>
  <si>
    <t>SiacoinSiacoin</t>
  </si>
  <si>
    <t>Stellar LumensStellar Lumens</t>
  </si>
  <si>
    <t>DogecoinDogecoin</t>
  </si>
  <si>
    <t xml:space="preserve">109,868,913,184 DOGE </t>
  </si>
  <si>
    <t>AugurAugur</t>
  </si>
  <si>
    <t>11,000,000 REP *</t>
  </si>
  <si>
    <t>LiskLisk</t>
  </si>
  <si>
    <t>BitConnectBitConnect</t>
  </si>
  <si>
    <t>AntSharesAntShares</t>
  </si>
  <si>
    <t>50,000,000 ANS *</t>
  </si>
  <si>
    <t>FactomFactom</t>
  </si>
  <si>
    <t>8,753,219 FCT *</t>
  </si>
  <si>
    <t>GnosisGnosis</t>
  </si>
  <si>
    <t>1,104,590 GNO *</t>
  </si>
  <si>
    <t>ArdorArdor</t>
  </si>
  <si>
    <t>998,999,495 ARDR *</t>
  </si>
  <si>
    <t>DigiByteDigiByte</t>
  </si>
  <si>
    <t xml:space="preserve">8,670,247,199 DGB </t>
  </si>
  <si>
    <t>GameCreditsGameCredits</t>
  </si>
  <si>
    <t>MaidSafeCoinMaidSafeCoin</t>
  </si>
  <si>
    <t>452,552,412 MAID *</t>
  </si>
  <si>
    <t>KomodoKomodo</t>
  </si>
  <si>
    <t xml:space="preserve">100,945,510 KMD </t>
  </si>
  <si>
    <t>IconomiIconomi</t>
  </si>
  <si>
    <t>87,000,000 ICN *</t>
  </si>
  <si>
    <t>VeritaseumVeritaseum</t>
  </si>
  <si>
    <t>1,965,996 VERI *</t>
  </si>
  <si>
    <t>DecredDecred</t>
  </si>
  <si>
    <t>ByteballByteball</t>
  </si>
  <si>
    <t>255,492 GBYTE *</t>
  </si>
  <si>
    <t>Basic Attention TokenBasic Attenti...</t>
  </si>
  <si>
    <t>1,000,000,000 BAT *</t>
  </si>
  <si>
    <t>DigixDAODigixDAO</t>
  </si>
  <si>
    <t>2,000,000 DGD *</t>
  </si>
  <si>
    <t>NxtNxt</t>
  </si>
  <si>
    <t>998,999,983 NXT *</t>
  </si>
  <si>
    <t>FirstBloodFirstBlood</t>
  </si>
  <si>
    <t>85,558,371 1ST *</t>
  </si>
  <si>
    <t>TetherTether</t>
  </si>
  <si>
    <t>127,493,815 USDT *</t>
  </si>
  <si>
    <t>BitcoinDarkBitcoinDark</t>
  </si>
  <si>
    <t xml:space="preserve">1,288,862 BTCD </t>
  </si>
  <si>
    <t>SingularDTVSingularDTV</t>
  </si>
  <si>
    <t>600,000,000 SNGLS *</t>
  </si>
  <si>
    <t>MobileGoMobileGo</t>
  </si>
  <si>
    <t>70,000,000 MGO *</t>
  </si>
  <si>
    <t>SysCoinSysCoin</t>
  </si>
  <si>
    <t>PIVXPIVX</t>
  </si>
  <si>
    <t>AragonAragon</t>
  </si>
  <si>
    <t>33,605,167 ANT *</t>
  </si>
  <si>
    <t>RoundRound</t>
  </si>
  <si>
    <t>850,000,000 ROUND *</t>
  </si>
  <si>
    <t>UbiqUbiq</t>
  </si>
  <si>
    <t>ArkArk</t>
  </si>
  <si>
    <t>EmercoinEmercoin</t>
  </si>
  <si>
    <t>LykkeLykke</t>
  </si>
  <si>
    <t>PeerplaysPeerplays</t>
  </si>
  <si>
    <t>3,607,877 PPY *</t>
  </si>
  <si>
    <t>?</t>
  </si>
  <si>
    <t>ReddCoinReddCoin</t>
  </si>
  <si>
    <t>Storjcoin XStorjcoin X</t>
  </si>
  <si>
    <t>51,173,144 SJCX *</t>
  </si>
  <si>
    <t>PeercoinPeercoin</t>
  </si>
  <si>
    <t>WingsWings</t>
  </si>
  <si>
    <t>89,708,333 WINGS *</t>
  </si>
  <si>
    <t>Quantum Resistant LedgerQuantum Resis...</t>
  </si>
  <si>
    <t>52,000,000 QRL *</t>
  </si>
  <si>
    <t>LBRY CreditsLBRY Credits</t>
  </si>
  <si>
    <t xml:space="preserve">68,524,524 LBC </t>
  </si>
  <si>
    <t>CounterpartyCounterparty</t>
  </si>
  <si>
    <t>2,618,637 XCP *</t>
  </si>
  <si>
    <t>iExec RLCiExec RLC</t>
  </si>
  <si>
    <t>79,070,793 RLC *</t>
  </si>
  <si>
    <t>LEOcoinLEOcoin</t>
  </si>
  <si>
    <t>MelonMelon</t>
  </si>
  <si>
    <t>599,400 MLN *</t>
  </si>
  <si>
    <t>NexusNexus</t>
  </si>
  <si>
    <t>VergeVerge</t>
  </si>
  <si>
    <t xml:space="preserve">13,409,472,280 XVG </t>
  </si>
  <si>
    <t>MCAPMCAP</t>
  </si>
  <si>
    <t>AschAsch</t>
  </si>
  <si>
    <t xml:space="preserve">75,000,000 XAS </t>
  </si>
  <si>
    <t>MysteriumMysterium</t>
  </si>
  <si>
    <t>19,429,024 MYST *</t>
  </si>
  <si>
    <t>SynereoSynereo</t>
  </si>
  <si>
    <t>82,256,324 AMP *</t>
  </si>
  <si>
    <t>ZCoinZCoin</t>
  </si>
  <si>
    <t>OBITSOBITS</t>
  </si>
  <si>
    <t>16,440,700 OBITS *</t>
  </si>
  <si>
    <t>BlackCoinBlackCoin</t>
  </si>
  <si>
    <t>BitBayBitBay</t>
  </si>
  <si>
    <t>XaurumXaurum</t>
  </si>
  <si>
    <t>GuldenGulden</t>
  </si>
  <si>
    <t>GridCoinGridCoin</t>
  </si>
  <si>
    <t xml:space="preserve">390,312,753 GRC </t>
  </si>
  <si>
    <t>NamecoinNamecoin</t>
  </si>
  <si>
    <t xml:space="preserve">14,736,400 NMC </t>
  </si>
  <si>
    <t>EtherollEtheroll</t>
  </si>
  <si>
    <t>7,001,623 DICE *</t>
  </si>
  <si>
    <t>OmniOmni</t>
  </si>
  <si>
    <t>559,116 OMNI *</t>
  </si>
  <si>
    <t>WeTrustWeTrust</t>
  </si>
  <si>
    <t>92,147,500 TRST *</t>
  </si>
  <si>
    <t>HumaniqHumaniq</t>
  </si>
  <si>
    <t>148,018,955 HMQ *</t>
  </si>
  <si>
    <t>VertcoinVertcoin</t>
  </si>
  <si>
    <t xml:space="preserve">33,463,434 VTC </t>
  </si>
  <si>
    <t>vSlicevSlice</t>
  </si>
  <si>
    <t>33,390,496 VSL *</t>
  </si>
  <si>
    <t>YbCoinYbCoin</t>
  </si>
  <si>
    <t>3,020,403 YBC *</t>
  </si>
  <si>
    <t>EdgelessEdgeless</t>
  </si>
  <si>
    <t>81,733,265 EDG *</t>
  </si>
  <si>
    <t>NAV CoinNAV Coin</t>
  </si>
  <si>
    <t>PotCoinPotCoin</t>
  </si>
  <si>
    <t>I/O CoinI/O Coin</t>
  </si>
  <si>
    <t>BurstBurst</t>
  </si>
  <si>
    <t>ExpanseExpanse</t>
  </si>
  <si>
    <t>E-Dinar CoinE-Dinar Coin</t>
  </si>
  <si>
    <t>SkycoinSkycoin</t>
  </si>
  <si>
    <t>BlocknetBlocknet</t>
  </si>
  <si>
    <t>3,910,516 BLOCK *</t>
  </si>
  <si>
    <t>DigitalNoteDigitalNote</t>
  </si>
  <si>
    <t>PatientoryPatientory</t>
  </si>
  <si>
    <t>70,000,000 PTOY *</t>
  </si>
  <si>
    <t>ViacoinViacoin</t>
  </si>
  <si>
    <t>MatchpoolMatchpool</t>
  </si>
  <si>
    <t>75,000,000 GUP *</t>
  </si>
  <si>
    <t>QuantumQuantum</t>
  </si>
  <si>
    <t>82,454,023 QAU *</t>
  </si>
  <si>
    <t>TokenCardTokenCard</t>
  </si>
  <si>
    <t>23,644,056 TKN *</t>
  </si>
  <si>
    <t>TaaSTaaS</t>
  </si>
  <si>
    <t>8,146,001 TAAS *</t>
  </si>
  <si>
    <t>* Not Mineable</t>
  </si>
  <si>
    <t>** Significantly Premined</t>
  </si>
  <si>
    <t>© 2017 CoinMarketCap | Advertise | API | FAQ | Request Form</t>
  </si>
  <si>
    <t>Donate BTC: 15gJiApW3G9MN2iTteQwQbq7NundwGWwv6</t>
  </si>
  <si>
    <t>Donate ETH: 0x0074709077B8AE5a245E4ED161C971Dc4c3C8E2B</t>
  </si>
  <si>
    <t>×</t>
  </si>
  <si>
    <t>Donate Bitcoin</t>
  </si>
  <si>
    <t>15gJiApW3G9MN2iTteQwQbq7NundwGWwv6</t>
  </si>
  <si>
    <t>Donate Ethereum</t>
  </si>
  <si>
    <t>0x0074709077B8AE5a245E4ED161C971Dc4c3C8E2B</t>
  </si>
  <si>
    <t>Comm</t>
  </si>
  <si>
    <t>9,665,178,714 XLM *</t>
  </si>
  <si>
    <t xml:space="preserve">870,341,609 EDR </t>
  </si>
  <si>
    <t xml:space="preserve">92,745,645 ETC </t>
  </si>
  <si>
    <t xml:space="preserve">6,737,442 BCC </t>
  </si>
  <si>
    <t xml:space="preserve">2,363,173 XZC </t>
  </si>
  <si>
    <t>126,289,506 XAUR *</t>
  </si>
  <si>
    <t>Google+</t>
  </si>
  <si>
    <t>Search</t>
  </si>
  <si>
    <t>Images</t>
  </si>
  <si>
    <t>Maps</t>
  </si>
  <si>
    <t>Play</t>
  </si>
  <si>
    <t>YouTube</t>
  </si>
  <si>
    <t>News</t>
  </si>
  <si>
    <t>Gmail</t>
  </si>
  <si>
    <t>More</t>
  </si>
  <si>
    <t>Drive</t>
  </si>
  <si>
    <t>Calendar</t>
  </si>
  <si>
    <t>Translate</t>
  </si>
  <si>
    <t>Books</t>
  </si>
  <si>
    <t>Blogger</t>
  </si>
  <si>
    <t>Photos</t>
  </si>
  <si>
    <t>Docs</t>
  </si>
  <si>
    <t>Even more »</t>
  </si>
  <si>
    <t>Account Options</t>
  </si>
  <si>
    <t>Sign in</t>
  </si>
  <si>
    <t>Search settings</t>
  </si>
  <si>
    <t>Advanced search</t>
  </si>
  <si>
    <t>Web History</t>
  </si>
  <si>
    <t>Screen-reader users, click here to turn off Google Instant.</t>
  </si>
  <si>
    <t>Please click here if you are not redirected within a few seconds.</t>
  </si>
  <si>
    <t>Google</t>
  </si>
  <si>
    <t>Google Instant is unavailable. Press Enter to search. Learn more</t>
  </si>
  <si>
    <t>Google Instant is off due to connection speed. Press Enter to search.</t>
  </si>
  <si>
    <t>Press Enter to search.</t>
  </si>
  <si>
    <t>Report inappropriate predictions</t>
  </si>
  <si>
    <t>Videos</t>
  </si>
  <si>
    <t>Settings</t>
  </si>
  <si>
    <t>Search settingsLanguages</t>
  </si>
  <si>
    <t>Turn on SafeSearch</t>
  </si>
  <si>
    <t>Advanced searchHistorySearch help</t>
  </si>
  <si>
    <t>Tools</t>
  </si>
  <si>
    <t>Search Results</t>
  </si>
  <si>
    <t>1 US Dollar equals</t>
  </si>
  <si>
    <t>Disclaimer</t>
  </si>
  <si>
    <t>Chart of exchange rate values over time</t>
  </si>
  <si>
    <t>XE: USD / ZAR Currency Chart. US Dollar to South African Rand Rates</t>
  </si>
  <si>
    <t>https://www.xe.com/currencycharts/?from=USD&amp;to=ZAR</t>
  </si>
  <si>
    <t>1. Cached</t>
  </si>
  <si>
    <t>USD to ZAR currency chart. XE's free live currency conversion chart for US Dollar to South African Rand allows you to pair exchange rate history for up to 10 ...</t>
  </si>
  <si>
    <t>USD ZAR | US Dollar South African Rand - Investing.com ZA</t>
  </si>
  <si>
    <t>https://za.investing.com/currencies/usd-zar</t>
  </si>
  <si>
    <t>Examine the current US Dollar South African Rand rate and access to our USD ZAR converter, charts, historical data, news, and more.</t>
  </si>
  <si>
    <t>USD ZAR Chart - Investing.com ZA</t>
  </si>
  <si>
    <t>https://za.investing.com/currencies/usd-zar-chart</t>
  </si>
  <si>
    <t>Access our free live streaming USD ZAR chart. This unique US Dollar South African Rand chart enables you to clearly notice the movenent of the pair.</t>
  </si>
  <si>
    <t>USD to ZAR Exchange Rate - Bloomberg Markets</t>
  </si>
  <si>
    <t>https://www.bloomberg.com/quote/USDZAR:CUR</t>
  </si>
  <si>
    <t>Current exchange rate US DOLLAR (USD) to SOUTH AFRICAN RAND (ZAR) including currency converter, buying &amp; selling rate and historical conversion chart.</t>
  </si>
  <si>
    <t>USD/ZAR - Live Rate, Forecast, News and Analysis - DailyFX</t>
  </si>
  <si>
    <t>https://www.dailyfx.com/usd-zar</t>
  </si>
  <si>
    <t>2. Similar</t>
  </si>
  <si>
    <t>Get latest market information about USD/ZAR pair including USD ZAR Live Rate, News, US Dollar and South African Rand Forecast and Analysis.</t>
  </si>
  <si>
    <t>Live Exchange Rates - USD/ZAR | OANDA</t>
  </si>
  <si>
    <t>https://www.oanda.com/currency/live-exchange-rates/USDZAR</t>
  </si>
  <si>
    <t>Get live exchange rates from U.S. Dollar to South African Rand (USD/ZAR) from the OANDA fxTrade platform. Updated every 5 seconds.</t>
  </si>
  <si>
    <t>USD/ZAR - IG</t>
  </si>
  <si>
    <t>https://www.ig.com › Market insight › Market data › Forex</t>
  </si>
  <si>
    <t>Market news and price data for the US dollar and South African rand FX pair. Build your trading knowledge on the USD/ZAR forex pair. [ZA]</t>
  </si>
  <si>
    <t>USDZAR=X : Summary for USD/ZAR - Yahoo Finance</t>
  </si>
  <si>
    <t>https://finance.yahoo.com/q?s=usdzar=x</t>
  </si>
  <si>
    <t>View the basic USDZAR=X stock chart on Yahoo Finance. Change the date range, chart type and compare USD/ZAR against other companies.</t>
  </si>
  <si>
    <t>USDZAR — chart and live rate U.S. Dollar/South African Rand on ...</t>
  </si>
  <si>
    <t>https://www.tradingview.com/chart/USDZAR/</t>
  </si>
  <si>
    <t>U.S. Dollar/South African Rand (USDZAR) — free charts, quotes and live rates U.S. Dollar/South African Rand on Forex markets. Trading ideas for currency pair ...</t>
  </si>
  <si>
    <t>Fin24.com &gt;&gt; Markets</t>
  </si>
  <si>
    <t>www.fin24.com/Markets/Currencies/</t>
  </si>
  <si>
    <t>Currencies · Fed hike dents rand gains. Jun 14 2017 22:34. The rand has back-tracked from its strong R12.56/$-level, but still traded 0.9% firmer than its ...</t>
  </si>
  <si>
    <t>Searches related to usd zar</t>
  </si>
  <si>
    <t>usd to zar converter</t>
  </si>
  <si>
    <t>pound to zar</t>
  </si>
  <si>
    <t>gbp zar</t>
  </si>
  <si>
    <t>btc to zar</t>
  </si>
  <si>
    <t>gbpzar</t>
  </si>
  <si>
    <t>usd zar forecast</t>
  </si>
  <si>
    <t>1 zar to aud</t>
  </si>
  <si>
    <t>1 zar to cad</t>
  </si>
  <si>
    <t>Next</t>
  </si>
  <si>
    <t xml:space="preserve"> - Learn more   </t>
  </si>
  <si>
    <t xml:space="preserve">Help Send feedback Privacy Terms </t>
  </si>
  <si>
    <t>usd/zar=</t>
  </si>
  <si>
    <t>Price in ZAR</t>
  </si>
  <si>
    <t xml:space="preserve">16,399,550 BTC </t>
  </si>
  <si>
    <t xml:space="preserve">92,618,766 ETH </t>
  </si>
  <si>
    <t xml:space="preserve">51,621,107 LTC </t>
  </si>
  <si>
    <t xml:space="preserve">7,371,817 DASH </t>
  </si>
  <si>
    <t>98,430,493 STRAT *</t>
  </si>
  <si>
    <t xml:space="preserve">14,651,622 XMR </t>
  </si>
  <si>
    <t xml:space="preserve">234,672,981 STEEM </t>
  </si>
  <si>
    <t xml:space="preserve">183,035,135,468 BCN </t>
  </si>
  <si>
    <t xml:space="preserve">27,037,349,430 SC </t>
  </si>
  <si>
    <t>108,510,905 LSK *</t>
  </si>
  <si>
    <t xml:space="preserve">63,213,504 GAME </t>
  </si>
  <si>
    <t xml:space="preserve">5,143,987 DCR </t>
  </si>
  <si>
    <t xml:space="preserve">525,552,797 SYS </t>
  </si>
  <si>
    <t>53,668,728 PIVX *</t>
  </si>
  <si>
    <t xml:space="preserve">37,237,353 UBQ </t>
  </si>
  <si>
    <t>95,679,132 ARK *</t>
  </si>
  <si>
    <t xml:space="preserve">40,262,181 EMC </t>
  </si>
  <si>
    <t>162,915,704 LKK *</t>
  </si>
  <si>
    <t>28,540,874,501 RDD *</t>
  </si>
  <si>
    <t xml:space="preserve">24,156,730 PPC </t>
  </si>
  <si>
    <t>85,374,157 LEO **</t>
  </si>
  <si>
    <t xml:space="preserve">50,296,935 NXS </t>
  </si>
  <si>
    <t>10,024,814 MCAP *</t>
  </si>
  <si>
    <t>347,538,845 NLG **</t>
  </si>
  <si>
    <t>76,201,807 BLK *</t>
  </si>
  <si>
    <t>1,007,556,246 BAY *</t>
  </si>
  <si>
    <t>61,394,912 NAV *</t>
  </si>
  <si>
    <t xml:space="preserve">217,093,439 POT </t>
  </si>
  <si>
    <t>16,341,619 IOC *</t>
  </si>
  <si>
    <t xml:space="preserve">7,380,879 EXP </t>
  </si>
  <si>
    <t xml:space="preserve">1,790,474,878 BURST </t>
  </si>
  <si>
    <t xml:space="preserve">6,882,449,276 XDN </t>
  </si>
  <si>
    <t xml:space="preserve">22,684,545 VIA </t>
  </si>
  <si>
    <t>5,573,251 SKY *</t>
  </si>
  <si>
    <t>WorldCoinWorldCoin</t>
  </si>
  <si>
    <t xml:space="preserve">114,799,783 WDC </t>
  </si>
  <si>
    <t>MooncoinMooncoin</t>
  </si>
  <si>
    <t xml:space="preserve">222,010,499,907 MOON </t>
  </si>
  <si>
    <t xml:space="preserve">Total Market Cap: $112,091,093,403 </t>
  </si>
  <si>
    <t>Last updated: Jun 19, 2017 1:05 PM UTC</t>
  </si>
  <si>
    <t xml:space="preserve">About 2 980 000 results (0,27 seconds) </t>
  </si>
  <si>
    <t>13.01 South African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</si>
</sst>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&quot;$&quot;#,##0.00000000"/>
    <numFmt numFmtId="166" formatCode="[$R-1C09]#,##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DD00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quotePrefix="1" applyFont="1" applyAlignment="1">
      <alignment wrapText="1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6" fontId="0" fillId="0" borderId="0" xfId="0" applyNumberFormat="1"/>
    <xf numFmtId="166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inmarketca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arch?q=usd+zar&amp;oq=usd+zar&amp;aqs=chrome..69i57j0l5.1346j0j7&amp;sourceid=chrome&amp;ie=UTF-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abSelected="1" topLeftCell="A60" workbookViewId="0">
      <selection activeCell="A60" sqref="A60"/>
    </sheetView>
  </sheetViews>
  <sheetFormatPr defaultRowHeight="15" x14ac:dyDescent="0.25"/>
  <cols>
    <col min="1" max="1" width="4" style="3" customWidth="1"/>
    <col min="2" max="2" width="40.28515625" style="1" bestFit="1" customWidth="1"/>
    <col min="3" max="3" width="15.5703125" style="1" hidden="1" customWidth="1"/>
    <col min="4" max="4" width="15.28515625" style="8" customWidth="1"/>
    <col min="5" max="5" width="22" style="1" hidden="1" customWidth="1"/>
    <col min="6" max="6" width="14.5703125" style="1" hidden="1" customWidth="1"/>
    <col min="7" max="7" width="13.42578125" style="1" hidden="1" customWidth="1"/>
    <col min="8" max="8" width="16.7109375" style="1" hidden="1" customWidth="1"/>
    <col min="9" max="9" width="18.42578125" style="12" customWidth="1"/>
    <col min="10" max="10" width="18.5703125" style="10" bestFit="1" customWidth="1"/>
    <col min="11" max="11" width="25.5703125" style="10" customWidth="1"/>
    <col min="12" max="12" width="11.85546875" style="1" bestFit="1" customWidth="1"/>
    <col min="13" max="16384" width="9.140625" style="1"/>
  </cols>
  <sheetData>
    <row r="1" spans="1:1" hidden="1" x14ac:dyDescent="0.25">
      <c r="A1" s="3" t="s">
        <v>0</v>
      </c>
    </row>
    <row r="2" spans="1:1" hidden="1" x14ac:dyDescent="0.25">
      <c r="A2" s="3" t="s">
        <v>1</v>
      </c>
    </row>
    <row r="3" spans="1:1" hidden="1" x14ac:dyDescent="0.25">
      <c r="A3" s="3" t="s">
        <v>2</v>
      </c>
    </row>
    <row r="4" spans="1:1" hidden="1" x14ac:dyDescent="0.25">
      <c r="A4" s="3" t="s">
        <v>3</v>
      </c>
    </row>
    <row r="5" spans="1:1" hidden="1" x14ac:dyDescent="0.25">
      <c r="A5" s="3" t="s">
        <v>4</v>
      </c>
    </row>
    <row r="6" spans="1:1" hidden="1" x14ac:dyDescent="0.25"/>
    <row r="7" spans="1:1" hidden="1" x14ac:dyDescent="0.25">
      <c r="A7" s="3" t="s">
        <v>5</v>
      </c>
    </row>
    <row r="8" spans="1:1" hidden="1" x14ac:dyDescent="0.25">
      <c r="A8" s="3" t="s">
        <v>6</v>
      </c>
    </row>
    <row r="9" spans="1:1" hidden="1" x14ac:dyDescent="0.25">
      <c r="A9" s="3" t="s">
        <v>7</v>
      </c>
    </row>
    <row r="10" spans="1:1" hidden="1" x14ac:dyDescent="0.25">
      <c r="A10" s="3" t="s">
        <v>8</v>
      </c>
    </row>
    <row r="11" spans="1:1" hidden="1" x14ac:dyDescent="0.25">
      <c r="A11" s="3" t="s">
        <v>9</v>
      </c>
    </row>
    <row r="12" spans="1:1" hidden="1" x14ac:dyDescent="0.25">
      <c r="A12" s="3" t="s">
        <v>10</v>
      </c>
    </row>
    <row r="13" spans="1:1" hidden="1" x14ac:dyDescent="0.25">
      <c r="A13" s="3" t="s">
        <v>11</v>
      </c>
    </row>
    <row r="14" spans="1:1" hidden="1" x14ac:dyDescent="0.25">
      <c r="A14" s="3" t="s">
        <v>12</v>
      </c>
    </row>
    <row r="15" spans="1:1" hidden="1" x14ac:dyDescent="0.25">
      <c r="A15" s="3" t="s">
        <v>13</v>
      </c>
    </row>
    <row r="16" spans="1:1" hidden="1" x14ac:dyDescent="0.25">
      <c r="A16" s="3" t="s">
        <v>14</v>
      </c>
    </row>
    <row r="17" spans="1:1" hidden="1" x14ac:dyDescent="0.25">
      <c r="A17" s="3" t="s">
        <v>15</v>
      </c>
    </row>
    <row r="18" spans="1:1" hidden="1" x14ac:dyDescent="0.25">
      <c r="A18" s="3" t="s">
        <v>16</v>
      </c>
    </row>
    <row r="19" spans="1:1" hidden="1" x14ac:dyDescent="0.25">
      <c r="A19" s="3" t="s">
        <v>17</v>
      </c>
    </row>
    <row r="20" spans="1:1" hidden="1" x14ac:dyDescent="0.25">
      <c r="A20" s="3" t="s">
        <v>18</v>
      </c>
    </row>
    <row r="21" spans="1:1" hidden="1" x14ac:dyDescent="0.25">
      <c r="A21" s="3" t="s">
        <v>19</v>
      </c>
    </row>
    <row r="22" spans="1:1" hidden="1" x14ac:dyDescent="0.25">
      <c r="A22" s="3" t="s">
        <v>20</v>
      </c>
    </row>
    <row r="23" spans="1:1" hidden="1" x14ac:dyDescent="0.25">
      <c r="A23" s="3" t="s">
        <v>21</v>
      </c>
    </row>
    <row r="24" spans="1:1" hidden="1" x14ac:dyDescent="0.25">
      <c r="A24" s="3" t="s">
        <v>22</v>
      </c>
    </row>
    <row r="25" spans="1:1" hidden="1" x14ac:dyDescent="0.25">
      <c r="A25" s="3" t="s">
        <v>23</v>
      </c>
    </row>
    <row r="26" spans="1:1" hidden="1" x14ac:dyDescent="0.25">
      <c r="A26" s="3" t="s">
        <v>24</v>
      </c>
    </row>
    <row r="27" spans="1:1" hidden="1" x14ac:dyDescent="0.25">
      <c r="A27" s="3" t="s">
        <v>25</v>
      </c>
    </row>
    <row r="28" spans="1:1" hidden="1" x14ac:dyDescent="0.25">
      <c r="A28" s="3" t="s">
        <v>23</v>
      </c>
    </row>
    <row r="29" spans="1:1" hidden="1" x14ac:dyDescent="0.25">
      <c r="A29" s="3" t="s">
        <v>24</v>
      </c>
    </row>
    <row r="30" spans="1:1" hidden="1" x14ac:dyDescent="0.25">
      <c r="A30" s="3" t="s">
        <v>26</v>
      </c>
    </row>
    <row r="31" spans="1:1" hidden="1" x14ac:dyDescent="0.25">
      <c r="A31" s="3" t="s">
        <v>27</v>
      </c>
    </row>
    <row r="32" spans="1:1" hidden="1" x14ac:dyDescent="0.25">
      <c r="A32" s="3" t="s">
        <v>28</v>
      </c>
    </row>
    <row r="33" spans="1:1" hidden="1" x14ac:dyDescent="0.25">
      <c r="A33" s="3" t="s">
        <v>29</v>
      </c>
    </row>
    <row r="34" spans="1:1" hidden="1" x14ac:dyDescent="0.25">
      <c r="A34" s="3" t="s">
        <v>30</v>
      </c>
    </row>
    <row r="35" spans="1:1" hidden="1" x14ac:dyDescent="0.25">
      <c r="A35" s="3" t="s">
        <v>31</v>
      </c>
    </row>
    <row r="36" spans="1:1" hidden="1" x14ac:dyDescent="0.25">
      <c r="A36" s="3" t="s">
        <v>23</v>
      </c>
    </row>
    <row r="37" spans="1:1" hidden="1" x14ac:dyDescent="0.25">
      <c r="A37" s="3" t="s">
        <v>24</v>
      </c>
    </row>
    <row r="38" spans="1:1" hidden="1" x14ac:dyDescent="0.25">
      <c r="A38" s="3" t="s">
        <v>26</v>
      </c>
    </row>
    <row r="39" spans="1:1" hidden="1" x14ac:dyDescent="0.25">
      <c r="A39" s="3" t="s">
        <v>27</v>
      </c>
    </row>
    <row r="40" spans="1:1" hidden="1" x14ac:dyDescent="0.25">
      <c r="A40" s="3" t="s">
        <v>32</v>
      </c>
    </row>
    <row r="41" spans="1:1" hidden="1" x14ac:dyDescent="0.25">
      <c r="A41" s="3" t="s">
        <v>33</v>
      </c>
    </row>
    <row r="42" spans="1:1" hidden="1" x14ac:dyDescent="0.25">
      <c r="A42" s="3" t="s">
        <v>34</v>
      </c>
    </row>
    <row r="43" spans="1:1" hidden="1" x14ac:dyDescent="0.25">
      <c r="A43" s="3" t="s">
        <v>35</v>
      </c>
    </row>
    <row r="44" spans="1:1" hidden="1" x14ac:dyDescent="0.25">
      <c r="A44" s="3" t="s">
        <v>36</v>
      </c>
    </row>
    <row r="45" spans="1:1" hidden="1" x14ac:dyDescent="0.25">
      <c r="A45" s="3" t="s">
        <v>37</v>
      </c>
    </row>
    <row r="46" spans="1:1" hidden="1" x14ac:dyDescent="0.25">
      <c r="A46" s="3" t="s">
        <v>38</v>
      </c>
    </row>
    <row r="47" spans="1:1" hidden="1" x14ac:dyDescent="0.25">
      <c r="A47" s="3" t="s">
        <v>39</v>
      </c>
    </row>
    <row r="48" spans="1:1" hidden="1" x14ac:dyDescent="0.25">
      <c r="A48" s="3" t="s">
        <v>40</v>
      </c>
    </row>
    <row r="49" spans="1:19" hidden="1" x14ac:dyDescent="0.25">
      <c r="A49" s="3" t="s">
        <v>41</v>
      </c>
    </row>
    <row r="50" spans="1:19" hidden="1" x14ac:dyDescent="0.25">
      <c r="A50" s="3" t="s">
        <v>42</v>
      </c>
    </row>
    <row r="51" spans="1:19" hidden="1" x14ac:dyDescent="0.25">
      <c r="A51" s="3" t="s">
        <v>43</v>
      </c>
    </row>
    <row r="52" spans="1:19" hidden="1" x14ac:dyDescent="0.25">
      <c r="A52" s="3" t="s">
        <v>44</v>
      </c>
    </row>
    <row r="53" spans="1:19" hidden="1" x14ac:dyDescent="0.25">
      <c r="A53" s="3" t="s">
        <v>45</v>
      </c>
    </row>
    <row r="54" spans="1:19" hidden="1" x14ac:dyDescent="0.25">
      <c r="A54" s="3" t="s">
        <v>46</v>
      </c>
    </row>
    <row r="55" spans="1:19" hidden="1" x14ac:dyDescent="0.25">
      <c r="A55" s="3" t="s">
        <v>47</v>
      </c>
    </row>
    <row r="56" spans="1:19" hidden="1" x14ac:dyDescent="0.25">
      <c r="A56" s="3" t="s">
        <v>48</v>
      </c>
    </row>
    <row r="57" spans="1:19" hidden="1" x14ac:dyDescent="0.25">
      <c r="A57" s="3" t="s">
        <v>49</v>
      </c>
    </row>
    <row r="58" spans="1:19" hidden="1" x14ac:dyDescent="0.25">
      <c r="A58" s="3" t="s">
        <v>50</v>
      </c>
    </row>
    <row r="59" spans="1:19" hidden="1" x14ac:dyDescent="0.25">
      <c r="A59" s="3" t="s">
        <v>51</v>
      </c>
    </row>
    <row r="60" spans="1:19" s="2" customFormat="1" ht="15.75" x14ac:dyDescent="0.25">
      <c r="A60" s="4" t="s">
        <v>52</v>
      </c>
      <c r="B60" s="2" t="s">
        <v>53</v>
      </c>
      <c r="C60" s="2" t="s">
        <v>54</v>
      </c>
      <c r="D60" s="9" t="s">
        <v>55</v>
      </c>
      <c r="E60" s="2" t="s">
        <v>56</v>
      </c>
      <c r="F60" s="2" t="s">
        <v>57</v>
      </c>
      <c r="G60" s="2" t="s">
        <v>58</v>
      </c>
      <c r="H60" s="2" t="s">
        <v>59</v>
      </c>
      <c r="I60" s="13" t="str">
        <f>"Spot + " &amp;S60*100&amp;"%"</f>
        <v>Spot + 30%</v>
      </c>
      <c r="J60" s="11" t="s">
        <v>319</v>
      </c>
      <c r="K60" s="11" t="str">
        <f>"Spot + " &amp;S60*100&amp;"% Price in ZAR"</f>
        <v>Spot + 30% Price in ZAR</v>
      </c>
      <c r="R60" s="2" t="s">
        <v>228</v>
      </c>
      <c r="S60" s="5">
        <v>0.3</v>
      </c>
    </row>
    <row r="61" spans="1:19" x14ac:dyDescent="0.25">
      <c r="A61" s="3">
        <v>1</v>
      </c>
      <c r="B61" s="1" t="s">
        <v>60</v>
      </c>
      <c r="C61" s="1">
        <v>42274759990</v>
      </c>
      <c r="D61" s="8">
        <v>2577.8000000000002</v>
      </c>
      <c r="E61" s="1" t="s">
        <v>320</v>
      </c>
      <c r="F61" s="1">
        <v>1199820000</v>
      </c>
      <c r="G61" s="1">
        <v>-4.7999999999999996E-3</v>
      </c>
      <c r="H61" s="1" t="s">
        <v>61</v>
      </c>
      <c r="I61" s="12">
        <f t="shared" ref="I61:I92" si="0">(D61*$S$60) + D61</f>
        <v>3351.1400000000003</v>
      </c>
      <c r="J61" s="10">
        <f>D61*Sheet2!$C$1</f>
        <v>33537.178</v>
      </c>
      <c r="K61" s="10">
        <f>I61*Sheet2!$C$1</f>
        <v>43598.331400000003</v>
      </c>
    </row>
    <row r="62" spans="1:19" x14ac:dyDescent="0.25">
      <c r="A62" s="3">
        <v>2</v>
      </c>
      <c r="B62" s="1" t="s">
        <v>62</v>
      </c>
      <c r="C62" s="1">
        <v>34435564684</v>
      </c>
      <c r="D62" s="8">
        <v>371.8</v>
      </c>
      <c r="E62" s="1" t="s">
        <v>321</v>
      </c>
      <c r="F62" s="1">
        <v>692584000</v>
      </c>
      <c r="G62" s="1">
        <v>-2.5100000000000001E-2</v>
      </c>
      <c r="H62" s="1" t="s">
        <v>61</v>
      </c>
      <c r="I62" s="12">
        <f t="shared" si="0"/>
        <v>483.34000000000003</v>
      </c>
      <c r="J62" s="10">
        <f>D62*Sheet2!$C$1</f>
        <v>4837.1180000000004</v>
      </c>
      <c r="K62" s="10">
        <f>I62*Sheet2!$C$1</f>
        <v>6288.2534000000005</v>
      </c>
    </row>
    <row r="63" spans="1:19" x14ac:dyDescent="0.25">
      <c r="A63" s="3">
        <v>3</v>
      </c>
      <c r="B63" s="1" t="s">
        <v>63</v>
      </c>
      <c r="C63" s="1">
        <v>10897028327</v>
      </c>
      <c r="D63" s="8">
        <v>0.28459000000000001</v>
      </c>
      <c r="E63" s="1" t="s">
        <v>64</v>
      </c>
      <c r="F63" s="1">
        <v>227238000</v>
      </c>
      <c r="G63" s="1">
        <v>3.6700000000000003E-2</v>
      </c>
      <c r="H63" s="1" t="s">
        <v>61</v>
      </c>
      <c r="I63" s="12">
        <f t="shared" si="0"/>
        <v>0.36996699999999999</v>
      </c>
      <c r="J63" s="10">
        <f>D63*Sheet2!$C$1</f>
        <v>3.7025158999999999</v>
      </c>
      <c r="K63" s="10">
        <f>I63*Sheet2!$C$1</f>
        <v>4.8132706699999996</v>
      </c>
    </row>
    <row r="64" spans="1:19" x14ac:dyDescent="0.25">
      <c r="A64" s="3">
        <v>4</v>
      </c>
      <c r="B64" s="1" t="s">
        <v>65</v>
      </c>
      <c r="C64" s="1">
        <v>2580905667</v>
      </c>
      <c r="D64" s="8">
        <v>50</v>
      </c>
      <c r="E64" s="1" t="s">
        <v>322</v>
      </c>
      <c r="F64" s="1">
        <v>964381000</v>
      </c>
      <c r="G64" s="1">
        <v>9.1499999999999998E-2</v>
      </c>
      <c r="H64" s="1" t="s">
        <v>61</v>
      </c>
      <c r="I64" s="12">
        <f t="shared" si="0"/>
        <v>65</v>
      </c>
      <c r="J64" s="10">
        <f>D64*Sheet2!$C$1</f>
        <v>650.5</v>
      </c>
      <c r="K64" s="10">
        <f>I64*Sheet2!$C$1</f>
        <v>845.65</v>
      </c>
    </row>
    <row r="65" spans="1:11" x14ac:dyDescent="0.25">
      <c r="A65" s="3">
        <v>5</v>
      </c>
      <c r="B65" s="1" t="s">
        <v>66</v>
      </c>
      <c r="C65" s="1">
        <v>2193527250</v>
      </c>
      <c r="D65" s="8">
        <v>23.65</v>
      </c>
      <c r="E65" s="1" t="s">
        <v>231</v>
      </c>
      <c r="F65" s="1">
        <v>268454000</v>
      </c>
      <c r="G65" s="1">
        <v>4.5999999999999999E-2</v>
      </c>
      <c r="H65" s="1" t="s">
        <v>61</v>
      </c>
      <c r="I65" s="12">
        <f t="shared" si="0"/>
        <v>30.744999999999997</v>
      </c>
      <c r="J65" s="10">
        <f>D65*Sheet2!$C$1</f>
        <v>307.68649999999997</v>
      </c>
      <c r="K65" s="10">
        <f>I65*Sheet2!$C$1</f>
        <v>399.99244999999996</v>
      </c>
    </row>
    <row r="66" spans="1:11" x14ac:dyDescent="0.25">
      <c r="A66" s="3">
        <v>6</v>
      </c>
      <c r="B66" s="1" t="s">
        <v>67</v>
      </c>
      <c r="C66" s="1">
        <v>1789947000</v>
      </c>
      <c r="D66" s="8">
        <v>0.198883</v>
      </c>
      <c r="E66" s="1" t="s">
        <v>68</v>
      </c>
      <c r="F66" s="1">
        <v>8562450</v>
      </c>
      <c r="G66" s="1">
        <v>7.7999999999999996E-3</v>
      </c>
      <c r="H66" s="1" t="s">
        <v>61</v>
      </c>
      <c r="I66" s="12">
        <f t="shared" si="0"/>
        <v>0.2585479</v>
      </c>
      <c r="J66" s="10">
        <f>D66*Sheet2!$C$1</f>
        <v>2.58746783</v>
      </c>
      <c r="K66" s="10">
        <f>I66*Sheet2!$C$1</f>
        <v>3.3637081790000001</v>
      </c>
    </row>
    <row r="67" spans="1:11" x14ac:dyDescent="0.25">
      <c r="A67" s="3">
        <v>7</v>
      </c>
      <c r="B67" s="1" t="s">
        <v>69</v>
      </c>
      <c r="C67" s="1">
        <v>1476537989</v>
      </c>
      <c r="D67" s="8">
        <v>200.29</v>
      </c>
      <c r="E67" s="1" t="s">
        <v>323</v>
      </c>
      <c r="F67" s="1">
        <v>115697000</v>
      </c>
      <c r="G67" s="1">
        <v>0.10440000000000001</v>
      </c>
      <c r="H67" s="1" t="s">
        <v>61</v>
      </c>
      <c r="I67" s="12">
        <f t="shared" si="0"/>
        <v>260.37700000000001</v>
      </c>
      <c r="J67" s="10">
        <f>D67*Sheet2!$C$1</f>
        <v>2605.7728999999999</v>
      </c>
      <c r="K67" s="10">
        <f>I67*Sheet2!$C$1</f>
        <v>3387.50477</v>
      </c>
    </row>
    <row r="68" spans="1:11" x14ac:dyDescent="0.25">
      <c r="A68" s="3">
        <v>8</v>
      </c>
      <c r="B68" s="1" t="s">
        <v>70</v>
      </c>
      <c r="C68" s="1">
        <v>1098706628</v>
      </c>
      <c r="D68" s="8">
        <v>0.395285</v>
      </c>
      <c r="E68" s="1" t="s">
        <v>71</v>
      </c>
      <c r="F68" s="1">
        <v>2821480</v>
      </c>
      <c r="G68" s="1">
        <v>-3.73E-2</v>
      </c>
      <c r="H68" s="1" t="s">
        <v>61</v>
      </c>
      <c r="I68" s="12">
        <f t="shared" si="0"/>
        <v>0.51387050000000001</v>
      </c>
      <c r="J68" s="10">
        <f>D68*Sheet2!$C$1</f>
        <v>5.14265785</v>
      </c>
      <c r="K68" s="10">
        <f>I68*Sheet2!$C$1</f>
        <v>6.6854552050000002</v>
      </c>
    </row>
    <row r="69" spans="1:11" x14ac:dyDescent="0.25">
      <c r="A69" s="3">
        <v>9</v>
      </c>
      <c r="B69" s="1" t="s">
        <v>72</v>
      </c>
      <c r="C69" s="1">
        <v>856185922</v>
      </c>
      <c r="D69" s="8">
        <v>0.32978299999999999</v>
      </c>
      <c r="E69" s="1" t="s">
        <v>73</v>
      </c>
      <c r="F69" s="1">
        <v>61495200</v>
      </c>
      <c r="G69" s="1">
        <v>-1.1900000000000001E-2</v>
      </c>
      <c r="H69" s="1" t="s">
        <v>61</v>
      </c>
      <c r="I69" s="12">
        <f t="shared" si="0"/>
        <v>0.42871789999999999</v>
      </c>
      <c r="J69" s="10">
        <f>D69*Sheet2!$C$1</f>
        <v>4.2904768300000002</v>
      </c>
      <c r="K69" s="10">
        <f>I69*Sheet2!$C$1</f>
        <v>5.5776198789999993</v>
      </c>
    </row>
    <row r="70" spans="1:11" x14ac:dyDescent="0.25">
      <c r="A70" s="3">
        <v>10</v>
      </c>
      <c r="B70" s="1" t="s">
        <v>74</v>
      </c>
      <c r="C70" s="1">
        <v>786645676</v>
      </c>
      <c r="D70" s="8">
        <v>7.99</v>
      </c>
      <c r="E70" s="1" t="s">
        <v>324</v>
      </c>
      <c r="F70" s="1">
        <v>11787100</v>
      </c>
      <c r="G70" s="1">
        <v>3.7699999999999997E-2</v>
      </c>
      <c r="H70" s="1" t="s">
        <v>61</v>
      </c>
      <c r="I70" s="12">
        <f t="shared" si="0"/>
        <v>10.387</v>
      </c>
      <c r="J70" s="10">
        <f>D70*Sheet2!$C$1</f>
        <v>103.9499</v>
      </c>
      <c r="K70" s="10">
        <f>I70*Sheet2!$C$1</f>
        <v>135.13487000000001</v>
      </c>
    </row>
    <row r="71" spans="1:11" x14ac:dyDescent="0.25">
      <c r="A71" s="3">
        <v>11</v>
      </c>
      <c r="B71" s="1" t="s">
        <v>75</v>
      </c>
      <c r="C71" s="1">
        <v>732761316</v>
      </c>
      <c r="D71" s="8">
        <v>50.01</v>
      </c>
      <c r="E71" s="1" t="s">
        <v>325</v>
      </c>
      <c r="F71" s="1">
        <v>9302360</v>
      </c>
      <c r="G71" s="1">
        <v>-1.35E-2</v>
      </c>
      <c r="H71" s="1" t="s">
        <v>61</v>
      </c>
      <c r="I71" s="12">
        <f t="shared" si="0"/>
        <v>65.012999999999991</v>
      </c>
      <c r="J71" s="10">
        <f>D71*Sheet2!$C$1</f>
        <v>650.63009999999997</v>
      </c>
      <c r="K71" s="10">
        <f>I71*Sheet2!$C$1</f>
        <v>845.81912999999986</v>
      </c>
    </row>
    <row r="72" spans="1:11" x14ac:dyDescent="0.25">
      <c r="A72" s="3">
        <v>12</v>
      </c>
      <c r="B72" s="1" t="s">
        <v>76</v>
      </c>
      <c r="C72" s="1">
        <v>582402378</v>
      </c>
      <c r="D72" s="8">
        <v>375.15</v>
      </c>
      <c r="E72" s="1" t="s">
        <v>77</v>
      </c>
      <c r="F72" s="1">
        <v>20523500</v>
      </c>
      <c r="G72" s="1">
        <v>-8.2000000000000007E-3</v>
      </c>
      <c r="H72" s="1" t="s">
        <v>61</v>
      </c>
      <c r="I72" s="12">
        <f t="shared" si="0"/>
        <v>487.69499999999994</v>
      </c>
      <c r="J72" s="10">
        <f>D72*Sheet2!$C$1</f>
        <v>4880.7014999999992</v>
      </c>
      <c r="K72" s="10">
        <f>I72*Sheet2!$C$1</f>
        <v>6344.9119499999988</v>
      </c>
    </row>
    <row r="73" spans="1:11" x14ac:dyDescent="0.25">
      <c r="A73" s="3">
        <v>13</v>
      </c>
      <c r="B73" s="1" t="s">
        <v>78</v>
      </c>
      <c r="C73" s="1">
        <v>558889312</v>
      </c>
      <c r="D73" s="8">
        <v>0.67396800000000001</v>
      </c>
      <c r="E73" s="1" t="s">
        <v>79</v>
      </c>
      <c r="F73" s="1">
        <v>28586300</v>
      </c>
      <c r="G73" s="1">
        <v>0.15260000000000001</v>
      </c>
      <c r="H73" s="1" t="s">
        <v>61</v>
      </c>
      <c r="I73" s="12">
        <f t="shared" si="0"/>
        <v>0.8761584</v>
      </c>
      <c r="J73" s="10">
        <f>D73*Sheet2!$C$1</f>
        <v>8.76832368</v>
      </c>
      <c r="K73" s="10">
        <f>I73*Sheet2!$C$1</f>
        <v>11.398820784</v>
      </c>
    </row>
    <row r="74" spans="1:11" x14ac:dyDescent="0.25">
      <c r="A74" s="3">
        <v>14</v>
      </c>
      <c r="B74" s="1" t="s">
        <v>80</v>
      </c>
      <c r="C74" s="1">
        <v>503718513</v>
      </c>
      <c r="D74" s="8">
        <v>2.15</v>
      </c>
      <c r="E74" s="1" t="s">
        <v>326</v>
      </c>
      <c r="F74" s="1">
        <v>6345610</v>
      </c>
      <c r="G74" s="1">
        <v>6.7699999999999996E-2</v>
      </c>
      <c r="H74" s="1" t="s">
        <v>61</v>
      </c>
      <c r="I74" s="12">
        <f t="shared" si="0"/>
        <v>2.7949999999999999</v>
      </c>
      <c r="J74" s="10">
        <f>D74*Sheet2!$C$1</f>
        <v>27.971499999999999</v>
      </c>
      <c r="K74" s="10">
        <f>I74*Sheet2!$C$1</f>
        <v>36.362949999999998</v>
      </c>
    </row>
    <row r="75" spans="1:11" x14ac:dyDescent="0.25">
      <c r="A75" s="3">
        <v>15</v>
      </c>
      <c r="B75" s="1" t="s">
        <v>81</v>
      </c>
      <c r="C75" s="1">
        <v>494690000</v>
      </c>
      <c r="D75" s="8">
        <v>4.95</v>
      </c>
      <c r="E75" s="1" t="s">
        <v>82</v>
      </c>
      <c r="F75" s="1">
        <v>2144690</v>
      </c>
      <c r="G75" s="1">
        <v>-4.4400000000000002E-2</v>
      </c>
      <c r="H75" s="1" t="s">
        <v>61</v>
      </c>
      <c r="I75" s="12">
        <f t="shared" si="0"/>
        <v>6.4350000000000005</v>
      </c>
      <c r="J75" s="10">
        <f>D75*Sheet2!$C$1</f>
        <v>64.399500000000003</v>
      </c>
      <c r="K75" s="10">
        <f>I75*Sheet2!$C$1</f>
        <v>83.719350000000006</v>
      </c>
    </row>
    <row r="76" spans="1:11" x14ac:dyDescent="0.25">
      <c r="A76" s="3">
        <v>16</v>
      </c>
      <c r="B76" s="1" t="s">
        <v>83</v>
      </c>
      <c r="C76" s="1">
        <v>474050019</v>
      </c>
      <c r="D76" s="8">
        <v>2.5899999999999999E-3</v>
      </c>
      <c r="E76" s="1" t="s">
        <v>327</v>
      </c>
      <c r="F76" s="1">
        <v>3541410</v>
      </c>
      <c r="G76" s="1">
        <v>-9.11E-2</v>
      </c>
      <c r="H76" s="1" t="s">
        <v>61</v>
      </c>
      <c r="I76" s="12">
        <f t="shared" si="0"/>
        <v>3.3669999999999998E-3</v>
      </c>
      <c r="J76" s="10">
        <f>D76*Sheet2!$C$1</f>
        <v>3.3695900000000001E-2</v>
      </c>
      <c r="K76" s="10">
        <f>I76*Sheet2!$C$1</f>
        <v>4.3804669999999997E-2</v>
      </c>
    </row>
    <row r="77" spans="1:11" x14ac:dyDescent="0.25">
      <c r="A77" s="3">
        <v>17</v>
      </c>
      <c r="B77" s="1" t="s">
        <v>84</v>
      </c>
      <c r="C77" s="1">
        <v>454341027</v>
      </c>
      <c r="D77" s="8">
        <v>1.6803999999999999E-2</v>
      </c>
      <c r="E77" s="1" t="s">
        <v>328</v>
      </c>
      <c r="F77" s="1">
        <v>24042900</v>
      </c>
      <c r="G77" s="1">
        <v>2.81E-2</v>
      </c>
      <c r="H77" s="1" t="s">
        <v>61</v>
      </c>
      <c r="I77" s="12">
        <f t="shared" si="0"/>
        <v>2.1845199999999999E-2</v>
      </c>
      <c r="J77" s="10">
        <f>D77*Sheet2!$C$1</f>
        <v>0.21862003999999999</v>
      </c>
      <c r="K77" s="10">
        <f>I77*Sheet2!$C$1</f>
        <v>0.28420605199999999</v>
      </c>
    </row>
    <row r="78" spans="1:11" x14ac:dyDescent="0.25">
      <c r="A78" s="3">
        <v>18</v>
      </c>
      <c r="B78" s="1" t="s">
        <v>85</v>
      </c>
      <c r="C78" s="1">
        <v>372965715</v>
      </c>
      <c r="D78" s="8">
        <v>3.8588999999999998E-2</v>
      </c>
      <c r="E78" s="1" t="s">
        <v>229</v>
      </c>
      <c r="F78" s="1">
        <v>6876260</v>
      </c>
      <c r="G78" s="1">
        <v>4.1000000000000003E-3</v>
      </c>
      <c r="H78" s="1" t="s">
        <v>61</v>
      </c>
      <c r="I78" s="12">
        <f t="shared" si="0"/>
        <v>5.0165699999999994E-2</v>
      </c>
      <c r="J78" s="10">
        <f>D78*Sheet2!$C$1</f>
        <v>0.50204289000000002</v>
      </c>
      <c r="K78" s="10">
        <f>I78*Sheet2!$C$1</f>
        <v>0.65265575699999989</v>
      </c>
    </row>
    <row r="79" spans="1:11" x14ac:dyDescent="0.25">
      <c r="A79" s="3">
        <v>19</v>
      </c>
      <c r="B79" s="1" t="s">
        <v>88</v>
      </c>
      <c r="C79" s="1">
        <v>354020700</v>
      </c>
      <c r="D79" s="8">
        <v>32.18</v>
      </c>
      <c r="E79" s="1" t="s">
        <v>89</v>
      </c>
      <c r="F79" s="1">
        <v>3467340</v>
      </c>
      <c r="G79" s="1">
        <v>6.59E-2</v>
      </c>
      <c r="H79" s="1" t="s">
        <v>61</v>
      </c>
      <c r="I79" s="12">
        <f t="shared" si="0"/>
        <v>41.834000000000003</v>
      </c>
      <c r="J79" s="10">
        <f>D79*Sheet2!$C$1</f>
        <v>418.66179999999997</v>
      </c>
      <c r="K79" s="10">
        <f>I79*Sheet2!$C$1</f>
        <v>544.26034000000004</v>
      </c>
    </row>
    <row r="80" spans="1:11" x14ac:dyDescent="0.25">
      <c r="A80" s="3">
        <v>20</v>
      </c>
      <c r="B80" s="1" t="s">
        <v>86</v>
      </c>
      <c r="C80" s="1">
        <v>351958471</v>
      </c>
      <c r="D80" s="8">
        <v>3.2030000000000001E-3</v>
      </c>
      <c r="E80" s="1" t="s">
        <v>87</v>
      </c>
      <c r="F80" s="1">
        <v>9863140</v>
      </c>
      <c r="G80" s="1">
        <v>-9.9000000000000008E-3</v>
      </c>
      <c r="H80" s="1" t="s">
        <v>61</v>
      </c>
      <c r="I80" s="12">
        <f t="shared" si="0"/>
        <v>4.1638999999999999E-3</v>
      </c>
      <c r="J80" s="10">
        <f>D80*Sheet2!$C$1</f>
        <v>4.1671029999999998E-2</v>
      </c>
      <c r="K80" s="10">
        <f>I80*Sheet2!$C$1</f>
        <v>5.4172339E-2</v>
      </c>
    </row>
    <row r="81" spans="1:11" x14ac:dyDescent="0.25">
      <c r="A81" s="3">
        <v>21</v>
      </c>
      <c r="B81" s="1" t="s">
        <v>91</v>
      </c>
      <c r="C81" s="1">
        <v>345676592</v>
      </c>
      <c r="D81" s="8">
        <v>51.31</v>
      </c>
      <c r="E81" s="1" t="s">
        <v>232</v>
      </c>
      <c r="F81" s="1">
        <v>1678190</v>
      </c>
      <c r="G81" s="1">
        <v>1E-3</v>
      </c>
      <c r="H81" s="1" t="s">
        <v>61</v>
      </c>
      <c r="I81" s="12">
        <f t="shared" si="0"/>
        <v>66.703000000000003</v>
      </c>
      <c r="J81" s="10">
        <f>D81*Sheet2!$C$1</f>
        <v>667.54309999999998</v>
      </c>
      <c r="K81" s="10">
        <f>I81*Sheet2!$C$1</f>
        <v>867.80603000000008</v>
      </c>
    </row>
    <row r="82" spans="1:11" x14ac:dyDescent="0.25">
      <c r="A82" s="3">
        <v>22</v>
      </c>
      <c r="B82" s="1" t="s">
        <v>90</v>
      </c>
      <c r="C82" s="1">
        <v>344578549</v>
      </c>
      <c r="D82" s="8">
        <v>3.18</v>
      </c>
      <c r="E82" s="1" t="s">
        <v>329</v>
      </c>
      <c r="F82" s="1">
        <v>10550400</v>
      </c>
      <c r="G82" s="1">
        <v>5.6000000000000001E-2</v>
      </c>
      <c r="H82" s="1" t="s">
        <v>61</v>
      </c>
      <c r="I82" s="12">
        <f t="shared" si="0"/>
        <v>4.1340000000000003</v>
      </c>
      <c r="J82" s="10">
        <f>D82*Sheet2!$C$1</f>
        <v>41.3718</v>
      </c>
      <c r="K82" s="10">
        <f>I82*Sheet2!$C$1</f>
        <v>53.783340000000003</v>
      </c>
    </row>
    <row r="83" spans="1:11" x14ac:dyDescent="0.25">
      <c r="A83" s="3">
        <v>23</v>
      </c>
      <c r="B83" s="1" t="s">
        <v>92</v>
      </c>
      <c r="C83" s="1">
        <v>308556000</v>
      </c>
      <c r="D83" s="8">
        <v>6.17</v>
      </c>
      <c r="E83" s="1" t="s">
        <v>93</v>
      </c>
      <c r="F83" s="1">
        <v>127041000</v>
      </c>
      <c r="G83" s="1">
        <v>0.6482</v>
      </c>
      <c r="H83" s="1" t="s">
        <v>61</v>
      </c>
      <c r="I83" s="12">
        <f t="shared" si="0"/>
        <v>8.0210000000000008</v>
      </c>
      <c r="J83" s="10">
        <f>D83*Sheet2!$C$1</f>
        <v>80.271699999999996</v>
      </c>
      <c r="K83" s="10">
        <f>I83*Sheet2!$C$1</f>
        <v>104.35321</v>
      </c>
    </row>
    <row r="84" spans="1:11" x14ac:dyDescent="0.25">
      <c r="A84" s="3">
        <v>24</v>
      </c>
      <c r="B84" s="1" t="s">
        <v>94</v>
      </c>
      <c r="C84" s="1">
        <v>294993109</v>
      </c>
      <c r="D84" s="8">
        <v>33.700000000000003</v>
      </c>
      <c r="E84" s="1" t="s">
        <v>95</v>
      </c>
      <c r="F84" s="1">
        <v>10145200</v>
      </c>
      <c r="G84" s="1">
        <v>0.1236</v>
      </c>
      <c r="H84" s="1" t="s">
        <v>61</v>
      </c>
      <c r="I84" s="12">
        <f t="shared" si="0"/>
        <v>43.81</v>
      </c>
      <c r="J84" s="10">
        <f>D84*Sheet2!$C$1</f>
        <v>438.43700000000001</v>
      </c>
      <c r="K84" s="10">
        <f>I84*Sheet2!$C$1</f>
        <v>569.96810000000005</v>
      </c>
    </row>
    <row r="85" spans="1:11" x14ac:dyDescent="0.25">
      <c r="A85" s="3">
        <v>25</v>
      </c>
      <c r="B85" s="1" t="s">
        <v>96</v>
      </c>
      <c r="C85" s="1">
        <v>266472396</v>
      </c>
      <c r="D85" s="8">
        <v>241.24</v>
      </c>
      <c r="E85" s="1" t="s">
        <v>97</v>
      </c>
      <c r="F85" s="1">
        <v>1692560</v>
      </c>
      <c r="G85" s="1">
        <v>-1.11E-2</v>
      </c>
      <c r="H85" s="1" t="s">
        <v>61</v>
      </c>
      <c r="I85" s="12">
        <f t="shared" si="0"/>
        <v>313.61200000000002</v>
      </c>
      <c r="J85" s="10">
        <f>D85*Sheet2!$C$1</f>
        <v>3138.5324000000001</v>
      </c>
      <c r="K85" s="10">
        <f>I85*Sheet2!$C$1</f>
        <v>4080.0921200000003</v>
      </c>
    </row>
    <row r="86" spans="1:11" x14ac:dyDescent="0.25">
      <c r="A86" s="3">
        <v>26</v>
      </c>
      <c r="B86" s="1" t="s">
        <v>98</v>
      </c>
      <c r="C86" s="1">
        <v>263389214</v>
      </c>
      <c r="D86" s="8">
        <v>0.26365300000000003</v>
      </c>
      <c r="E86" s="1" t="s">
        <v>99</v>
      </c>
      <c r="F86" s="1">
        <v>11727300</v>
      </c>
      <c r="G86" s="1">
        <v>0.30649999999999999</v>
      </c>
      <c r="H86" s="1" t="s">
        <v>61</v>
      </c>
      <c r="I86" s="12">
        <f t="shared" si="0"/>
        <v>0.34274890000000002</v>
      </c>
      <c r="J86" s="10">
        <f>D86*Sheet2!$C$1</f>
        <v>3.4301255300000002</v>
      </c>
      <c r="K86" s="10">
        <f>I86*Sheet2!$C$1</f>
        <v>4.4591631889999999</v>
      </c>
    </row>
    <row r="87" spans="1:11" x14ac:dyDescent="0.25">
      <c r="A87" s="3">
        <v>27</v>
      </c>
      <c r="B87" s="1" t="s">
        <v>100</v>
      </c>
      <c r="C87" s="1">
        <v>240055735</v>
      </c>
      <c r="D87" s="8">
        <v>2.7687E-2</v>
      </c>
      <c r="E87" s="1" t="s">
        <v>101</v>
      </c>
      <c r="F87" s="1">
        <v>9654060</v>
      </c>
      <c r="G87" s="1">
        <v>-2.0899999999999998E-2</v>
      </c>
      <c r="H87" s="1" t="s">
        <v>61</v>
      </c>
      <c r="I87" s="12">
        <f t="shared" si="0"/>
        <v>3.59931E-2</v>
      </c>
      <c r="J87" s="10">
        <f>D87*Sheet2!$C$1</f>
        <v>0.36020786999999999</v>
      </c>
      <c r="K87" s="10">
        <f>I87*Sheet2!$C$1</f>
        <v>0.46827023099999998</v>
      </c>
    </row>
    <row r="88" spans="1:11" x14ac:dyDescent="0.25">
      <c r="A88" s="3">
        <v>28</v>
      </c>
      <c r="B88" s="1" t="s">
        <v>109</v>
      </c>
      <c r="C88" s="1">
        <v>229689242</v>
      </c>
      <c r="D88" s="8">
        <v>116.83</v>
      </c>
      <c r="E88" s="1" t="s">
        <v>110</v>
      </c>
      <c r="F88" s="1">
        <v>755942</v>
      </c>
      <c r="G88" s="1">
        <v>0.57999999999999996</v>
      </c>
      <c r="H88" s="1" t="s">
        <v>61</v>
      </c>
      <c r="I88" s="12">
        <f t="shared" si="0"/>
        <v>151.87899999999999</v>
      </c>
      <c r="J88" s="10">
        <f>D88*Sheet2!$C$1</f>
        <v>1519.9583</v>
      </c>
      <c r="K88" s="10">
        <f>I88*Sheet2!$C$1</f>
        <v>1975.9457899999998</v>
      </c>
    </row>
    <row r="89" spans="1:11" x14ac:dyDescent="0.25">
      <c r="A89" s="3">
        <v>29</v>
      </c>
      <c r="B89" s="1" t="s">
        <v>102</v>
      </c>
      <c r="C89" s="1">
        <v>227899221</v>
      </c>
      <c r="D89" s="8">
        <v>3.61</v>
      </c>
      <c r="E89" s="1" t="s">
        <v>330</v>
      </c>
      <c r="F89" s="1">
        <v>2115660</v>
      </c>
      <c r="G89" s="1">
        <v>1.7399999999999999E-2</v>
      </c>
      <c r="H89" s="1" t="s">
        <v>61</v>
      </c>
      <c r="I89" s="12">
        <f t="shared" si="0"/>
        <v>4.6929999999999996</v>
      </c>
      <c r="J89" s="10">
        <f>D89*Sheet2!$C$1</f>
        <v>46.966099999999997</v>
      </c>
      <c r="K89" s="10">
        <f>I89*Sheet2!$C$1</f>
        <v>61.055929999999996</v>
      </c>
    </row>
    <row r="90" spans="1:11" x14ac:dyDescent="0.25">
      <c r="A90" s="3">
        <v>30</v>
      </c>
      <c r="B90" s="1" t="s">
        <v>116</v>
      </c>
      <c r="C90" s="1">
        <v>225534000</v>
      </c>
      <c r="D90" s="8">
        <v>112.77</v>
      </c>
      <c r="E90" s="1" t="s">
        <v>117</v>
      </c>
      <c r="F90" s="1">
        <v>2155450</v>
      </c>
      <c r="G90" s="1">
        <v>0.23930000000000001</v>
      </c>
      <c r="H90" s="1" t="s">
        <v>61</v>
      </c>
      <c r="I90" s="12">
        <f t="shared" si="0"/>
        <v>146.601</v>
      </c>
      <c r="J90" s="10">
        <f>D90*Sheet2!$C$1</f>
        <v>1467.1377</v>
      </c>
      <c r="K90" s="10">
        <f>I90*Sheet2!$C$1</f>
        <v>1907.27901</v>
      </c>
    </row>
    <row r="91" spans="1:11" x14ac:dyDescent="0.25">
      <c r="A91" s="3">
        <v>31</v>
      </c>
      <c r="B91" s="1" t="s">
        <v>103</v>
      </c>
      <c r="C91" s="1">
        <v>224524828</v>
      </c>
      <c r="D91" s="8">
        <v>0.49613000000000002</v>
      </c>
      <c r="E91" s="1" t="s">
        <v>104</v>
      </c>
      <c r="F91" s="1">
        <v>1886920</v>
      </c>
      <c r="G91" s="1">
        <v>2.6599999999999999E-2</v>
      </c>
      <c r="H91" s="1" t="s">
        <v>61</v>
      </c>
      <c r="I91" s="12">
        <f t="shared" si="0"/>
        <v>0.64496900000000001</v>
      </c>
      <c r="J91" s="10">
        <f>D91*Sheet2!$C$1</f>
        <v>6.4546513000000001</v>
      </c>
      <c r="K91" s="10">
        <f>I91*Sheet2!$C$1</f>
        <v>8.3910466899999996</v>
      </c>
    </row>
    <row r="92" spans="1:11" x14ac:dyDescent="0.25">
      <c r="A92" s="3">
        <v>32</v>
      </c>
      <c r="B92" s="1" t="s">
        <v>107</v>
      </c>
      <c r="C92" s="1">
        <v>218086380</v>
      </c>
      <c r="D92" s="8">
        <v>2.5099999999999998</v>
      </c>
      <c r="E92" s="1" t="s">
        <v>108</v>
      </c>
      <c r="F92" s="1">
        <v>2046900</v>
      </c>
      <c r="G92" s="1">
        <v>0.10249999999999999</v>
      </c>
      <c r="H92" s="1" t="s">
        <v>61</v>
      </c>
      <c r="I92" s="12">
        <f t="shared" si="0"/>
        <v>3.2629999999999999</v>
      </c>
      <c r="J92" s="10">
        <f>D92*Sheet2!$C$1</f>
        <v>32.655099999999997</v>
      </c>
      <c r="K92" s="10">
        <f>I92*Sheet2!$C$1</f>
        <v>42.451630000000002</v>
      </c>
    </row>
    <row r="93" spans="1:11" x14ac:dyDescent="0.25">
      <c r="A93" s="3">
        <v>33</v>
      </c>
      <c r="B93" s="1" t="s">
        <v>105</v>
      </c>
      <c r="C93" s="1">
        <v>217982744</v>
      </c>
      <c r="D93" s="8">
        <v>2.16</v>
      </c>
      <c r="E93" s="1" t="s">
        <v>106</v>
      </c>
      <c r="F93" s="1">
        <v>3163940</v>
      </c>
      <c r="G93" s="1">
        <v>-2.92E-2</v>
      </c>
      <c r="H93" s="1" t="s">
        <v>61</v>
      </c>
      <c r="I93" s="12">
        <f t="shared" ref="I93:I124" si="1">(D93*$S$60) + D93</f>
        <v>2.8080000000000003</v>
      </c>
      <c r="J93" s="10">
        <f>D93*Sheet2!$C$1</f>
        <v>28.101600000000001</v>
      </c>
      <c r="K93" s="10">
        <f>I93*Sheet2!$C$1</f>
        <v>36.532080000000001</v>
      </c>
    </row>
    <row r="94" spans="1:11" x14ac:dyDescent="0.25">
      <c r="A94" s="3">
        <v>34</v>
      </c>
      <c r="B94" s="1" t="s">
        <v>112</v>
      </c>
      <c r="C94" s="1">
        <v>202308721</v>
      </c>
      <c r="D94" s="8">
        <v>791.84</v>
      </c>
      <c r="E94" s="1" t="s">
        <v>113</v>
      </c>
      <c r="F94" s="1">
        <v>507402</v>
      </c>
      <c r="G94" s="1">
        <v>5.96E-2</v>
      </c>
      <c r="H94" s="1" t="s">
        <v>61</v>
      </c>
      <c r="I94" s="12">
        <f t="shared" si="1"/>
        <v>1029.3920000000001</v>
      </c>
      <c r="J94" s="10">
        <f>D94*Sheet2!$C$1</f>
        <v>10301.838400000001</v>
      </c>
      <c r="K94" s="10">
        <f>I94*Sheet2!$C$1</f>
        <v>13392.38992</v>
      </c>
    </row>
    <row r="95" spans="1:11" x14ac:dyDescent="0.25">
      <c r="A95" s="3">
        <v>35</v>
      </c>
      <c r="B95" s="1" t="s">
        <v>111</v>
      </c>
      <c r="C95" s="1">
        <v>199898422</v>
      </c>
      <c r="D95" s="8">
        <v>38.86</v>
      </c>
      <c r="E95" s="1" t="s">
        <v>331</v>
      </c>
      <c r="F95" s="1">
        <v>13829500</v>
      </c>
      <c r="G95" s="1">
        <v>0.18859999999999999</v>
      </c>
      <c r="H95" s="1" t="s">
        <v>61</v>
      </c>
      <c r="I95" s="12">
        <f t="shared" si="1"/>
        <v>50.518000000000001</v>
      </c>
      <c r="J95" s="10">
        <f>D95*Sheet2!$C$1</f>
        <v>505.5686</v>
      </c>
      <c r="K95" s="10">
        <f>I95*Sheet2!$C$1</f>
        <v>657.23918000000003</v>
      </c>
    </row>
    <row r="96" spans="1:11" x14ac:dyDescent="0.25">
      <c r="A96" s="3">
        <v>36</v>
      </c>
      <c r="B96" s="1" t="s">
        <v>114</v>
      </c>
      <c r="C96" s="1">
        <v>198674000</v>
      </c>
      <c r="D96" s="8">
        <v>0.19867399999999999</v>
      </c>
      <c r="E96" s="1" t="s">
        <v>115</v>
      </c>
      <c r="F96" s="1">
        <v>3780950</v>
      </c>
      <c r="G96" s="1">
        <v>-3.73E-2</v>
      </c>
      <c r="H96" s="1" t="s">
        <v>61</v>
      </c>
      <c r="I96" s="12">
        <f t="shared" si="1"/>
        <v>0.25827619999999996</v>
      </c>
      <c r="J96" s="10">
        <f>D96*Sheet2!$C$1</f>
        <v>2.5847487399999998</v>
      </c>
      <c r="K96" s="10">
        <f>I96*Sheet2!$C$1</f>
        <v>3.3601733619999994</v>
      </c>
    </row>
    <row r="97" spans="1:11" x14ac:dyDescent="0.25">
      <c r="A97" s="3">
        <v>37</v>
      </c>
      <c r="B97" s="1" t="s">
        <v>118</v>
      </c>
      <c r="C97" s="1">
        <v>180434382</v>
      </c>
      <c r="D97" s="8">
        <v>0.180615</v>
      </c>
      <c r="E97" s="1" t="s">
        <v>119</v>
      </c>
      <c r="F97" s="1">
        <v>18371400</v>
      </c>
      <c r="G97" s="1">
        <v>0.112</v>
      </c>
      <c r="H97" s="1" t="s">
        <v>61</v>
      </c>
      <c r="I97" s="12">
        <f t="shared" si="1"/>
        <v>0.23479949999999999</v>
      </c>
      <c r="J97" s="10">
        <f>D97*Sheet2!$C$1</f>
        <v>2.3498011499999998</v>
      </c>
      <c r="K97" s="10">
        <f>I97*Sheet2!$C$1</f>
        <v>3.054741495</v>
      </c>
    </row>
    <row r="98" spans="1:11" x14ac:dyDescent="0.25">
      <c r="A98" s="3">
        <v>38</v>
      </c>
      <c r="B98" s="1" t="s">
        <v>120</v>
      </c>
      <c r="C98" s="1">
        <v>161799434</v>
      </c>
      <c r="D98" s="8">
        <v>1.89</v>
      </c>
      <c r="E98" s="1" t="s">
        <v>121</v>
      </c>
      <c r="F98" s="1">
        <v>40258500</v>
      </c>
      <c r="G98" s="1">
        <v>0.78520000000000001</v>
      </c>
      <c r="H98" s="1" t="s">
        <v>61</v>
      </c>
      <c r="I98" s="12">
        <f t="shared" si="1"/>
        <v>2.4569999999999999</v>
      </c>
      <c r="J98" s="10">
        <f>D98*Sheet2!$C$1</f>
        <v>24.588899999999999</v>
      </c>
      <c r="K98" s="10">
        <f>I98*Sheet2!$C$1</f>
        <v>31.965569999999996</v>
      </c>
    </row>
    <row r="99" spans="1:11" x14ac:dyDescent="0.25">
      <c r="A99" s="3">
        <v>39</v>
      </c>
      <c r="B99" s="1" t="s">
        <v>122</v>
      </c>
      <c r="C99" s="1">
        <v>127532064</v>
      </c>
      <c r="D99" s="8">
        <v>1</v>
      </c>
      <c r="E99" s="1" t="s">
        <v>123</v>
      </c>
      <c r="F99" s="1">
        <v>89449000</v>
      </c>
      <c r="G99" s="1">
        <v>6.3E-3</v>
      </c>
      <c r="H99" s="1" t="s">
        <v>61</v>
      </c>
      <c r="I99" s="12">
        <f t="shared" si="1"/>
        <v>1.3</v>
      </c>
      <c r="J99" s="10">
        <f>D99*Sheet2!$C$1</f>
        <v>13.01</v>
      </c>
      <c r="K99" s="10">
        <f>I99*Sheet2!$C$1</f>
        <v>16.913</v>
      </c>
    </row>
    <row r="100" spans="1:11" x14ac:dyDescent="0.25">
      <c r="A100" s="3">
        <v>40</v>
      </c>
      <c r="B100" s="1" t="s">
        <v>126</v>
      </c>
      <c r="C100" s="1">
        <v>125194200</v>
      </c>
      <c r="D100" s="8">
        <v>0.20865700000000001</v>
      </c>
      <c r="E100" s="1" t="s">
        <v>127</v>
      </c>
      <c r="F100" s="1">
        <v>563813</v>
      </c>
      <c r="G100" s="1">
        <v>-4.65E-2</v>
      </c>
      <c r="H100" s="1" t="s">
        <v>61</v>
      </c>
      <c r="I100" s="12">
        <f t="shared" si="1"/>
        <v>0.2712541</v>
      </c>
      <c r="J100" s="10">
        <f>D100*Sheet2!$C$1</f>
        <v>2.7146275700000002</v>
      </c>
      <c r="K100" s="10">
        <f>I100*Sheet2!$C$1</f>
        <v>3.5290158410000001</v>
      </c>
    </row>
    <row r="101" spans="1:11" x14ac:dyDescent="0.25">
      <c r="A101" s="3">
        <v>41</v>
      </c>
      <c r="B101" s="1" t="s">
        <v>124</v>
      </c>
      <c r="C101" s="1">
        <v>123266779</v>
      </c>
      <c r="D101" s="8">
        <v>95.64</v>
      </c>
      <c r="E101" s="1" t="s">
        <v>125</v>
      </c>
      <c r="F101" s="1">
        <v>1493460</v>
      </c>
      <c r="G101" s="1">
        <v>-8.6999999999999994E-3</v>
      </c>
      <c r="H101" s="1" t="s">
        <v>61</v>
      </c>
      <c r="I101" s="12">
        <f t="shared" si="1"/>
        <v>124.33199999999999</v>
      </c>
      <c r="J101" s="10">
        <f>D101*Sheet2!$C$1</f>
        <v>1244.2764</v>
      </c>
      <c r="K101" s="10">
        <f>I101*Sheet2!$C$1</f>
        <v>1617.5593199999998</v>
      </c>
    </row>
    <row r="102" spans="1:11" x14ac:dyDescent="0.25">
      <c r="A102" s="3">
        <v>42</v>
      </c>
      <c r="B102" s="1" t="s">
        <v>181</v>
      </c>
      <c r="C102" s="1">
        <v>112785638</v>
      </c>
      <c r="D102" s="8">
        <v>16.11</v>
      </c>
      <c r="E102" s="1" t="s">
        <v>182</v>
      </c>
      <c r="F102" s="1">
        <v>437117</v>
      </c>
      <c r="G102" s="1">
        <v>3.5451999999999999</v>
      </c>
      <c r="H102" s="1" t="s">
        <v>61</v>
      </c>
      <c r="I102" s="12">
        <f t="shared" si="1"/>
        <v>20.942999999999998</v>
      </c>
      <c r="J102" s="10">
        <f>D102*Sheet2!$C$1</f>
        <v>209.59109999999998</v>
      </c>
      <c r="K102" s="10">
        <f>I102*Sheet2!$C$1</f>
        <v>272.46842999999996</v>
      </c>
    </row>
    <row r="103" spans="1:11" x14ac:dyDescent="0.25">
      <c r="A103" s="3">
        <v>43</v>
      </c>
      <c r="B103" s="1" t="s">
        <v>130</v>
      </c>
      <c r="C103" s="1">
        <v>111088197</v>
      </c>
      <c r="D103" s="8">
        <v>0.21137400000000001</v>
      </c>
      <c r="E103" s="1" t="s">
        <v>332</v>
      </c>
      <c r="F103" s="1">
        <v>5077480</v>
      </c>
      <c r="G103" s="1">
        <v>0.1595</v>
      </c>
      <c r="H103" s="1" t="s">
        <v>61</v>
      </c>
      <c r="I103" s="12">
        <f t="shared" si="1"/>
        <v>0.27478619999999998</v>
      </c>
      <c r="J103" s="10">
        <f>D103*Sheet2!$C$1</f>
        <v>2.74997574</v>
      </c>
      <c r="K103" s="10">
        <f>I103*Sheet2!$C$1</f>
        <v>3.5749684619999997</v>
      </c>
    </row>
    <row r="104" spans="1:11" x14ac:dyDescent="0.25">
      <c r="A104" s="3">
        <v>44</v>
      </c>
      <c r="B104" s="1" t="s">
        <v>128</v>
      </c>
      <c r="C104" s="1">
        <v>108010700</v>
      </c>
      <c r="D104" s="8">
        <v>1.54</v>
      </c>
      <c r="E104" s="1" t="s">
        <v>129</v>
      </c>
      <c r="F104" s="1">
        <v>887097</v>
      </c>
      <c r="G104" s="1">
        <v>6.1499999999999999E-2</v>
      </c>
      <c r="H104" s="1" t="s">
        <v>61</v>
      </c>
      <c r="I104" s="12">
        <f t="shared" si="1"/>
        <v>2.0019999999999998</v>
      </c>
      <c r="J104" s="10">
        <f>D104*Sheet2!$C$1</f>
        <v>20.035399999999999</v>
      </c>
      <c r="K104" s="10">
        <f>I104*Sheet2!$C$1</f>
        <v>26.046019999999995</v>
      </c>
    </row>
    <row r="105" spans="1:11" x14ac:dyDescent="0.25">
      <c r="A105" s="3">
        <v>45</v>
      </c>
      <c r="B105" s="1" t="s">
        <v>132</v>
      </c>
      <c r="C105" s="1">
        <v>98657713</v>
      </c>
      <c r="D105" s="8">
        <v>2.94</v>
      </c>
      <c r="E105" s="1" t="s">
        <v>133</v>
      </c>
      <c r="F105" s="1">
        <v>898926</v>
      </c>
      <c r="G105" s="1">
        <v>-2.12E-2</v>
      </c>
      <c r="H105" s="1" t="s">
        <v>61</v>
      </c>
      <c r="I105" s="12">
        <f t="shared" si="1"/>
        <v>3.8220000000000001</v>
      </c>
      <c r="J105" s="10">
        <f>D105*Sheet2!$C$1</f>
        <v>38.249400000000001</v>
      </c>
      <c r="K105" s="10">
        <f>I105*Sheet2!$C$1</f>
        <v>49.724220000000003</v>
      </c>
    </row>
    <row r="106" spans="1:11" x14ac:dyDescent="0.25">
      <c r="A106" s="3">
        <v>46</v>
      </c>
      <c r="B106" s="1" t="s">
        <v>131</v>
      </c>
      <c r="C106" s="1">
        <v>97242905</v>
      </c>
      <c r="D106" s="8">
        <v>1.81</v>
      </c>
      <c r="E106" s="1" t="s">
        <v>333</v>
      </c>
      <c r="F106" s="1">
        <v>1044880</v>
      </c>
      <c r="G106" s="1">
        <v>0.14000000000000001</v>
      </c>
      <c r="H106" s="1" t="s">
        <v>61</v>
      </c>
      <c r="I106" s="12">
        <f t="shared" si="1"/>
        <v>2.3530000000000002</v>
      </c>
      <c r="J106" s="10">
        <f>D106*Sheet2!$C$1</f>
        <v>23.548100000000002</v>
      </c>
      <c r="K106" s="10">
        <f>I106*Sheet2!$C$1</f>
        <v>30.612530000000003</v>
      </c>
    </row>
    <row r="107" spans="1:11" x14ac:dyDescent="0.25">
      <c r="A107" s="3">
        <v>47</v>
      </c>
      <c r="B107" s="1" t="s">
        <v>134</v>
      </c>
      <c r="C107" s="1">
        <v>93007000</v>
      </c>
      <c r="D107" s="8">
        <v>0.10942</v>
      </c>
      <c r="E107" s="1" t="s">
        <v>135</v>
      </c>
      <c r="F107" s="1">
        <v>410657</v>
      </c>
      <c r="G107" s="1">
        <v>7.4499999999999997E-2</v>
      </c>
      <c r="H107" s="1" t="s">
        <v>61</v>
      </c>
      <c r="I107" s="12">
        <f t="shared" si="1"/>
        <v>0.14224600000000001</v>
      </c>
      <c r="J107" s="10">
        <f>D107*Sheet2!$C$1</f>
        <v>1.4235542000000001</v>
      </c>
      <c r="K107" s="10">
        <f>I107*Sheet2!$C$1</f>
        <v>1.85062046</v>
      </c>
    </row>
    <row r="108" spans="1:11" x14ac:dyDescent="0.25">
      <c r="A108" s="3">
        <v>48</v>
      </c>
      <c r="B108" s="1" t="s">
        <v>136</v>
      </c>
      <c r="C108" s="1">
        <v>78039439</v>
      </c>
      <c r="D108" s="8">
        <v>2.1</v>
      </c>
      <c r="E108" s="1" t="s">
        <v>334</v>
      </c>
      <c r="F108" s="1">
        <v>721165</v>
      </c>
      <c r="G108" s="1">
        <v>-4.7199999999999999E-2</v>
      </c>
      <c r="H108" s="1" t="s">
        <v>61</v>
      </c>
      <c r="I108" s="12">
        <f t="shared" si="1"/>
        <v>2.73</v>
      </c>
      <c r="J108" s="10">
        <f>D108*Sheet2!$C$1</f>
        <v>27.321000000000002</v>
      </c>
      <c r="K108" s="10">
        <f>I108*Sheet2!$C$1</f>
        <v>35.517299999999999</v>
      </c>
    </row>
    <row r="109" spans="1:11" x14ac:dyDescent="0.25">
      <c r="A109" s="3">
        <v>49</v>
      </c>
      <c r="B109" s="1" t="s">
        <v>137</v>
      </c>
      <c r="C109" s="1">
        <v>69990050</v>
      </c>
      <c r="D109" s="8">
        <v>0.73150800000000005</v>
      </c>
      <c r="E109" s="1" t="s">
        <v>335</v>
      </c>
      <c r="F109" s="1">
        <v>411075</v>
      </c>
      <c r="G109" s="1">
        <v>-4.6300000000000001E-2</v>
      </c>
      <c r="H109" s="1" t="s">
        <v>61</v>
      </c>
      <c r="I109" s="12">
        <f t="shared" si="1"/>
        <v>0.95096040000000004</v>
      </c>
      <c r="J109" s="10">
        <f>D109*Sheet2!$C$1</f>
        <v>9.516919080000001</v>
      </c>
      <c r="K109" s="10">
        <f>I109*Sheet2!$C$1</f>
        <v>12.371994804</v>
      </c>
    </row>
    <row r="110" spans="1:11" x14ac:dyDescent="0.25">
      <c r="A110" s="3">
        <v>50</v>
      </c>
      <c r="B110" s="1" t="s">
        <v>138</v>
      </c>
      <c r="C110" s="1">
        <v>66446288</v>
      </c>
      <c r="D110" s="8">
        <v>1.65</v>
      </c>
      <c r="E110" s="1" t="s">
        <v>336</v>
      </c>
      <c r="F110" s="1">
        <v>1881600</v>
      </c>
      <c r="G110" s="1">
        <v>9.2999999999999992E-3</v>
      </c>
      <c r="H110" s="1" t="s">
        <v>61</v>
      </c>
      <c r="I110" s="12">
        <f t="shared" si="1"/>
        <v>2.145</v>
      </c>
      <c r="J110" s="10">
        <f>D110*Sheet2!$C$1</f>
        <v>21.4665</v>
      </c>
      <c r="K110" s="10">
        <f>I110*Sheet2!$C$1</f>
        <v>27.90645</v>
      </c>
    </row>
    <row r="111" spans="1:11" x14ac:dyDescent="0.25">
      <c r="A111" s="3">
        <v>51</v>
      </c>
      <c r="B111" s="1" t="s">
        <v>139</v>
      </c>
      <c r="C111" s="1">
        <v>65319911</v>
      </c>
      <c r="D111" s="8">
        <v>0.40094299999999999</v>
      </c>
      <c r="E111" s="1" t="s">
        <v>337</v>
      </c>
      <c r="F111" s="1">
        <v>568898</v>
      </c>
      <c r="G111" s="1">
        <v>5.0000000000000001E-4</v>
      </c>
      <c r="H111" s="1" t="s">
        <v>61</v>
      </c>
      <c r="I111" s="12">
        <f t="shared" si="1"/>
        <v>0.52122590000000002</v>
      </c>
      <c r="J111" s="10">
        <f>D111*Sheet2!$C$1</f>
        <v>5.2162684299999995</v>
      </c>
      <c r="K111" s="10">
        <f>I111*Sheet2!$C$1</f>
        <v>6.7811489590000003</v>
      </c>
    </row>
    <row r="112" spans="1:11" x14ac:dyDescent="0.25">
      <c r="A112" s="3">
        <v>52</v>
      </c>
      <c r="B112" s="1" t="s">
        <v>140</v>
      </c>
      <c r="C112" s="1">
        <v>63988593</v>
      </c>
      <c r="D112" s="8">
        <v>17.739999999999998</v>
      </c>
      <c r="E112" s="1" t="s">
        <v>141</v>
      </c>
      <c r="F112" s="1">
        <v>15773</v>
      </c>
      <c r="G112" s="1" t="s">
        <v>142</v>
      </c>
      <c r="H112" s="1" t="s">
        <v>61</v>
      </c>
      <c r="I112" s="12">
        <f t="shared" si="1"/>
        <v>23.061999999999998</v>
      </c>
      <c r="J112" s="10">
        <f>D112*Sheet2!$C$1</f>
        <v>230.79739999999998</v>
      </c>
      <c r="K112" s="10">
        <f>I112*Sheet2!$C$1</f>
        <v>300.03661999999997</v>
      </c>
    </row>
    <row r="113" spans="1:11" x14ac:dyDescent="0.25">
      <c r="A113" s="3">
        <v>53</v>
      </c>
      <c r="B113" s="1" t="s">
        <v>143</v>
      </c>
      <c r="C113" s="1">
        <v>55616746</v>
      </c>
      <c r="D113" s="8">
        <v>1.949E-3</v>
      </c>
      <c r="E113" s="1" t="s">
        <v>338</v>
      </c>
      <c r="F113" s="1">
        <v>1041390</v>
      </c>
      <c r="G113" s="1">
        <v>-5.2600000000000001E-2</v>
      </c>
      <c r="H113" s="1" t="s">
        <v>61</v>
      </c>
      <c r="I113" s="12">
        <f t="shared" si="1"/>
        <v>2.5336999999999998E-3</v>
      </c>
      <c r="J113" s="10">
        <f>D113*Sheet2!$C$1</f>
        <v>2.5356489999999999E-2</v>
      </c>
      <c r="K113" s="10">
        <f>I113*Sheet2!$C$1</f>
        <v>3.2963436999999998E-2</v>
      </c>
    </row>
    <row r="114" spans="1:11" x14ac:dyDescent="0.25">
      <c r="A114" s="3">
        <v>54</v>
      </c>
      <c r="B114" s="1" t="s">
        <v>146</v>
      </c>
      <c r="C114" s="1">
        <v>55532217</v>
      </c>
      <c r="D114" s="8">
        <v>2.2999999999999998</v>
      </c>
      <c r="E114" s="1" t="s">
        <v>339</v>
      </c>
      <c r="F114" s="1">
        <v>3954780</v>
      </c>
      <c r="G114" s="1">
        <v>-4.1500000000000002E-2</v>
      </c>
      <c r="H114" s="1" t="s">
        <v>61</v>
      </c>
      <c r="I114" s="12">
        <f t="shared" si="1"/>
        <v>2.9899999999999998</v>
      </c>
      <c r="J114" s="10">
        <f>D114*Sheet2!$C$1</f>
        <v>29.922999999999998</v>
      </c>
      <c r="K114" s="10">
        <f>I114*Sheet2!$C$1</f>
        <v>38.899899999999995</v>
      </c>
    </row>
    <row r="115" spans="1:11" x14ac:dyDescent="0.25">
      <c r="A115" s="3">
        <v>55</v>
      </c>
      <c r="B115" s="1" t="s">
        <v>144</v>
      </c>
      <c r="C115" s="1">
        <v>55157485</v>
      </c>
      <c r="D115" s="8">
        <v>1.08</v>
      </c>
      <c r="E115" s="1" t="s">
        <v>145</v>
      </c>
      <c r="F115" s="1">
        <v>1078870</v>
      </c>
      <c r="G115" s="1">
        <v>7.7499999999999999E-2</v>
      </c>
      <c r="H115" s="1" t="s">
        <v>61</v>
      </c>
      <c r="I115" s="12">
        <f t="shared" si="1"/>
        <v>1.4040000000000001</v>
      </c>
      <c r="J115" s="10">
        <f>D115*Sheet2!$C$1</f>
        <v>14.050800000000001</v>
      </c>
      <c r="K115" s="10">
        <f>I115*Sheet2!$C$1</f>
        <v>18.26604</v>
      </c>
    </row>
    <row r="116" spans="1:11" x14ac:dyDescent="0.25">
      <c r="A116" s="3">
        <v>56</v>
      </c>
      <c r="B116" s="1" t="s">
        <v>147</v>
      </c>
      <c r="C116" s="1">
        <v>54126420</v>
      </c>
      <c r="D116" s="8">
        <v>0.60336000000000001</v>
      </c>
      <c r="E116" s="1" t="s">
        <v>148</v>
      </c>
      <c r="F116" s="1">
        <v>556993</v>
      </c>
      <c r="G116" s="1">
        <v>-2.3099999999999999E-2</v>
      </c>
      <c r="H116" s="1" t="s">
        <v>61</v>
      </c>
      <c r="I116" s="12">
        <f t="shared" si="1"/>
        <v>0.78436799999999995</v>
      </c>
      <c r="J116" s="10">
        <f>D116*Sheet2!$C$1</f>
        <v>7.8497136000000003</v>
      </c>
      <c r="K116" s="10">
        <f>I116*Sheet2!$C$1</f>
        <v>10.20462768</v>
      </c>
    </row>
    <row r="117" spans="1:11" x14ac:dyDescent="0.25">
      <c r="A117" s="3">
        <v>57</v>
      </c>
      <c r="B117" s="1" t="s">
        <v>151</v>
      </c>
      <c r="C117" s="1">
        <v>53102121</v>
      </c>
      <c r="D117" s="8">
        <v>0.77493599999999996</v>
      </c>
      <c r="E117" s="1" t="s">
        <v>152</v>
      </c>
      <c r="F117" s="1">
        <v>4455870</v>
      </c>
      <c r="G117" s="1">
        <v>0.14710000000000001</v>
      </c>
      <c r="H117" s="1" t="s">
        <v>61</v>
      </c>
      <c r="I117" s="12">
        <f t="shared" si="1"/>
        <v>1.0074167999999999</v>
      </c>
      <c r="J117" s="10">
        <f>D117*Sheet2!$C$1</f>
        <v>10.081917359999998</v>
      </c>
      <c r="K117" s="10">
        <f>I117*Sheet2!$C$1</f>
        <v>13.106492567999998</v>
      </c>
    </row>
    <row r="118" spans="1:11" x14ac:dyDescent="0.25">
      <c r="A118" s="3">
        <v>58</v>
      </c>
      <c r="B118" s="1" t="s">
        <v>153</v>
      </c>
      <c r="C118" s="1">
        <v>52968478</v>
      </c>
      <c r="D118" s="8">
        <v>20.23</v>
      </c>
      <c r="E118" s="1" t="s">
        <v>154</v>
      </c>
      <c r="F118" s="1">
        <v>4369190</v>
      </c>
      <c r="G118" s="1">
        <v>7.3599999999999999E-2</v>
      </c>
      <c r="H118" s="1" t="s">
        <v>61</v>
      </c>
      <c r="I118" s="12">
        <f t="shared" si="1"/>
        <v>26.298999999999999</v>
      </c>
      <c r="J118" s="10">
        <f>D118*Sheet2!$C$1</f>
        <v>263.19229999999999</v>
      </c>
      <c r="K118" s="10">
        <f>I118*Sheet2!$C$1</f>
        <v>342.14999</v>
      </c>
    </row>
    <row r="119" spans="1:11" x14ac:dyDescent="0.25">
      <c r="A119" s="3">
        <v>59</v>
      </c>
      <c r="B119" s="1" t="s">
        <v>149</v>
      </c>
      <c r="C119" s="1">
        <v>52787280</v>
      </c>
      <c r="D119" s="8">
        <v>1.02</v>
      </c>
      <c r="E119" s="1" t="s">
        <v>150</v>
      </c>
      <c r="F119" s="1">
        <v>1938070</v>
      </c>
      <c r="G119" s="1">
        <v>-0.15440000000000001</v>
      </c>
      <c r="H119" s="1" t="s">
        <v>61</v>
      </c>
      <c r="I119" s="12">
        <f t="shared" si="1"/>
        <v>1.3260000000000001</v>
      </c>
      <c r="J119" s="10">
        <f>D119*Sheet2!$C$1</f>
        <v>13.270200000000001</v>
      </c>
      <c r="K119" s="10">
        <f>I119*Sheet2!$C$1</f>
        <v>17.251260000000002</v>
      </c>
    </row>
    <row r="120" spans="1:11" x14ac:dyDescent="0.25">
      <c r="A120" s="3">
        <v>60</v>
      </c>
      <c r="B120" s="1" t="s">
        <v>155</v>
      </c>
      <c r="C120" s="1">
        <v>51323112</v>
      </c>
      <c r="D120" s="8">
        <v>0.64907800000000004</v>
      </c>
      <c r="E120" s="1" t="s">
        <v>156</v>
      </c>
      <c r="F120" s="1">
        <v>452662</v>
      </c>
      <c r="G120" s="1">
        <v>-6.4500000000000002E-2</v>
      </c>
      <c r="H120" s="1" t="s">
        <v>61</v>
      </c>
      <c r="I120" s="12">
        <f t="shared" si="1"/>
        <v>0.84380140000000003</v>
      </c>
      <c r="J120" s="10">
        <f>D120*Sheet2!$C$1</f>
        <v>8.4445047800000008</v>
      </c>
      <c r="K120" s="10">
        <f>I120*Sheet2!$C$1</f>
        <v>10.977856214000001</v>
      </c>
    </row>
    <row r="121" spans="1:11" x14ac:dyDescent="0.25">
      <c r="A121" s="3">
        <v>61</v>
      </c>
      <c r="B121" s="1" t="s">
        <v>158</v>
      </c>
      <c r="C121" s="1">
        <v>49089182</v>
      </c>
      <c r="D121" s="8">
        <v>81.900000000000006</v>
      </c>
      <c r="E121" s="1" t="s">
        <v>159</v>
      </c>
      <c r="F121" s="1">
        <v>464598</v>
      </c>
      <c r="G121" s="1">
        <v>-8.5999999999999993E-2</v>
      </c>
      <c r="H121" s="1" t="s">
        <v>61</v>
      </c>
      <c r="I121" s="12">
        <f t="shared" si="1"/>
        <v>106.47</v>
      </c>
      <c r="J121" s="10">
        <f>D121*Sheet2!$C$1</f>
        <v>1065.519</v>
      </c>
      <c r="K121" s="10">
        <f>I121*Sheet2!$C$1</f>
        <v>1385.1747</v>
      </c>
    </row>
    <row r="122" spans="1:11" x14ac:dyDescent="0.25">
      <c r="A122" s="3">
        <v>62</v>
      </c>
      <c r="B122" s="1" t="s">
        <v>157</v>
      </c>
      <c r="C122" s="1">
        <v>48756413</v>
      </c>
      <c r="D122" s="8">
        <v>0.57109100000000002</v>
      </c>
      <c r="E122" s="1" t="s">
        <v>340</v>
      </c>
      <c r="F122" s="1">
        <v>135031</v>
      </c>
      <c r="G122" s="1">
        <v>-1.7600000000000001E-2</v>
      </c>
      <c r="H122" s="1" t="s">
        <v>61</v>
      </c>
      <c r="I122" s="12">
        <f t="shared" si="1"/>
        <v>0.74241829999999998</v>
      </c>
      <c r="J122" s="10">
        <f>D122*Sheet2!$C$1</f>
        <v>7.4298939099999997</v>
      </c>
      <c r="K122" s="10">
        <f>I122*Sheet2!$C$1</f>
        <v>9.6588620829999989</v>
      </c>
    </row>
    <row r="123" spans="1:11" x14ac:dyDescent="0.25">
      <c r="A123" s="3">
        <v>63</v>
      </c>
      <c r="B123" s="1" t="s">
        <v>160</v>
      </c>
      <c r="C123" s="1">
        <v>47802207</v>
      </c>
      <c r="D123" s="8">
        <v>0.95040000000000002</v>
      </c>
      <c r="E123" s="1" t="s">
        <v>341</v>
      </c>
      <c r="F123" s="1">
        <v>164694</v>
      </c>
      <c r="G123" s="1">
        <v>-5.6099999999999997E-2</v>
      </c>
      <c r="H123" s="1" t="s">
        <v>61</v>
      </c>
      <c r="I123" s="12">
        <f t="shared" si="1"/>
        <v>1.23552</v>
      </c>
      <c r="J123" s="10">
        <f>D123*Sheet2!$C$1</f>
        <v>12.364704</v>
      </c>
      <c r="K123" s="10">
        <f>I123*Sheet2!$C$1</f>
        <v>16.074115199999998</v>
      </c>
    </row>
    <row r="124" spans="1:11" x14ac:dyDescent="0.25">
      <c r="A124" s="3">
        <v>64</v>
      </c>
      <c r="B124" s="1" t="s">
        <v>163</v>
      </c>
      <c r="C124" s="1">
        <v>47446541</v>
      </c>
      <c r="D124" s="8">
        <v>4.7300000000000004</v>
      </c>
      <c r="E124" s="1" t="s">
        <v>342</v>
      </c>
      <c r="F124" s="1">
        <v>148548</v>
      </c>
      <c r="G124" s="1">
        <v>9.9000000000000008E-3</v>
      </c>
      <c r="H124" s="1" t="s">
        <v>61</v>
      </c>
      <c r="I124" s="12">
        <f t="shared" si="1"/>
        <v>6.1490000000000009</v>
      </c>
      <c r="J124" s="10">
        <f>D124*Sheet2!$C$1</f>
        <v>61.537300000000002</v>
      </c>
      <c r="K124" s="10">
        <f>I124*Sheet2!$C$1</f>
        <v>79.998490000000004</v>
      </c>
    </row>
    <row r="125" spans="1:11" x14ac:dyDescent="0.25">
      <c r="A125" s="3">
        <v>65</v>
      </c>
      <c r="B125" s="1" t="s">
        <v>161</v>
      </c>
      <c r="C125" s="1">
        <v>47262356</v>
      </c>
      <c r="D125" s="8">
        <v>3.5249999999999999E-3</v>
      </c>
      <c r="E125" s="1" t="s">
        <v>162</v>
      </c>
      <c r="F125" s="1">
        <v>1495120</v>
      </c>
      <c r="G125" s="1">
        <v>-4.4200000000000003E-2</v>
      </c>
      <c r="H125" s="1" t="s">
        <v>61</v>
      </c>
      <c r="I125" s="12">
        <f t="shared" ref="I125:I160" si="2">(D125*$S$60) + D125</f>
        <v>4.5824999999999998E-3</v>
      </c>
      <c r="J125" s="10">
        <f>D125*Sheet2!$C$1</f>
        <v>4.5860249999999998E-2</v>
      </c>
      <c r="K125" s="10">
        <f>I125*Sheet2!$C$1</f>
        <v>5.9618324999999993E-2</v>
      </c>
    </row>
    <row r="126" spans="1:11" x14ac:dyDescent="0.25">
      <c r="A126" s="3">
        <v>66</v>
      </c>
      <c r="B126" s="1" t="s">
        <v>164</v>
      </c>
      <c r="C126" s="1">
        <v>46315875</v>
      </c>
      <c r="D126" s="8">
        <v>0.61754500000000001</v>
      </c>
      <c r="E126" s="1" t="s">
        <v>165</v>
      </c>
      <c r="F126" s="1">
        <v>16101300</v>
      </c>
      <c r="G126" s="1">
        <v>1.3525</v>
      </c>
      <c r="H126" s="1" t="s">
        <v>61</v>
      </c>
      <c r="I126" s="12">
        <f t="shared" si="2"/>
        <v>0.80280850000000004</v>
      </c>
      <c r="J126" s="10">
        <f>D126*Sheet2!$C$1</f>
        <v>8.0342604499999997</v>
      </c>
      <c r="K126" s="10">
        <f>I126*Sheet2!$C$1</f>
        <v>10.444538585</v>
      </c>
    </row>
    <row r="127" spans="1:11" x14ac:dyDescent="0.25">
      <c r="A127" s="3">
        <v>67</v>
      </c>
      <c r="B127" s="1" t="s">
        <v>166</v>
      </c>
      <c r="C127" s="1">
        <v>42804277</v>
      </c>
      <c r="D127" s="8">
        <v>2.2000000000000002</v>
      </c>
      <c r="E127" s="1" t="s">
        <v>167</v>
      </c>
      <c r="F127" s="1">
        <v>758013</v>
      </c>
      <c r="G127" s="1">
        <v>-4.5999999999999999E-3</v>
      </c>
      <c r="H127" s="1" t="s">
        <v>61</v>
      </c>
      <c r="I127" s="12">
        <f t="shared" si="2"/>
        <v>2.8600000000000003</v>
      </c>
      <c r="J127" s="10">
        <f>D127*Sheet2!$C$1</f>
        <v>28.622000000000003</v>
      </c>
      <c r="K127" s="10">
        <f>I127*Sheet2!$C$1</f>
        <v>37.208600000000004</v>
      </c>
    </row>
    <row r="128" spans="1:11" x14ac:dyDescent="0.25">
      <c r="A128" s="3">
        <v>68</v>
      </c>
      <c r="B128" s="1" t="s">
        <v>168</v>
      </c>
      <c r="C128" s="1">
        <v>42185074</v>
      </c>
      <c r="D128" s="8">
        <v>0.512849</v>
      </c>
      <c r="E128" s="1" t="s">
        <v>169</v>
      </c>
      <c r="F128" s="1">
        <v>864707</v>
      </c>
      <c r="G128" s="1">
        <v>0.10829999999999999</v>
      </c>
      <c r="H128" s="1" t="s">
        <v>61</v>
      </c>
      <c r="I128" s="12">
        <f t="shared" si="2"/>
        <v>0.66670370000000001</v>
      </c>
      <c r="J128" s="10">
        <f>D128*Sheet2!$C$1</f>
        <v>6.6721654900000003</v>
      </c>
      <c r="K128" s="10">
        <f>I128*Sheet2!$C$1</f>
        <v>8.6738151370000001</v>
      </c>
    </row>
    <row r="129" spans="1:11" x14ac:dyDescent="0.25">
      <c r="A129" s="3">
        <v>69</v>
      </c>
      <c r="B129" s="1" t="s">
        <v>176</v>
      </c>
      <c r="C129" s="1">
        <v>36640325</v>
      </c>
      <c r="D129" s="8">
        <v>0.10542799999999999</v>
      </c>
      <c r="E129" s="1" t="s">
        <v>343</v>
      </c>
      <c r="F129" s="1">
        <v>214170</v>
      </c>
      <c r="G129" s="1">
        <v>-6.3700000000000007E-2</v>
      </c>
      <c r="H129" s="1" t="s">
        <v>61</v>
      </c>
      <c r="I129" s="12">
        <f t="shared" si="2"/>
        <v>0.13705639999999999</v>
      </c>
      <c r="J129" s="10">
        <f>D129*Sheet2!$C$1</f>
        <v>1.3716182799999999</v>
      </c>
      <c r="K129" s="10">
        <f>I129*Sheet2!$C$1</f>
        <v>1.7831037639999998</v>
      </c>
    </row>
    <row r="130" spans="1:11" x14ac:dyDescent="0.25">
      <c r="A130" s="3">
        <v>70</v>
      </c>
      <c r="B130" s="1" t="s">
        <v>171</v>
      </c>
      <c r="C130" s="1">
        <v>36227739</v>
      </c>
      <c r="D130" s="8">
        <v>2.2000000000000002</v>
      </c>
      <c r="E130" s="1" t="s">
        <v>172</v>
      </c>
      <c r="F130" s="1">
        <v>186937</v>
      </c>
      <c r="G130" s="1">
        <v>-2.1499999999999998E-2</v>
      </c>
      <c r="H130" s="1" t="s">
        <v>61</v>
      </c>
      <c r="I130" s="12">
        <f t="shared" si="2"/>
        <v>2.8600000000000003</v>
      </c>
      <c r="J130" s="10">
        <f>D130*Sheet2!$C$1</f>
        <v>28.622000000000003</v>
      </c>
      <c r="K130" s="10">
        <f>I130*Sheet2!$C$1</f>
        <v>37.208600000000004</v>
      </c>
    </row>
    <row r="131" spans="1:11" x14ac:dyDescent="0.25">
      <c r="A131" s="3">
        <v>71</v>
      </c>
      <c r="B131" s="1" t="s">
        <v>170</v>
      </c>
      <c r="C131" s="1">
        <v>35883357</v>
      </c>
      <c r="D131" s="8">
        <v>15.18</v>
      </c>
      <c r="E131" s="1" t="s">
        <v>233</v>
      </c>
      <c r="F131" s="1">
        <v>1793590</v>
      </c>
      <c r="G131" s="1">
        <v>-6.6100000000000006E-2</v>
      </c>
      <c r="H131" s="1" t="s">
        <v>61</v>
      </c>
      <c r="I131" s="12">
        <f t="shared" si="2"/>
        <v>19.733999999999998</v>
      </c>
      <c r="J131" s="10">
        <f>D131*Sheet2!$C$1</f>
        <v>197.49179999999998</v>
      </c>
      <c r="K131" s="10">
        <f>I131*Sheet2!$C$1</f>
        <v>256.73933999999997</v>
      </c>
    </row>
    <row r="132" spans="1:11" x14ac:dyDescent="0.25">
      <c r="A132" s="3">
        <v>72</v>
      </c>
      <c r="B132" s="1" t="s">
        <v>173</v>
      </c>
      <c r="C132" s="1">
        <v>35700623</v>
      </c>
      <c r="D132" s="8">
        <v>0.468501</v>
      </c>
      <c r="E132" s="1" t="s">
        <v>344</v>
      </c>
      <c r="F132" s="1">
        <v>2053510</v>
      </c>
      <c r="G132" s="1">
        <v>-1.6799999999999999E-2</v>
      </c>
      <c r="H132" s="1" t="s">
        <v>61</v>
      </c>
      <c r="I132" s="12">
        <f t="shared" si="2"/>
        <v>0.60905129999999996</v>
      </c>
      <c r="J132" s="10">
        <f>D132*Sheet2!$C$1</f>
        <v>6.0951980099999998</v>
      </c>
      <c r="K132" s="10">
        <f>I132*Sheet2!$C$1</f>
        <v>7.9237574129999997</v>
      </c>
    </row>
    <row r="133" spans="1:11" x14ac:dyDescent="0.25">
      <c r="A133" s="3">
        <v>73</v>
      </c>
      <c r="B133" s="1" t="s">
        <v>175</v>
      </c>
      <c r="C133" s="1">
        <v>35155589</v>
      </c>
      <c r="D133" s="8">
        <v>0.27837299999999998</v>
      </c>
      <c r="E133" s="1" t="s">
        <v>234</v>
      </c>
      <c r="F133" s="1">
        <v>100456</v>
      </c>
      <c r="G133" s="1">
        <v>2.1100000000000001E-2</v>
      </c>
      <c r="H133" s="1" t="s">
        <v>61</v>
      </c>
      <c r="I133" s="12">
        <f t="shared" si="2"/>
        <v>0.36188489999999995</v>
      </c>
      <c r="J133" s="10">
        <f>D133*Sheet2!$C$1</f>
        <v>3.6216327299999995</v>
      </c>
      <c r="K133" s="10">
        <f>I133*Sheet2!$C$1</f>
        <v>4.7081225489999996</v>
      </c>
    </row>
    <row r="134" spans="1:11" x14ac:dyDescent="0.25">
      <c r="A134" s="3">
        <v>74</v>
      </c>
      <c r="B134" s="1" t="s">
        <v>174</v>
      </c>
      <c r="C134" s="1">
        <v>34932479</v>
      </c>
      <c r="D134" s="8">
        <v>3.4669999999999999E-2</v>
      </c>
      <c r="E134" s="1" t="s">
        <v>345</v>
      </c>
      <c r="F134" s="1">
        <v>362147</v>
      </c>
      <c r="G134" s="1">
        <v>0.21729999999999999</v>
      </c>
      <c r="H134" s="1" t="s">
        <v>61</v>
      </c>
      <c r="I134" s="12">
        <f t="shared" si="2"/>
        <v>4.5071E-2</v>
      </c>
      <c r="J134" s="10">
        <f>D134*Sheet2!$C$1</f>
        <v>0.45105669999999998</v>
      </c>
      <c r="K134" s="10">
        <f>I134*Sheet2!$C$1</f>
        <v>0.58637370999999994</v>
      </c>
    </row>
    <row r="135" spans="1:11" x14ac:dyDescent="0.25">
      <c r="A135" s="3">
        <v>75</v>
      </c>
      <c r="B135" s="1" t="s">
        <v>179</v>
      </c>
      <c r="C135" s="1">
        <v>32832552</v>
      </c>
      <c r="D135" s="8">
        <v>2.23</v>
      </c>
      <c r="E135" s="1" t="s">
        <v>180</v>
      </c>
      <c r="F135" s="1">
        <v>1253720</v>
      </c>
      <c r="G135" s="1">
        <v>1.0999999999999999E-2</v>
      </c>
      <c r="H135" s="1" t="s">
        <v>61</v>
      </c>
      <c r="I135" s="12">
        <f t="shared" si="2"/>
        <v>2.899</v>
      </c>
      <c r="J135" s="10">
        <f>D135*Sheet2!$C$1</f>
        <v>29.0123</v>
      </c>
      <c r="K135" s="10">
        <f>I135*Sheet2!$C$1</f>
        <v>37.715989999999998</v>
      </c>
    </row>
    <row r="136" spans="1:11" x14ac:dyDescent="0.25">
      <c r="A136" s="3">
        <v>76</v>
      </c>
      <c r="B136" s="1" t="s">
        <v>177</v>
      </c>
      <c r="C136" s="1">
        <v>32191864</v>
      </c>
      <c r="D136" s="8">
        <v>8.2476999999999995E-2</v>
      </c>
      <c r="E136" s="1" t="s">
        <v>178</v>
      </c>
      <c r="F136" s="1">
        <v>1026710</v>
      </c>
      <c r="G136" s="1">
        <v>6.0900000000000003E-2</v>
      </c>
      <c r="H136" s="1" t="s">
        <v>61</v>
      </c>
      <c r="I136" s="12">
        <f t="shared" si="2"/>
        <v>0.10722009999999998</v>
      </c>
      <c r="J136" s="10">
        <f>D136*Sheet2!$C$1</f>
        <v>1.0730257699999999</v>
      </c>
      <c r="K136" s="10">
        <f>I136*Sheet2!$C$1</f>
        <v>1.3949335009999997</v>
      </c>
    </row>
    <row r="137" spans="1:11" x14ac:dyDescent="0.25">
      <c r="A137" s="3">
        <v>77</v>
      </c>
      <c r="B137" s="1" t="s">
        <v>183</v>
      </c>
      <c r="C137" s="1">
        <v>30579641</v>
      </c>
      <c r="D137" s="8">
        <v>54.69</v>
      </c>
      <c r="E137" s="1" t="s">
        <v>184</v>
      </c>
      <c r="F137" s="1">
        <v>354539</v>
      </c>
      <c r="G137" s="1">
        <v>6.0100000000000001E-2</v>
      </c>
      <c r="H137" s="1" t="s">
        <v>61</v>
      </c>
      <c r="I137" s="12">
        <f t="shared" si="2"/>
        <v>71.096999999999994</v>
      </c>
      <c r="J137" s="10">
        <f>D137*Sheet2!$C$1</f>
        <v>711.51689999999996</v>
      </c>
      <c r="K137" s="10">
        <f>I137*Sheet2!$C$1</f>
        <v>924.97196999999994</v>
      </c>
    </row>
    <row r="138" spans="1:11" x14ac:dyDescent="0.25">
      <c r="A138" s="3">
        <v>78</v>
      </c>
      <c r="B138" s="1" t="s">
        <v>189</v>
      </c>
      <c r="C138" s="1">
        <v>28807633</v>
      </c>
      <c r="D138" s="8">
        <v>0.860869</v>
      </c>
      <c r="E138" s="1" t="s">
        <v>190</v>
      </c>
      <c r="F138" s="1">
        <v>1527060</v>
      </c>
      <c r="G138" s="1">
        <v>3.9699999999999999E-2</v>
      </c>
      <c r="H138" s="1" t="s">
        <v>61</v>
      </c>
      <c r="I138" s="12">
        <f t="shared" si="2"/>
        <v>1.1191297</v>
      </c>
      <c r="J138" s="10">
        <f>D138*Sheet2!$C$1</f>
        <v>11.19990569</v>
      </c>
      <c r="K138" s="10">
        <f>I138*Sheet2!$C$1</f>
        <v>14.559877396999999</v>
      </c>
    </row>
    <row r="139" spans="1:11" x14ac:dyDescent="0.25">
      <c r="A139" s="3">
        <v>79</v>
      </c>
      <c r="B139" s="1" t="s">
        <v>191</v>
      </c>
      <c r="C139" s="1">
        <v>28621665</v>
      </c>
      <c r="D139" s="8">
        <v>0.85718000000000005</v>
      </c>
      <c r="E139" s="1" t="s">
        <v>192</v>
      </c>
      <c r="F139" s="1">
        <v>480876</v>
      </c>
      <c r="G139" s="1">
        <v>-7.8E-2</v>
      </c>
      <c r="H139" s="1" t="s">
        <v>61</v>
      </c>
      <c r="I139" s="12">
        <f t="shared" si="2"/>
        <v>1.1143339999999999</v>
      </c>
      <c r="J139" s="10">
        <f>D139*Sheet2!$C$1</f>
        <v>11.151911800000001</v>
      </c>
      <c r="K139" s="10">
        <f>I139*Sheet2!$C$1</f>
        <v>14.497485339999999</v>
      </c>
    </row>
    <row r="140" spans="1:11" x14ac:dyDescent="0.25">
      <c r="A140" s="3">
        <v>80</v>
      </c>
      <c r="B140" s="1" t="s">
        <v>202</v>
      </c>
      <c r="C140" s="1">
        <v>28574795</v>
      </c>
      <c r="D140" s="8">
        <v>3.2832E-2</v>
      </c>
      <c r="E140" s="1" t="s">
        <v>230</v>
      </c>
      <c r="F140" s="1">
        <v>425854</v>
      </c>
      <c r="G140" s="1">
        <v>8.9200000000000002E-2</v>
      </c>
      <c r="H140" s="1" t="s">
        <v>61</v>
      </c>
      <c r="I140" s="12">
        <f t="shared" si="2"/>
        <v>4.26816E-2</v>
      </c>
      <c r="J140" s="10">
        <f>D140*Sheet2!$C$1</f>
        <v>0.42714431999999997</v>
      </c>
      <c r="K140" s="10">
        <f>I140*Sheet2!$C$1</f>
        <v>0.55528761599999998</v>
      </c>
    </row>
    <row r="141" spans="1:11" x14ac:dyDescent="0.25">
      <c r="A141" s="3">
        <v>81</v>
      </c>
      <c r="B141" s="1" t="s">
        <v>187</v>
      </c>
      <c r="C141" s="1">
        <v>28273249</v>
      </c>
      <c r="D141" s="8">
        <v>0.19101099999999999</v>
      </c>
      <c r="E141" s="1" t="s">
        <v>188</v>
      </c>
      <c r="F141" s="1">
        <v>425050</v>
      </c>
      <c r="G141" s="1">
        <v>-3.6799999999999999E-2</v>
      </c>
      <c r="H141" s="1" t="s">
        <v>61</v>
      </c>
      <c r="I141" s="12">
        <f t="shared" si="2"/>
        <v>0.24831429999999999</v>
      </c>
      <c r="J141" s="10">
        <f>D141*Sheet2!$C$1</f>
        <v>2.48505311</v>
      </c>
      <c r="K141" s="10">
        <f>I141*Sheet2!$C$1</f>
        <v>3.2305690429999996</v>
      </c>
    </row>
    <row r="142" spans="1:11" x14ac:dyDescent="0.25">
      <c r="A142" s="3">
        <v>82</v>
      </c>
      <c r="B142" s="1" t="s">
        <v>197</v>
      </c>
      <c r="C142" s="1">
        <v>27711392</v>
      </c>
      <c r="D142" s="8">
        <v>0.45136300000000001</v>
      </c>
      <c r="E142" s="1" t="s">
        <v>346</v>
      </c>
      <c r="F142" s="1">
        <v>978208</v>
      </c>
      <c r="G142" s="1">
        <v>8.2000000000000003E-2</v>
      </c>
      <c r="H142" s="1" t="s">
        <v>61</v>
      </c>
      <c r="I142" s="12">
        <f t="shared" si="2"/>
        <v>0.58677190000000001</v>
      </c>
      <c r="J142" s="10">
        <f>D142*Sheet2!$C$1</f>
        <v>5.8722326300000001</v>
      </c>
      <c r="K142" s="10">
        <f>I142*Sheet2!$C$1</f>
        <v>7.633902419</v>
      </c>
    </row>
    <row r="143" spans="1:11" x14ac:dyDescent="0.25">
      <c r="A143" s="3">
        <v>83</v>
      </c>
      <c r="B143" s="1" t="s">
        <v>185</v>
      </c>
      <c r="C143" s="1">
        <v>27479767</v>
      </c>
      <c r="D143" s="8">
        <v>0.29821500000000001</v>
      </c>
      <c r="E143" s="1" t="s">
        <v>186</v>
      </c>
      <c r="F143" s="1">
        <v>422931</v>
      </c>
      <c r="G143" s="1">
        <v>-6.6500000000000004E-2</v>
      </c>
      <c r="H143" s="1" t="s">
        <v>61</v>
      </c>
      <c r="I143" s="12">
        <f t="shared" si="2"/>
        <v>0.38767950000000001</v>
      </c>
      <c r="J143" s="10">
        <f>D143*Sheet2!$C$1</f>
        <v>3.8797771500000002</v>
      </c>
      <c r="K143" s="10">
        <f>I143*Sheet2!$C$1</f>
        <v>5.0437102950000003</v>
      </c>
    </row>
    <row r="144" spans="1:11" x14ac:dyDescent="0.25">
      <c r="A144" s="3">
        <v>84</v>
      </c>
      <c r="B144" s="1" t="s">
        <v>193</v>
      </c>
      <c r="C144" s="1">
        <v>27376870</v>
      </c>
      <c r="D144" s="8">
        <v>9.06</v>
      </c>
      <c r="E144" s="1" t="s">
        <v>194</v>
      </c>
      <c r="F144" s="1">
        <v>2633280</v>
      </c>
      <c r="G144" s="1">
        <v>-3.5000000000000003E-2</v>
      </c>
      <c r="H144" s="1" t="s">
        <v>61</v>
      </c>
      <c r="I144" s="12">
        <f t="shared" si="2"/>
        <v>11.778</v>
      </c>
      <c r="J144" s="10">
        <f>D144*Sheet2!$C$1</f>
        <v>117.87060000000001</v>
      </c>
      <c r="K144" s="10">
        <f>I144*Sheet2!$C$1</f>
        <v>153.23178000000001</v>
      </c>
    </row>
    <row r="145" spans="1:11" x14ac:dyDescent="0.25">
      <c r="A145" s="3">
        <v>85</v>
      </c>
      <c r="B145" s="1" t="s">
        <v>195</v>
      </c>
      <c r="C145" s="1">
        <v>27047254</v>
      </c>
      <c r="D145" s="8">
        <v>0.33092100000000002</v>
      </c>
      <c r="E145" s="1" t="s">
        <v>196</v>
      </c>
      <c r="F145" s="1">
        <v>724478</v>
      </c>
      <c r="G145" s="1">
        <v>0.1424</v>
      </c>
      <c r="H145" s="1" t="s">
        <v>61</v>
      </c>
      <c r="I145" s="12">
        <f t="shared" si="2"/>
        <v>0.4301973</v>
      </c>
      <c r="J145" s="10">
        <f>D145*Sheet2!$C$1</f>
        <v>4.3052822100000006</v>
      </c>
      <c r="K145" s="10">
        <f>I145*Sheet2!$C$1</f>
        <v>5.5968668729999997</v>
      </c>
    </row>
    <row r="146" spans="1:11" x14ac:dyDescent="0.25">
      <c r="A146" s="3">
        <v>86</v>
      </c>
      <c r="B146" s="1" t="s">
        <v>198</v>
      </c>
      <c r="C146" s="1">
        <v>26918284</v>
      </c>
      <c r="D146" s="8">
        <v>0.12399399999999999</v>
      </c>
      <c r="E146" s="1" t="s">
        <v>347</v>
      </c>
      <c r="F146" s="1">
        <v>641839</v>
      </c>
      <c r="G146" s="1">
        <v>-8.8999999999999999E-3</v>
      </c>
      <c r="H146" s="1" t="s">
        <v>61</v>
      </c>
      <c r="I146" s="12">
        <f t="shared" si="2"/>
        <v>0.16119219999999998</v>
      </c>
      <c r="J146" s="10">
        <f>D146*Sheet2!$C$1</f>
        <v>1.6131619399999999</v>
      </c>
      <c r="K146" s="10">
        <f>I146*Sheet2!$C$1</f>
        <v>2.0971105219999999</v>
      </c>
    </row>
    <row r="147" spans="1:11" x14ac:dyDescent="0.25">
      <c r="A147" s="3">
        <v>87</v>
      </c>
      <c r="B147" s="1" t="s">
        <v>199</v>
      </c>
      <c r="C147" s="1">
        <v>26250851</v>
      </c>
      <c r="D147" s="8">
        <v>1.61</v>
      </c>
      <c r="E147" s="1" t="s">
        <v>348</v>
      </c>
      <c r="F147" s="1">
        <v>85825</v>
      </c>
      <c r="G147" s="1">
        <v>6.6000000000000003E-2</v>
      </c>
      <c r="H147" s="1" t="s">
        <v>61</v>
      </c>
      <c r="I147" s="12">
        <f t="shared" si="2"/>
        <v>2.093</v>
      </c>
      <c r="J147" s="10">
        <f>D147*Sheet2!$C$1</f>
        <v>20.946100000000001</v>
      </c>
      <c r="K147" s="10">
        <f>I147*Sheet2!$C$1</f>
        <v>27.22993</v>
      </c>
    </row>
    <row r="148" spans="1:11" x14ac:dyDescent="0.25">
      <c r="A148" s="3">
        <v>88</v>
      </c>
      <c r="B148" s="1" t="s">
        <v>201</v>
      </c>
      <c r="C148" s="1">
        <v>26219465</v>
      </c>
      <c r="D148" s="8">
        <v>3.55</v>
      </c>
      <c r="E148" s="1" t="s">
        <v>349</v>
      </c>
      <c r="F148" s="1">
        <v>672254</v>
      </c>
      <c r="G148" s="1">
        <v>3.0000000000000001E-3</v>
      </c>
      <c r="H148" s="1" t="s">
        <v>61</v>
      </c>
      <c r="I148" s="12">
        <f t="shared" si="2"/>
        <v>4.6150000000000002</v>
      </c>
      <c r="J148" s="10">
        <f>D148*Sheet2!$C$1</f>
        <v>46.185499999999998</v>
      </c>
      <c r="K148" s="10">
        <f>I148*Sheet2!$C$1</f>
        <v>60.041150000000002</v>
      </c>
    </row>
    <row r="149" spans="1:11" x14ac:dyDescent="0.25">
      <c r="A149" s="3">
        <v>89</v>
      </c>
      <c r="B149" s="1" t="s">
        <v>200</v>
      </c>
      <c r="C149" s="1">
        <v>25890804</v>
      </c>
      <c r="D149" s="8">
        <v>1.4460000000000001E-2</v>
      </c>
      <c r="E149" s="1" t="s">
        <v>350</v>
      </c>
      <c r="F149" s="1">
        <v>717548</v>
      </c>
      <c r="G149" s="1">
        <v>-1.5800000000000002E-2</v>
      </c>
      <c r="H149" s="1" t="s">
        <v>61</v>
      </c>
      <c r="I149" s="12">
        <f t="shared" si="2"/>
        <v>1.8798000000000002E-2</v>
      </c>
      <c r="J149" s="10">
        <f>D149*Sheet2!$C$1</f>
        <v>0.1881246</v>
      </c>
      <c r="K149" s="10">
        <f>I149*Sheet2!$C$1</f>
        <v>0.24456198000000001</v>
      </c>
    </row>
    <row r="150" spans="1:11" x14ac:dyDescent="0.25">
      <c r="A150" s="3">
        <v>90</v>
      </c>
      <c r="B150" s="1" t="s">
        <v>206</v>
      </c>
      <c r="C150" s="1">
        <v>25119632</v>
      </c>
      <c r="D150" s="8">
        <v>3.65E-3</v>
      </c>
      <c r="E150" s="1" t="s">
        <v>351</v>
      </c>
      <c r="F150" s="1">
        <v>2328570</v>
      </c>
      <c r="G150" s="1">
        <v>-0.1333</v>
      </c>
      <c r="H150" s="1" t="s">
        <v>61</v>
      </c>
      <c r="I150" s="12">
        <f t="shared" si="2"/>
        <v>4.7450000000000001E-3</v>
      </c>
      <c r="J150" s="10">
        <f>D150*Sheet2!$C$1</f>
        <v>4.7486500000000001E-2</v>
      </c>
      <c r="K150" s="10">
        <f>I150*Sheet2!$C$1</f>
        <v>6.1732450000000001E-2</v>
      </c>
    </row>
    <row r="151" spans="1:11" x14ac:dyDescent="0.25">
      <c r="A151" s="3">
        <v>91</v>
      </c>
      <c r="B151" s="1" t="s">
        <v>207</v>
      </c>
      <c r="C151" s="1">
        <v>24935120</v>
      </c>
      <c r="D151" s="8">
        <v>0.35621599999999998</v>
      </c>
      <c r="E151" s="1" t="s">
        <v>208</v>
      </c>
      <c r="F151" s="1">
        <v>8703880</v>
      </c>
      <c r="G151" s="1">
        <v>1.5422</v>
      </c>
      <c r="H151" s="1" t="s">
        <v>61</v>
      </c>
      <c r="I151" s="12">
        <f t="shared" si="2"/>
        <v>0.46308079999999996</v>
      </c>
      <c r="J151" s="10">
        <f>D151*Sheet2!$C$1</f>
        <v>4.6343701599999996</v>
      </c>
      <c r="K151" s="10">
        <f>I151*Sheet2!$C$1</f>
        <v>6.0246812079999996</v>
      </c>
    </row>
    <row r="152" spans="1:11" x14ac:dyDescent="0.25">
      <c r="A152" s="3">
        <v>92</v>
      </c>
      <c r="B152" s="1" t="s">
        <v>209</v>
      </c>
      <c r="C152" s="1">
        <v>24587551</v>
      </c>
      <c r="D152" s="8">
        <v>1.08</v>
      </c>
      <c r="E152" s="1" t="s">
        <v>352</v>
      </c>
      <c r="F152" s="1">
        <v>1298190</v>
      </c>
      <c r="G152" s="1">
        <v>0.15</v>
      </c>
      <c r="H152" s="1" t="s">
        <v>61</v>
      </c>
      <c r="I152" s="12">
        <f t="shared" si="2"/>
        <v>1.4040000000000001</v>
      </c>
      <c r="J152" s="10">
        <f>D152*Sheet2!$C$1</f>
        <v>14.050800000000001</v>
      </c>
      <c r="K152" s="10">
        <f>I152*Sheet2!$C$1</f>
        <v>18.26604</v>
      </c>
    </row>
    <row r="153" spans="1:11" x14ac:dyDescent="0.25">
      <c r="A153" s="3">
        <v>93</v>
      </c>
      <c r="B153" s="1" t="s">
        <v>204</v>
      </c>
      <c r="C153" s="1">
        <v>24421214</v>
      </c>
      <c r="D153" s="8">
        <v>6.25</v>
      </c>
      <c r="E153" s="1" t="s">
        <v>205</v>
      </c>
      <c r="F153" s="1">
        <v>60460</v>
      </c>
      <c r="G153" s="1">
        <v>0.18959999999999999</v>
      </c>
      <c r="H153" s="1" t="s">
        <v>61</v>
      </c>
      <c r="I153" s="12">
        <f t="shared" si="2"/>
        <v>8.125</v>
      </c>
      <c r="J153" s="10">
        <f>D153*Sheet2!$C$1</f>
        <v>81.3125</v>
      </c>
      <c r="K153" s="10">
        <f>I153*Sheet2!$C$1</f>
        <v>105.70625</v>
      </c>
    </row>
    <row r="154" spans="1:11" x14ac:dyDescent="0.25">
      <c r="A154" s="3">
        <v>94</v>
      </c>
      <c r="B154" s="1" t="s">
        <v>203</v>
      </c>
      <c r="C154" s="1">
        <v>23788865</v>
      </c>
      <c r="D154" s="8">
        <v>4.2699999999999996</v>
      </c>
      <c r="E154" s="1" t="s">
        <v>353</v>
      </c>
      <c r="F154" s="1">
        <v>74789</v>
      </c>
      <c r="G154" s="1">
        <v>0.1479</v>
      </c>
      <c r="H154" s="1" t="s">
        <v>61</v>
      </c>
      <c r="I154" s="12">
        <f t="shared" si="2"/>
        <v>5.5509999999999993</v>
      </c>
      <c r="J154" s="10">
        <f>D154*Sheet2!$C$1</f>
        <v>55.552699999999994</v>
      </c>
      <c r="K154" s="10">
        <f>I154*Sheet2!$C$1</f>
        <v>72.218509999999995</v>
      </c>
    </row>
    <row r="155" spans="1:11" x14ac:dyDescent="0.25">
      <c r="A155" s="3">
        <v>95</v>
      </c>
      <c r="B155" s="1" t="s">
        <v>210</v>
      </c>
      <c r="C155" s="1">
        <v>23778225</v>
      </c>
      <c r="D155" s="8">
        <v>0.31704300000000002</v>
      </c>
      <c r="E155" s="1" t="s">
        <v>211</v>
      </c>
      <c r="F155" s="1">
        <v>323290</v>
      </c>
      <c r="G155" s="1">
        <v>-5.4399999999999997E-2</v>
      </c>
      <c r="H155" s="1" t="s">
        <v>61</v>
      </c>
      <c r="I155" s="12">
        <f t="shared" si="2"/>
        <v>0.41215590000000002</v>
      </c>
      <c r="J155" s="10">
        <f>D155*Sheet2!$C$1</f>
        <v>4.1247294300000004</v>
      </c>
      <c r="K155" s="10">
        <f>I155*Sheet2!$C$1</f>
        <v>5.3621482590000005</v>
      </c>
    </row>
    <row r="156" spans="1:11" x14ac:dyDescent="0.25">
      <c r="A156" s="3">
        <v>96</v>
      </c>
      <c r="B156" s="1" t="s">
        <v>214</v>
      </c>
      <c r="C156" s="1">
        <v>23631974</v>
      </c>
      <c r="D156" s="8">
        <v>0.99948899999999996</v>
      </c>
      <c r="E156" s="1" t="s">
        <v>215</v>
      </c>
      <c r="F156" s="1">
        <v>523194</v>
      </c>
      <c r="G156" s="1">
        <v>-2.53E-2</v>
      </c>
      <c r="H156" s="1" t="s">
        <v>61</v>
      </c>
      <c r="I156" s="12">
        <f t="shared" si="2"/>
        <v>1.2993356999999999</v>
      </c>
      <c r="J156" s="10">
        <f>D156*Sheet2!$C$1</f>
        <v>13.003351889999999</v>
      </c>
      <c r="K156" s="10">
        <f>I156*Sheet2!$C$1</f>
        <v>16.904357457</v>
      </c>
    </row>
    <row r="157" spans="1:11" x14ac:dyDescent="0.25">
      <c r="A157" s="3">
        <v>97</v>
      </c>
      <c r="B157" s="1" t="s">
        <v>356</v>
      </c>
      <c r="C157" s="1">
        <v>23089758</v>
      </c>
      <c r="D157" s="8">
        <v>1.0399999999999999E-4</v>
      </c>
      <c r="E157" s="1" t="s">
        <v>357</v>
      </c>
      <c r="F157" s="1">
        <v>102673</v>
      </c>
      <c r="G157" s="1">
        <v>2.1899999999999999E-2</v>
      </c>
      <c r="H157" s="1" t="s">
        <v>61</v>
      </c>
      <c r="I157" s="12">
        <f t="shared" si="2"/>
        <v>1.3519999999999998E-4</v>
      </c>
      <c r="J157" s="10">
        <f>D157*Sheet2!$C$1</f>
        <v>1.3530399999999998E-3</v>
      </c>
      <c r="K157" s="10">
        <f>I157*Sheet2!$C$1</f>
        <v>1.7589519999999996E-3</v>
      </c>
    </row>
    <row r="158" spans="1:11" x14ac:dyDescent="0.25">
      <c r="A158" s="3">
        <v>98</v>
      </c>
      <c r="B158" s="1" t="s">
        <v>354</v>
      </c>
      <c r="C158" s="1">
        <v>22568489</v>
      </c>
      <c r="D158" s="8">
        <v>0.19658999999999999</v>
      </c>
      <c r="E158" s="1" t="s">
        <v>355</v>
      </c>
      <c r="F158" s="1">
        <v>8378860</v>
      </c>
      <c r="G158" s="1">
        <v>0.75329999999999997</v>
      </c>
      <c r="H158" s="1" t="s">
        <v>61</v>
      </c>
      <c r="I158" s="12">
        <f t="shared" si="2"/>
        <v>0.25556699999999999</v>
      </c>
      <c r="J158" s="10">
        <f>D158*Sheet2!$C$1</f>
        <v>2.5576358999999997</v>
      </c>
      <c r="K158" s="10">
        <f>I158*Sheet2!$C$1</f>
        <v>3.32492667</v>
      </c>
    </row>
    <row r="159" spans="1:11" x14ac:dyDescent="0.25">
      <c r="A159" s="3">
        <v>99</v>
      </c>
      <c r="B159" s="1" t="s">
        <v>212</v>
      </c>
      <c r="C159" s="1">
        <v>22449592</v>
      </c>
      <c r="D159" s="8">
        <v>0.27226800000000001</v>
      </c>
      <c r="E159" s="1" t="s">
        <v>213</v>
      </c>
      <c r="F159" s="1">
        <v>44714</v>
      </c>
      <c r="G159" s="1">
        <v>-5.8299999999999998E-2</v>
      </c>
      <c r="H159" s="1" t="s">
        <v>61</v>
      </c>
      <c r="I159" s="12">
        <f t="shared" si="2"/>
        <v>0.3539484</v>
      </c>
      <c r="J159" s="10">
        <f>D159*Sheet2!$C$1</f>
        <v>3.5422066800000001</v>
      </c>
      <c r="K159" s="10">
        <f>I159*Sheet2!$C$1</f>
        <v>4.6048686839999995</v>
      </c>
    </row>
    <row r="160" spans="1:11" x14ac:dyDescent="0.25">
      <c r="A160" s="3">
        <v>100</v>
      </c>
      <c r="B160" s="1" t="s">
        <v>216</v>
      </c>
      <c r="C160" s="1">
        <v>22376575</v>
      </c>
      <c r="D160" s="8">
        <v>2.75</v>
      </c>
      <c r="E160" s="1" t="s">
        <v>217</v>
      </c>
      <c r="F160" s="1">
        <v>196148</v>
      </c>
      <c r="G160" s="1">
        <v>-7.9500000000000001E-2</v>
      </c>
      <c r="H160" s="1" t="s">
        <v>61</v>
      </c>
      <c r="I160" s="12">
        <f t="shared" si="2"/>
        <v>3.5750000000000002</v>
      </c>
      <c r="J160" s="10">
        <f>D160*Sheet2!$C$1</f>
        <v>35.777499999999996</v>
      </c>
      <c r="K160" s="10">
        <f>I160*Sheet2!$C$1</f>
        <v>46.510750000000002</v>
      </c>
    </row>
    <row r="161" spans="1:1" hidden="1" x14ac:dyDescent="0.25">
      <c r="A161" s="3" t="s">
        <v>50</v>
      </c>
    </row>
    <row r="162" spans="1:1" hidden="1" x14ac:dyDescent="0.25">
      <c r="A162" s="3" t="s">
        <v>51</v>
      </c>
    </row>
    <row r="163" spans="1:1" hidden="1" x14ac:dyDescent="0.25">
      <c r="A163" s="3" t="s">
        <v>218</v>
      </c>
    </row>
    <row r="164" spans="1:1" hidden="1" x14ac:dyDescent="0.25">
      <c r="A164" s="3" t="s">
        <v>219</v>
      </c>
    </row>
    <row r="165" spans="1:1" hidden="1" x14ac:dyDescent="0.25">
      <c r="A165" s="3" t="s">
        <v>358</v>
      </c>
    </row>
    <row r="166" spans="1:1" hidden="1" x14ac:dyDescent="0.25"/>
    <row r="167" spans="1:1" hidden="1" x14ac:dyDescent="0.25">
      <c r="A167" s="3" t="s">
        <v>359</v>
      </c>
    </row>
    <row r="168" spans="1:1" hidden="1" x14ac:dyDescent="0.25"/>
    <row r="169" spans="1:1" hidden="1" x14ac:dyDescent="0.25">
      <c r="A169" s="3" t="s">
        <v>220</v>
      </c>
    </row>
    <row r="170" spans="1:1" hidden="1" x14ac:dyDescent="0.25">
      <c r="A170" s="3" t="s">
        <v>221</v>
      </c>
    </row>
    <row r="171" spans="1:1" hidden="1" x14ac:dyDescent="0.25">
      <c r="A171" s="3" t="s">
        <v>222</v>
      </c>
    </row>
    <row r="172" spans="1:1" hidden="1" x14ac:dyDescent="0.25">
      <c r="A172" s="3" t="s">
        <v>223</v>
      </c>
    </row>
    <row r="173" spans="1:1" hidden="1" x14ac:dyDescent="0.25">
      <c r="A173" s="3" t="s">
        <v>224</v>
      </c>
    </row>
    <row r="174" spans="1:1" hidden="1" x14ac:dyDescent="0.25">
      <c r="A174" s="3" t="s">
        <v>225</v>
      </c>
    </row>
    <row r="175" spans="1:1" hidden="1" x14ac:dyDescent="0.25">
      <c r="A175" s="3" t="s">
        <v>224</v>
      </c>
    </row>
    <row r="176" spans="1:1" hidden="1" x14ac:dyDescent="0.25">
      <c r="A176" s="3" t="s">
        <v>223</v>
      </c>
    </row>
    <row r="177" spans="1:1" hidden="1" x14ac:dyDescent="0.25">
      <c r="A177" s="3" t="s">
        <v>226</v>
      </c>
    </row>
    <row r="178" spans="1:1" hidden="1" x14ac:dyDescent="0.25">
      <c r="A178" s="3" t="s">
        <v>227</v>
      </c>
    </row>
    <row r="179" spans="1:1" hidden="1" x14ac:dyDescent="0.25">
      <c r="A179" s="3" t="s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2" max="2" width="23.140625" bestFit="1" customWidth="1"/>
    <col min="3" max="3" width="17.7109375" customWidth="1"/>
    <col min="4" max="4" width="9.85546875" customWidth="1"/>
  </cols>
  <sheetData>
    <row r="1" spans="1:4" x14ac:dyDescent="0.25">
      <c r="A1" t="s">
        <v>318</v>
      </c>
      <c r="B1" t="str">
        <f>Sheet3!A51</f>
        <v>13.01 South African Rand</v>
      </c>
      <c r="C1" s="7" t="str">
        <f>LEFT(B1,(FIND(" ",B1,1)-1))</f>
        <v>13.01</v>
      </c>
    </row>
    <row r="2" spans="1:4" ht="15.75" x14ac:dyDescent="0.25">
      <c r="D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A51" sqref="A51"/>
    </sheetView>
  </sheetViews>
  <sheetFormatPr defaultRowHeight="15" x14ac:dyDescent="0.25"/>
  <cols>
    <col min="1" max="1" width="36.85546875" bestFit="1" customWidth="1"/>
    <col min="2" max="10" width="2" customWidth="1"/>
    <col min="11" max="11" width="3" customWidth="1"/>
    <col min="12" max="12" width="5.28515625" customWidth="1"/>
  </cols>
  <sheetData>
    <row r="1" spans="1:1" x14ac:dyDescent="0.25">
      <c r="A1" t="s">
        <v>235</v>
      </c>
    </row>
    <row r="2" spans="1:1" x14ac:dyDescent="0.25">
      <c r="A2" t="s">
        <v>236</v>
      </c>
    </row>
    <row r="3" spans="1:1" x14ac:dyDescent="0.25">
      <c r="A3" t="s">
        <v>237</v>
      </c>
    </row>
    <row r="4" spans="1:1" x14ac:dyDescent="0.25">
      <c r="A4" t="s">
        <v>238</v>
      </c>
    </row>
    <row r="5" spans="1:1" x14ac:dyDescent="0.25">
      <c r="A5" t="s">
        <v>239</v>
      </c>
    </row>
    <row r="6" spans="1:1" x14ac:dyDescent="0.25">
      <c r="A6" t="s">
        <v>240</v>
      </c>
    </row>
    <row r="7" spans="1:1" x14ac:dyDescent="0.25">
      <c r="A7" t="s">
        <v>241</v>
      </c>
    </row>
    <row r="8" spans="1:1" x14ac:dyDescent="0.25">
      <c r="A8" t="s">
        <v>242</v>
      </c>
    </row>
    <row r="9" spans="1:1" x14ac:dyDescent="0.25">
      <c r="A9" t="s">
        <v>243</v>
      </c>
    </row>
    <row r="11" spans="1:1" x14ac:dyDescent="0.25">
      <c r="A11" t="s">
        <v>244</v>
      </c>
    </row>
    <row r="12" spans="1:1" x14ac:dyDescent="0.25">
      <c r="A12" t="s">
        <v>245</v>
      </c>
    </row>
    <row r="13" spans="1:1" x14ac:dyDescent="0.25">
      <c r="A13" t="s">
        <v>246</v>
      </c>
    </row>
    <row r="14" spans="1:1" x14ac:dyDescent="0.25">
      <c r="A14" t="s">
        <v>247</v>
      </c>
    </row>
    <row r="15" spans="1:1" x14ac:dyDescent="0.25">
      <c r="A15" t="s">
        <v>248</v>
      </c>
    </row>
    <row r="16" spans="1:1" x14ac:dyDescent="0.25">
      <c r="A16" t="s">
        <v>249</v>
      </c>
    </row>
    <row r="17" spans="1:1" x14ac:dyDescent="0.25">
      <c r="A17" t="s">
        <v>250</v>
      </c>
    </row>
    <row r="18" spans="1:1" x14ac:dyDescent="0.25">
      <c r="A18" t="s">
        <v>251</v>
      </c>
    </row>
    <row r="20" spans="1:1" x14ac:dyDescent="0.25">
      <c r="A20" t="s">
        <v>252</v>
      </c>
    </row>
    <row r="22" spans="1:1" x14ac:dyDescent="0.25">
      <c r="A22" t="s">
        <v>253</v>
      </c>
    </row>
    <row r="24" spans="1:1" x14ac:dyDescent="0.25">
      <c r="A24" t="s">
        <v>254</v>
      </c>
    </row>
    <row r="25" spans="1:1" x14ac:dyDescent="0.25">
      <c r="A25" t="s">
        <v>255</v>
      </c>
    </row>
    <row r="26" spans="1:1" x14ac:dyDescent="0.25">
      <c r="A26" t="s">
        <v>256</v>
      </c>
    </row>
    <row r="27" spans="1:1" x14ac:dyDescent="0.25">
      <c r="A27" t="s">
        <v>257</v>
      </c>
    </row>
    <row r="28" spans="1:1" x14ac:dyDescent="0.25">
      <c r="A28" t="s">
        <v>258</v>
      </c>
    </row>
    <row r="29" spans="1:1" x14ac:dyDescent="0.25">
      <c r="A29" t="s">
        <v>259</v>
      </c>
    </row>
    <row r="30" spans="1:1" x14ac:dyDescent="0.25">
      <c r="A30" t="s">
        <v>260</v>
      </c>
    </row>
    <row r="31" spans="1:1" x14ac:dyDescent="0.25">
      <c r="A31" t="s">
        <v>261</v>
      </c>
    </row>
    <row r="32" spans="1:1" x14ac:dyDescent="0.25">
      <c r="A32" t="s">
        <v>262</v>
      </c>
    </row>
    <row r="33" spans="1:1" x14ac:dyDescent="0.25">
      <c r="A33" t="s">
        <v>263</v>
      </c>
    </row>
    <row r="34" spans="1:1" x14ac:dyDescent="0.25">
      <c r="A34" t="s">
        <v>7</v>
      </c>
    </row>
    <row r="35" spans="1:1" x14ac:dyDescent="0.25">
      <c r="A35" t="s">
        <v>241</v>
      </c>
    </row>
    <row r="36" spans="1:1" x14ac:dyDescent="0.25">
      <c r="A36" t="s">
        <v>264</v>
      </c>
    </row>
    <row r="37" spans="1:1" x14ac:dyDescent="0.25">
      <c r="A37" t="s">
        <v>237</v>
      </c>
    </row>
    <row r="38" spans="1:1" x14ac:dyDescent="0.25">
      <c r="A38" t="s">
        <v>238</v>
      </c>
    </row>
    <row r="39" spans="1:1" x14ac:dyDescent="0.25">
      <c r="A39" t="s">
        <v>243</v>
      </c>
    </row>
    <row r="40" spans="1:1" x14ac:dyDescent="0.25">
      <c r="A40" t="s">
        <v>247</v>
      </c>
    </row>
    <row r="41" spans="1:1" x14ac:dyDescent="0.25">
      <c r="A41" t="s">
        <v>265</v>
      </c>
    </row>
    <row r="42" spans="1:1" x14ac:dyDescent="0.25">
      <c r="A42" t="s">
        <v>266</v>
      </c>
    </row>
    <row r="43" spans="1:1" x14ac:dyDescent="0.25">
      <c r="A43" t="s">
        <v>267</v>
      </c>
    </row>
    <row r="44" spans="1:1" x14ac:dyDescent="0.25">
      <c r="A44" t="s">
        <v>268</v>
      </c>
    </row>
    <row r="45" spans="1:1" x14ac:dyDescent="0.25">
      <c r="A45" t="s">
        <v>269</v>
      </c>
    </row>
    <row r="46" spans="1:1" x14ac:dyDescent="0.25">
      <c r="A46" t="s">
        <v>360</v>
      </c>
    </row>
    <row r="49" spans="1:1" x14ac:dyDescent="0.25">
      <c r="A49" t="s">
        <v>270</v>
      </c>
    </row>
    <row r="50" spans="1:1" x14ac:dyDescent="0.25">
      <c r="A50" t="s">
        <v>271</v>
      </c>
    </row>
    <row r="51" spans="1:1" x14ac:dyDescent="0.25">
      <c r="A51" t="s">
        <v>361</v>
      </c>
    </row>
    <row r="52" spans="1:1" x14ac:dyDescent="0.25">
      <c r="A52" t="s">
        <v>272</v>
      </c>
    </row>
    <row r="53" spans="1:1" x14ac:dyDescent="0.25">
      <c r="A53" t="s">
        <v>273</v>
      </c>
    </row>
    <row r="57" spans="1:1" x14ac:dyDescent="0.25">
      <c r="A57" t="s">
        <v>274</v>
      </c>
    </row>
    <row r="58" spans="1:1" x14ac:dyDescent="0.25">
      <c r="A58" t="s">
        <v>275</v>
      </c>
    </row>
    <row r="59" spans="1:1" x14ac:dyDescent="0.25">
      <c r="A59" t="s">
        <v>276</v>
      </c>
    </row>
    <row r="60" spans="1:1" x14ac:dyDescent="0.25">
      <c r="A60" t="s">
        <v>277</v>
      </c>
    </row>
    <row r="61" spans="1:1" x14ac:dyDescent="0.25">
      <c r="A61" t="s">
        <v>278</v>
      </c>
    </row>
    <row r="62" spans="1:1" x14ac:dyDescent="0.25">
      <c r="A62" t="s">
        <v>279</v>
      </c>
    </row>
    <row r="63" spans="1:1" x14ac:dyDescent="0.25">
      <c r="A63" t="s">
        <v>276</v>
      </c>
    </row>
    <row r="64" spans="1:1" x14ac:dyDescent="0.25">
      <c r="A64" t="s">
        <v>280</v>
      </c>
    </row>
    <row r="65" spans="1:1" x14ac:dyDescent="0.25">
      <c r="A65" t="s">
        <v>281</v>
      </c>
    </row>
    <row r="66" spans="1:1" x14ac:dyDescent="0.25">
      <c r="A66" t="s">
        <v>282</v>
      </c>
    </row>
    <row r="67" spans="1:1" x14ac:dyDescent="0.25">
      <c r="A67" t="s">
        <v>276</v>
      </c>
    </row>
    <row r="68" spans="1:1" x14ac:dyDescent="0.25">
      <c r="A68" t="s">
        <v>283</v>
      </c>
    </row>
    <row r="69" spans="1:1" x14ac:dyDescent="0.25">
      <c r="A69" t="s">
        <v>284</v>
      </c>
    </row>
    <row r="70" spans="1:1" x14ac:dyDescent="0.25">
      <c r="A70" t="s">
        <v>285</v>
      </c>
    </row>
    <row r="71" spans="1:1" x14ac:dyDescent="0.25">
      <c r="A71" t="s">
        <v>276</v>
      </c>
    </row>
    <row r="72" spans="1:1" x14ac:dyDescent="0.25">
      <c r="A72" t="s">
        <v>286</v>
      </c>
    </row>
    <row r="73" spans="1:1" x14ac:dyDescent="0.25">
      <c r="A73" t="s">
        <v>287</v>
      </c>
    </row>
    <row r="74" spans="1:1" x14ac:dyDescent="0.25">
      <c r="A74" t="s">
        <v>288</v>
      </c>
    </row>
    <row r="75" spans="1:1" x14ac:dyDescent="0.25">
      <c r="A75" t="s">
        <v>276</v>
      </c>
    </row>
    <row r="76" spans="1:1" x14ac:dyDescent="0.25">
      <c r="A76" t="s">
        <v>289</v>
      </c>
    </row>
    <row r="77" spans="1:1" x14ac:dyDescent="0.25">
      <c r="A77" t="s">
        <v>290</v>
      </c>
    </row>
    <row r="78" spans="1:1" x14ac:dyDescent="0.25">
      <c r="A78" t="s">
        <v>291</v>
      </c>
    </row>
    <row r="79" spans="1:1" x14ac:dyDescent="0.25">
      <c r="A79" t="s">
        <v>292</v>
      </c>
    </row>
    <row r="80" spans="1:1" x14ac:dyDescent="0.25">
      <c r="A80" t="s">
        <v>276</v>
      </c>
    </row>
    <row r="81" spans="1:1" x14ac:dyDescent="0.25">
      <c r="A81" t="s">
        <v>293</v>
      </c>
    </row>
    <row r="82" spans="1:1" x14ac:dyDescent="0.25">
      <c r="A82" t="s">
        <v>294</v>
      </c>
    </row>
    <row r="83" spans="1:1" x14ac:dyDescent="0.25">
      <c r="A83" t="s">
        <v>295</v>
      </c>
    </row>
    <row r="84" spans="1:1" x14ac:dyDescent="0.25">
      <c r="A84" t="s">
        <v>276</v>
      </c>
    </row>
    <row r="85" spans="1:1" x14ac:dyDescent="0.25">
      <c r="A85" t="s">
        <v>296</v>
      </c>
    </row>
    <row r="86" spans="1:1" x14ac:dyDescent="0.25">
      <c r="A86" t="s">
        <v>297</v>
      </c>
    </row>
    <row r="87" spans="1:1" x14ac:dyDescent="0.25">
      <c r="A87" t="s">
        <v>298</v>
      </c>
    </row>
    <row r="88" spans="1:1" x14ac:dyDescent="0.25">
      <c r="A88" t="s">
        <v>276</v>
      </c>
    </row>
    <row r="89" spans="1:1" x14ac:dyDescent="0.25">
      <c r="A89" t="s">
        <v>299</v>
      </c>
    </row>
    <row r="90" spans="1:1" x14ac:dyDescent="0.25">
      <c r="A90" t="s">
        <v>300</v>
      </c>
    </row>
    <row r="91" spans="1:1" x14ac:dyDescent="0.25">
      <c r="A91" t="s">
        <v>301</v>
      </c>
    </row>
    <row r="92" spans="1:1" x14ac:dyDescent="0.25">
      <c r="A92" t="s">
        <v>276</v>
      </c>
    </row>
    <row r="93" spans="1:1" x14ac:dyDescent="0.25">
      <c r="A93" t="s">
        <v>289</v>
      </c>
    </row>
    <row r="94" spans="1:1" x14ac:dyDescent="0.25">
      <c r="A94" t="s">
        <v>302</v>
      </c>
    </row>
    <row r="95" spans="1:1" x14ac:dyDescent="0.25">
      <c r="A95" t="s">
        <v>303</v>
      </c>
    </row>
    <row r="96" spans="1:1" x14ac:dyDescent="0.25">
      <c r="A96" t="s">
        <v>304</v>
      </c>
    </row>
    <row r="97" spans="1:12" x14ac:dyDescent="0.25">
      <c r="A97" t="s">
        <v>276</v>
      </c>
    </row>
    <row r="98" spans="1:12" x14ac:dyDescent="0.25">
      <c r="A98" t="s">
        <v>289</v>
      </c>
    </row>
    <row r="99" spans="1:12" x14ac:dyDescent="0.25">
      <c r="A99" t="s">
        <v>305</v>
      </c>
    </row>
    <row r="100" spans="1:12" x14ac:dyDescent="0.25">
      <c r="A100" t="s">
        <v>306</v>
      </c>
    </row>
    <row r="101" spans="1:12" x14ac:dyDescent="0.25">
      <c r="A101" t="s">
        <v>307</v>
      </c>
    </row>
    <row r="102" spans="1:12" x14ac:dyDescent="0.25">
      <c r="A102" t="s">
        <v>308</v>
      </c>
    </row>
    <row r="103" spans="1:12" x14ac:dyDescent="0.25">
      <c r="A103" t="s">
        <v>309</v>
      </c>
    </row>
    <row r="104" spans="1:12" x14ac:dyDescent="0.25">
      <c r="A104" t="s">
        <v>310</v>
      </c>
    </row>
    <row r="105" spans="1:12" x14ac:dyDescent="0.25">
      <c r="A105" t="s">
        <v>311</v>
      </c>
    </row>
    <row r="106" spans="1:12" x14ac:dyDescent="0.25">
      <c r="A106" t="s">
        <v>312</v>
      </c>
    </row>
    <row r="107" spans="1:12" x14ac:dyDescent="0.25">
      <c r="A107" t="s">
        <v>313</v>
      </c>
    </row>
    <row r="108" spans="1:12" x14ac:dyDescent="0.25">
      <c r="A108" t="s">
        <v>314</v>
      </c>
    </row>
    <row r="109" spans="1:12" x14ac:dyDescent="0.25"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 t="s">
        <v>315</v>
      </c>
    </row>
    <row r="110" spans="1:12" x14ac:dyDescent="0.25">
      <c r="A110" t="s">
        <v>316</v>
      </c>
    </row>
    <row r="111" spans="1:12" x14ac:dyDescent="0.25">
      <c r="A111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Sheet1!coinmarketcap</vt:lpstr>
      <vt:lpstr>Sheet3!search?q_usd_zar_oq_usd_zar_aqs_chrome..69i57j0l5.1346j0j7_sourceid_chrome_ie_UTF_8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Mungray</dc:creator>
  <cp:lastModifiedBy>Joash Mungray</cp:lastModifiedBy>
  <dcterms:created xsi:type="dcterms:W3CDTF">2017-06-19T10:59:43Z</dcterms:created>
  <dcterms:modified xsi:type="dcterms:W3CDTF">2017-06-19T13:09:51Z</dcterms:modified>
</cp:coreProperties>
</file>