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/>
  <mc:AlternateContent xmlns:mc="http://schemas.openxmlformats.org/markup-compatibility/2006">
    <mc:Choice Requires="x15">
      <x15ac:absPath xmlns:x15ac="http://schemas.microsoft.com/office/spreadsheetml/2010/11/ac" url="https://ericsson-my.sharepoint.com/personal/maria_maqbool_ericsson_com/Documents/Desktop/"/>
    </mc:Choice>
  </mc:AlternateContent>
  <xr:revisionPtr revIDLastSave="0" documentId="8_{C14C90AA-29D9-41F3-A62E-C2326F2424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udio" sheetId="1" r:id="rId1"/>
    <sheet name="Posters" sheetId="2" r:id="rId2"/>
    <sheet name="NPC" sheetId="3" r:id="rId3"/>
    <sheet name="% Difference" sheetId="4" r:id="rId4"/>
    <sheet name="Sheet3" sheetId="6" r:id="rId5"/>
    <sheet name="Sheet4" sheetId="7" r:id="rId6"/>
    <sheet name="Sheet5" sheetId="8" r:id="rId7"/>
  </sheets>
  <externalReferences>
    <externalReference r:id="rId8"/>
  </externalReferences>
  <definedNames>
    <definedName name="_xlchart.v1.0" hidden="1">Audio!$B$1</definedName>
    <definedName name="_xlchart.v1.1" hidden="1">Audio!$B$2:$B$21</definedName>
    <definedName name="_xlchart.v1.10" hidden="1">Audio!$G$1</definedName>
    <definedName name="_xlchart.v1.11" hidden="1">Audio!$G$2:$G$21</definedName>
    <definedName name="_xlchart.v1.12" hidden="1">Audio!$H$2:$H$21</definedName>
    <definedName name="_xlchart.v1.13" hidden="1">Audio!$I$2:$I$21</definedName>
    <definedName name="_xlchart.v1.14" hidden="1">Audio!$B$1</definedName>
    <definedName name="_xlchart.v1.15" hidden="1">Audio!$B$2:$B$21</definedName>
    <definedName name="_xlchart.v1.16" hidden="1">Audio!$C$1</definedName>
    <definedName name="_xlchart.v1.17" hidden="1">Audio!$C$2:$C$21</definedName>
    <definedName name="_xlchart.v1.18" hidden="1">Audio!$D$1</definedName>
    <definedName name="_xlchart.v1.19" hidden="1">Audio!$D$2:$D$21</definedName>
    <definedName name="_xlchart.v1.2" hidden="1">Audio!$C$1</definedName>
    <definedName name="_xlchart.v1.20" hidden="1">Audio!$E$1</definedName>
    <definedName name="_xlchart.v1.21" hidden="1">Audio!$E$2:$E$21</definedName>
    <definedName name="_xlchart.v1.22" hidden="1">Audio!$F$1</definedName>
    <definedName name="_xlchart.v1.23" hidden="1">Audio!$F$2:$F$21</definedName>
    <definedName name="_xlchart.v1.24" hidden="1">Audio!$G$1</definedName>
    <definedName name="_xlchart.v1.25" hidden="1">Audio!$G$2:$G$21</definedName>
    <definedName name="_xlchart.v1.26" hidden="1">Audio!$H$1</definedName>
    <definedName name="_xlchart.v1.27" hidden="1">Audio!$H$2:$H$21</definedName>
    <definedName name="_xlchart.v1.28" hidden="1">Audio!$I$1</definedName>
    <definedName name="_xlchart.v1.29" hidden="1">Audio!$I$2:$I$21</definedName>
    <definedName name="_xlchart.v1.3" hidden="1">Audio!$C$2:$C$21</definedName>
    <definedName name="_xlchart.v1.30" hidden="1">Posters!$B$1</definedName>
    <definedName name="_xlchart.v1.31" hidden="1">Posters!$B$2:$B$21</definedName>
    <definedName name="_xlchart.v1.32" hidden="1">Posters!$C$1</definedName>
    <definedName name="_xlchart.v1.33" hidden="1">Posters!$C$2:$C$21</definedName>
    <definedName name="_xlchart.v1.34" hidden="1">Posters!$D$1</definedName>
    <definedName name="_xlchart.v1.35" hidden="1">Posters!$D$2:$D$21</definedName>
    <definedName name="_xlchart.v1.36" hidden="1">Posters!$E$1</definedName>
    <definedName name="_xlchart.v1.37" hidden="1">Posters!$E$2:$E$21</definedName>
    <definedName name="_xlchart.v1.38" hidden="1">Posters!$F$1</definedName>
    <definedName name="_xlchart.v1.39" hidden="1">Posters!$F$2:$F$21</definedName>
    <definedName name="_xlchart.v1.4" hidden="1">Audio!$D$1</definedName>
    <definedName name="_xlchart.v1.40" hidden="1">Posters!$G$1</definedName>
    <definedName name="_xlchart.v1.41" hidden="1">Posters!$G$2:$G$21</definedName>
    <definedName name="_xlchart.v1.42" hidden="1">Posters!$H$1</definedName>
    <definedName name="_xlchart.v1.43" hidden="1">Posters!$H$2:$H$21</definedName>
    <definedName name="_xlchart.v1.44" hidden="1">Posters!$I$1</definedName>
    <definedName name="_xlchart.v1.45" hidden="1">Posters!$I$2:$I$21</definedName>
    <definedName name="_xlchart.v1.46" hidden="1">NPC!$B$1</definedName>
    <definedName name="_xlchart.v1.47" hidden="1">NPC!$B$2:$B$21</definedName>
    <definedName name="_xlchart.v1.48" hidden="1">NPC!$C$1</definedName>
    <definedName name="_xlchart.v1.49" hidden="1">NPC!$C$2:$C$21</definedName>
    <definedName name="_xlchart.v1.5" hidden="1">Audio!$D$2:$D$21</definedName>
    <definedName name="_xlchart.v1.50" hidden="1">NPC!$D$1</definedName>
    <definedName name="_xlchart.v1.51" hidden="1">NPC!$D$2:$D$21</definedName>
    <definedName name="_xlchart.v1.52" hidden="1">NPC!$E$1</definedName>
    <definedName name="_xlchart.v1.53" hidden="1">NPC!$E$2:$E$21</definedName>
    <definedName name="_xlchart.v1.54" hidden="1">NPC!$F$1</definedName>
    <definedName name="_xlchart.v1.55" hidden="1">NPC!$F$2:$F$21</definedName>
    <definedName name="_xlchart.v1.56" hidden="1">NPC!$G$1</definedName>
    <definedName name="_xlchart.v1.57" hidden="1">NPC!$G$2:$G$21</definedName>
    <definedName name="_xlchart.v1.58" hidden="1">NPC!$H$2:$H$21</definedName>
    <definedName name="_xlchart.v1.59" hidden="1">NPC!$I$2:$I$21</definedName>
    <definedName name="_xlchart.v1.6" hidden="1">Audio!$E$1</definedName>
    <definedName name="_xlchart.v1.60" hidden="1">NPC!$B$1</definedName>
    <definedName name="_xlchart.v1.61" hidden="1">NPC!$B$2:$B$21</definedName>
    <definedName name="_xlchart.v1.62" hidden="1">NPC!$C$1</definedName>
    <definedName name="_xlchart.v1.63" hidden="1">NPC!$C$2:$C$21</definedName>
    <definedName name="_xlchart.v1.64" hidden="1">NPC!$D$1</definedName>
    <definedName name="_xlchart.v1.65" hidden="1">NPC!$D$2:$D$21</definedName>
    <definedName name="_xlchart.v1.66" hidden="1">NPC!$E$1</definedName>
    <definedName name="_xlchart.v1.67" hidden="1">NPC!$E$2:$E$21</definedName>
    <definedName name="_xlchart.v1.68" hidden="1">NPC!$F$1</definedName>
    <definedName name="_xlchart.v1.69" hidden="1">NPC!$F$2:$F$21</definedName>
    <definedName name="_xlchart.v1.7" hidden="1">Audio!$E$2:$E$21</definedName>
    <definedName name="_xlchart.v1.70" hidden="1">NPC!$G$1</definedName>
    <definedName name="_xlchart.v1.71" hidden="1">NPC!$G$2:$G$21</definedName>
    <definedName name="_xlchart.v1.72" hidden="1">NPC!$H$1</definedName>
    <definedName name="_xlchart.v1.73" hidden="1">NPC!$H$2:$H$21</definedName>
    <definedName name="_xlchart.v1.74" hidden="1">NPC!$I$1</definedName>
    <definedName name="_xlchart.v1.75" hidden="1">NPC!$I$2:$I$21</definedName>
    <definedName name="_xlchart.v1.8" hidden="1">Audio!$F$1</definedName>
    <definedName name="_xlchart.v1.9" hidden="1">Audio!$F$2:$F$21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Audio!$B$2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4" l="1"/>
  <c r="B23" i="2"/>
  <c r="F50" i="2"/>
  <c r="F32" i="3"/>
  <c r="D103" i="2"/>
  <c r="D86" i="2"/>
  <c r="D68" i="2"/>
  <c r="D50" i="2"/>
  <c r="L55" i="1"/>
  <c r="F54" i="1"/>
  <c r="C54" i="1"/>
  <c r="D86" i="3"/>
  <c r="D68" i="3"/>
  <c r="D50" i="3"/>
  <c r="D32" i="3"/>
  <c r="L27" i="4"/>
  <c r="L28" i="4"/>
  <c r="L29" i="4"/>
  <c r="L26" i="4"/>
  <c r="I27" i="4"/>
  <c r="I28" i="4"/>
  <c r="I29" i="4"/>
  <c r="I26" i="4"/>
  <c r="F27" i="4"/>
  <c r="F28" i="4"/>
  <c r="F29" i="4"/>
  <c r="F19" i="4"/>
  <c r="F20" i="4"/>
  <c r="F21" i="4"/>
  <c r="F22" i="4"/>
  <c r="L20" i="4" l="1"/>
  <c r="L21" i="4"/>
  <c r="L22" i="4"/>
  <c r="L19" i="4"/>
  <c r="I20" i="4"/>
  <c r="I21" i="4"/>
  <c r="I22" i="4"/>
  <c r="I19" i="4"/>
  <c r="I23" i="2"/>
  <c r="H23" i="2"/>
  <c r="G23" i="2"/>
  <c r="F23" i="2"/>
  <c r="E23" i="2"/>
  <c r="D23" i="2"/>
  <c r="C23" i="2"/>
  <c r="I22" i="2"/>
  <c r="H22" i="2"/>
  <c r="G22" i="2"/>
  <c r="F22" i="2"/>
  <c r="E22" i="2"/>
  <c r="D22" i="2"/>
  <c r="C22" i="2"/>
  <c r="B22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R17" i="2" s="1"/>
  <c r="O16" i="2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R13" i="2" s="1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R9" i="2" s="1"/>
  <c r="O8" i="2"/>
  <c r="N8" i="2"/>
  <c r="M8" i="2"/>
  <c r="Q8" i="2" s="1"/>
  <c r="L8" i="2"/>
  <c r="O7" i="2"/>
  <c r="N7" i="2"/>
  <c r="M7" i="2"/>
  <c r="L7" i="2"/>
  <c r="R7" i="2" s="1"/>
  <c r="O6" i="2"/>
  <c r="N6" i="2"/>
  <c r="M6" i="2"/>
  <c r="L6" i="2"/>
  <c r="O5" i="2"/>
  <c r="N5" i="2"/>
  <c r="M5" i="2"/>
  <c r="L5" i="2"/>
  <c r="R5" i="2" s="1"/>
  <c r="O4" i="2"/>
  <c r="N4" i="2"/>
  <c r="M4" i="2"/>
  <c r="L4" i="2"/>
  <c r="O3" i="2"/>
  <c r="N3" i="2"/>
  <c r="M3" i="2"/>
  <c r="L3" i="2"/>
  <c r="R3" i="2" s="1"/>
  <c r="R2" i="2"/>
  <c r="O2" i="2"/>
  <c r="N2" i="2"/>
  <c r="M2" i="2"/>
  <c r="L2" i="2"/>
  <c r="O1" i="2"/>
  <c r="N1" i="2"/>
  <c r="M1" i="2"/>
  <c r="L1" i="2"/>
  <c r="R19" i="2" l="1"/>
  <c r="R18" i="2"/>
  <c r="R14" i="2"/>
  <c r="M21" i="2"/>
  <c r="N21" i="2"/>
  <c r="Q13" i="2"/>
  <c r="R6" i="2"/>
  <c r="R10" i="2"/>
  <c r="R20" i="2"/>
  <c r="O21" i="2"/>
  <c r="Q12" i="2"/>
  <c r="Q14" i="2"/>
  <c r="Q17" i="2"/>
  <c r="R1" i="2"/>
  <c r="Q2" i="2"/>
  <c r="Q5" i="2"/>
  <c r="Q16" i="2"/>
  <c r="Q18" i="2"/>
  <c r="R11" i="2"/>
  <c r="R4" i="2"/>
  <c r="Q9" i="2"/>
  <c r="Q20" i="2"/>
  <c r="Q6" i="2"/>
  <c r="L21" i="2"/>
  <c r="R15" i="2"/>
  <c r="Q10" i="2"/>
  <c r="R12" i="2"/>
  <c r="R16" i="2"/>
  <c r="Q1" i="2"/>
  <c r="R8" i="2"/>
  <c r="Q3" i="2"/>
  <c r="Q7" i="2"/>
  <c r="Q11" i="2"/>
  <c r="Q15" i="2"/>
  <c r="Q19" i="2"/>
  <c r="Q4" i="2"/>
  <c r="M24" i="2" l="1"/>
  <c r="R21" i="2"/>
  <c r="Q21" i="2"/>
  <c r="I23" i="3" l="1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O21" i="3"/>
  <c r="N21" i="3"/>
  <c r="M21" i="3"/>
  <c r="L21" i="3"/>
  <c r="Q21" i="3" s="1"/>
  <c r="R20" i="3"/>
  <c r="O20" i="3"/>
  <c r="N20" i="3"/>
  <c r="M20" i="3"/>
  <c r="L20" i="3"/>
  <c r="Q20" i="3" s="1"/>
  <c r="R19" i="3"/>
  <c r="O19" i="3"/>
  <c r="Q19" i="3" s="1"/>
  <c r="N19" i="3"/>
  <c r="M19" i="3"/>
  <c r="L19" i="3"/>
  <c r="O18" i="3"/>
  <c r="N18" i="3"/>
  <c r="M18" i="3"/>
  <c r="Q18" i="3" s="1"/>
  <c r="L18" i="3"/>
  <c r="R18" i="3" s="1"/>
  <c r="O17" i="3"/>
  <c r="N17" i="3"/>
  <c r="M17" i="3"/>
  <c r="L17" i="3"/>
  <c r="Q17" i="3" s="1"/>
  <c r="R16" i="3"/>
  <c r="O16" i="3"/>
  <c r="N16" i="3"/>
  <c r="M16" i="3"/>
  <c r="L16" i="3"/>
  <c r="Q16" i="3" s="1"/>
  <c r="R15" i="3"/>
  <c r="O15" i="3"/>
  <c r="Q15" i="3" s="1"/>
  <c r="N15" i="3"/>
  <c r="M15" i="3"/>
  <c r="L15" i="3"/>
  <c r="O14" i="3"/>
  <c r="N14" i="3"/>
  <c r="M14" i="3"/>
  <c r="Q14" i="3" s="1"/>
  <c r="L14" i="3"/>
  <c r="R14" i="3" s="1"/>
  <c r="O13" i="3"/>
  <c r="N13" i="3"/>
  <c r="M13" i="3"/>
  <c r="L13" i="3"/>
  <c r="Q13" i="3" s="1"/>
  <c r="R12" i="3"/>
  <c r="O12" i="3"/>
  <c r="N12" i="3"/>
  <c r="M12" i="3"/>
  <c r="L12" i="3"/>
  <c r="Q12" i="3" s="1"/>
  <c r="R11" i="3"/>
  <c r="O11" i="3"/>
  <c r="Q11" i="3" s="1"/>
  <c r="N11" i="3"/>
  <c r="M11" i="3"/>
  <c r="L11" i="3"/>
  <c r="O10" i="3"/>
  <c r="N10" i="3"/>
  <c r="M10" i="3"/>
  <c r="Q10" i="3" s="1"/>
  <c r="L10" i="3"/>
  <c r="R10" i="3" s="1"/>
  <c r="O9" i="3"/>
  <c r="N9" i="3"/>
  <c r="M9" i="3"/>
  <c r="L9" i="3"/>
  <c r="Q9" i="3" s="1"/>
  <c r="R8" i="3"/>
  <c r="O8" i="3"/>
  <c r="N8" i="3"/>
  <c r="M8" i="3"/>
  <c r="L8" i="3"/>
  <c r="Q8" i="3" s="1"/>
  <c r="R7" i="3"/>
  <c r="O7" i="3"/>
  <c r="Q7" i="3" s="1"/>
  <c r="N7" i="3"/>
  <c r="M7" i="3"/>
  <c r="L7" i="3"/>
  <c r="O6" i="3"/>
  <c r="N6" i="3"/>
  <c r="M6" i="3"/>
  <c r="Q6" i="3" s="1"/>
  <c r="L6" i="3"/>
  <c r="R6" i="3" s="1"/>
  <c r="O5" i="3"/>
  <c r="N5" i="3"/>
  <c r="M5" i="3"/>
  <c r="L5" i="3"/>
  <c r="Q5" i="3" s="1"/>
  <c r="R4" i="3"/>
  <c r="O4" i="3"/>
  <c r="N4" i="3"/>
  <c r="M4" i="3"/>
  <c r="L4" i="3"/>
  <c r="Q4" i="3" s="1"/>
  <c r="R3" i="3"/>
  <c r="O3" i="3"/>
  <c r="Q3" i="3" s="1"/>
  <c r="N3" i="3"/>
  <c r="M3" i="3"/>
  <c r="L3" i="3"/>
  <c r="O2" i="3"/>
  <c r="O22" i="3" s="1"/>
  <c r="N2" i="3"/>
  <c r="N22" i="3" s="1"/>
  <c r="M2" i="3"/>
  <c r="M22" i="3" s="1"/>
  <c r="L2" i="3"/>
  <c r="R2" i="3" s="1"/>
  <c r="R5" i="3" l="1"/>
  <c r="R22" i="3" s="1"/>
  <c r="R9" i="3"/>
  <c r="R13" i="3"/>
  <c r="R17" i="3"/>
  <c r="R21" i="3"/>
  <c r="L22" i="3"/>
  <c r="M25" i="3" s="1"/>
  <c r="Q2" i="3"/>
  <c r="Q22" i="3" s="1"/>
  <c r="C23" i="1" l="1"/>
  <c r="D23" i="1"/>
  <c r="E23" i="1"/>
  <c r="F23" i="1"/>
  <c r="G23" i="1"/>
  <c r="H23" i="1"/>
  <c r="I23" i="1"/>
  <c r="B23" i="1"/>
  <c r="O21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M20" i="1"/>
  <c r="M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L20" i="1"/>
  <c r="L21" i="1"/>
  <c r="L18" i="1"/>
  <c r="L19" i="1"/>
  <c r="R19" i="1" s="1"/>
  <c r="L3" i="1"/>
  <c r="L4" i="1"/>
  <c r="L5" i="1"/>
  <c r="Q5" i="1" s="1"/>
  <c r="L6" i="1"/>
  <c r="L7" i="1"/>
  <c r="L8" i="1"/>
  <c r="L9" i="1"/>
  <c r="L10" i="1"/>
  <c r="L11" i="1"/>
  <c r="R11" i="1" s="1"/>
  <c r="L12" i="1"/>
  <c r="L13" i="1"/>
  <c r="Q13" i="1" s="1"/>
  <c r="L14" i="1"/>
  <c r="L15" i="1"/>
  <c r="R15" i="1" s="1"/>
  <c r="L16" i="1"/>
  <c r="L17" i="1"/>
  <c r="O2" i="1"/>
  <c r="N2" i="1"/>
  <c r="M2" i="1"/>
  <c r="L2" i="1"/>
  <c r="R2" i="1" s="1"/>
  <c r="I22" i="1"/>
  <c r="G22" i="1"/>
  <c r="E22" i="1"/>
  <c r="C22" i="1"/>
  <c r="H22" i="1"/>
  <c r="F22" i="1"/>
  <c r="D22" i="1"/>
  <c r="B22" i="1"/>
  <c r="R3" i="1" l="1"/>
  <c r="Q9" i="1"/>
  <c r="Q17" i="1"/>
  <c r="R7" i="1"/>
  <c r="Q16" i="1"/>
  <c r="Q12" i="1"/>
  <c r="Q8" i="1"/>
  <c r="Q4" i="1"/>
  <c r="O22" i="1"/>
  <c r="N22" i="1"/>
  <c r="R18" i="1"/>
  <c r="M22" i="1"/>
  <c r="Q21" i="1"/>
  <c r="Q20" i="1"/>
  <c r="R14" i="1"/>
  <c r="R10" i="1"/>
  <c r="R6" i="1"/>
  <c r="Q19" i="1"/>
  <c r="Q15" i="1"/>
  <c r="Q11" i="1"/>
  <c r="Q7" i="1"/>
  <c r="Q3" i="1"/>
  <c r="R21" i="1"/>
  <c r="R17" i="1"/>
  <c r="R13" i="1"/>
  <c r="R9" i="1"/>
  <c r="R5" i="1"/>
  <c r="Q18" i="1"/>
  <c r="Q14" i="1"/>
  <c r="Q10" i="1"/>
  <c r="Q6" i="1"/>
  <c r="R20" i="1"/>
  <c r="R16" i="1"/>
  <c r="R12" i="1"/>
  <c r="R8" i="1"/>
  <c r="R4" i="1"/>
  <c r="L22" i="1"/>
  <c r="Q2" i="1"/>
  <c r="Q22" i="1" l="1"/>
  <c r="R22" i="1"/>
</calcChain>
</file>

<file path=xl/sharedStrings.xml><?xml version="1.0" encoding="utf-8"?>
<sst xmlns="http://schemas.openxmlformats.org/spreadsheetml/2006/main" count="442" uniqueCount="73">
  <si>
    <t>pre-affective</t>
  </si>
  <si>
    <t>post-affective</t>
  </si>
  <si>
    <t>pre-cognitive</t>
  </si>
  <si>
    <t>post-cognitive</t>
  </si>
  <si>
    <t>pre-connative</t>
  </si>
  <si>
    <t>post-connative</t>
  </si>
  <si>
    <t>pre-PEB</t>
  </si>
  <si>
    <t>post-PEB</t>
  </si>
  <si>
    <t>Mean</t>
  </si>
  <si>
    <t>Stdev</t>
  </si>
  <si>
    <t>affective(post-pre)</t>
  </si>
  <si>
    <t>cognitive(post-pre)</t>
  </si>
  <si>
    <t>connative(post-pre)</t>
  </si>
  <si>
    <t>Env_Beh(post-pre)</t>
  </si>
  <si>
    <t>t-Test: Two-Sample Assuming Equal Variances</t>
  </si>
  <si>
    <t>Variable 1</t>
  </si>
  <si>
    <t>Variable 2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</si>
  <si>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</si>
  <si>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</si>
  <si>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</si>
  <si>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</si>
  <si>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</si>
  <si>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</si>
  <si>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</si>
  <si>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</si>
  <si>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</si>
  <si>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</si>
  <si>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P1</t>
  </si>
  <si>
    <t>P2</t>
  </si>
  <si>
    <t>Combined Average</t>
  </si>
  <si>
    <t>P3</t>
  </si>
  <si>
    <t>P4</t>
  </si>
  <si>
    <t>Audio</t>
  </si>
  <si>
    <t>p - value &lt; 0.05</t>
  </si>
  <si>
    <t>p - value &gt; 0.05</t>
  </si>
  <si>
    <t>significant</t>
  </si>
  <si>
    <t>Insignificant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</si>
  <si>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</si>
  <si>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</si>
  <si>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</si>
  <si>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</si>
  <si>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</si>
  <si>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</si>
  <si>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</si>
  <si>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</si>
  <si>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</si>
  <si>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</si>
  <si>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</si>
  <si>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</si>
  <si>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</si>
  <si>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</si>
  <si>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</si>
  <si>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</si>
  <si>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</si>
  <si>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</si>
  <si>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SD</t>
  </si>
  <si>
    <t>Standard Deviation</t>
  </si>
  <si>
    <t>NPC</t>
  </si>
  <si>
    <t>Poster</t>
  </si>
  <si>
    <t>Pre</t>
  </si>
  <si>
    <t>Post</t>
  </si>
  <si>
    <t>p-value</t>
  </si>
  <si>
    <t>Affective</t>
  </si>
  <si>
    <r>
      <t>3.983</t>
    </r>
    <r>
      <rPr>
        <sz val="10"/>
        <color rgb="FF000000"/>
        <rFont val="Calibri"/>
        <family val="2"/>
      </rPr>
      <t>±</t>
    </r>
    <r>
      <rPr>
        <sz val="10"/>
        <color rgb="FF000000"/>
        <rFont val="Arial"/>
        <family val="2"/>
        <scheme val="minor"/>
      </rPr>
      <t>0.61</t>
    </r>
  </si>
  <si>
    <t>Cognitive</t>
  </si>
  <si>
    <t>Coonative</t>
  </si>
  <si>
    <t>Env. Beh</t>
  </si>
  <si>
    <t>Difference between pre and post</t>
  </si>
  <si>
    <t>% diff</t>
  </si>
  <si>
    <t>Conative</t>
  </si>
  <si>
    <t>Values</t>
  </si>
  <si>
    <t>Connative</t>
  </si>
  <si>
    <t>PEB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</si>
</sst>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sz val="10"/>
      <color rgb="FF000000"/>
      <name val="Calibri"/>
      <family val="2"/>
    </font>
    <font>
      <b/>
      <i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6" fillId="0" borderId="2" xfId="0" applyFont="1" applyBorder="1" applyAlignment="1">
      <alignment horizontal="center"/>
    </xf>
    <xf numFmtId="0" fontId="0" fillId="2" borderId="0" xfId="0" applyFill="1"/>
    <xf numFmtId="0" fontId="5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3" borderId="0" xfId="0" applyFill="1"/>
    <xf numFmtId="0" fontId="0" fillId="0" borderId="1" xfId="0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2" xfId="0" applyFont="1" applyBorder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Pre Affective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[1]Sheet1!$A$21</c:f>
              <c:numCache>
                <c:formatCode>General</c:formatCode>
                <c:ptCount val="1"/>
                <c:pt idx="0">
                  <c:v>3.6840000000000002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B-4807-9426-0E1386797470}"/>
            </c:ext>
          </c:extLst>
        </c:ser>
        <c:ser>
          <c:idx val="1"/>
          <c:order val="1"/>
          <c:tx>
            <c:v>Post Affective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[1]Sheet1!$B$21</c:f>
              <c:numCache>
                <c:formatCode>General</c:formatCode>
                <c:ptCount val="1"/>
                <c:pt idx="0">
                  <c:v>4.1669999999999998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B-4807-9426-0E1386797470}"/>
            </c:ext>
          </c:extLst>
        </c:ser>
        <c:ser>
          <c:idx val="2"/>
          <c:order val="2"/>
          <c:tx>
            <c:v>Pre Cognitive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[1]Sheet1!$C$21</c:f>
              <c:numCache>
                <c:formatCode>General</c:formatCode>
                <c:ptCount val="1"/>
                <c:pt idx="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B-4807-9426-0E1386797470}"/>
            </c:ext>
          </c:extLst>
        </c:ser>
        <c:ser>
          <c:idx val="3"/>
          <c:order val="3"/>
          <c:tx>
            <c:v>Post Cognitive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[1]Sheet1!$D$21</c:f>
              <c:numCache>
                <c:formatCode>General</c:formatCode>
                <c:ptCount val="1"/>
                <c:pt idx="0">
                  <c:v>3.7625000000000002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B-4807-9426-0E1386797470}"/>
            </c:ext>
          </c:extLst>
        </c:ser>
        <c:ser>
          <c:idx val="4"/>
          <c:order val="4"/>
          <c:tx>
            <c:v>Pre Conative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[1]Sheet1!$E$21</c:f>
              <c:numCache>
                <c:formatCode>General</c:formatCode>
                <c:ptCount val="1"/>
                <c:pt idx="0">
                  <c:v>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8B-4807-9426-0E1386797470}"/>
            </c:ext>
          </c:extLst>
        </c:ser>
        <c:ser>
          <c:idx val="5"/>
          <c:order val="5"/>
          <c:tx>
            <c:v>Post Conative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[1]Sheet1!$F$21</c:f>
              <c:numCache>
                <c:formatCode>General</c:formatCode>
                <c:ptCount val="1"/>
                <c:pt idx="0">
                  <c:v>3.9835000000000003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8B-4807-9426-0E1386797470}"/>
            </c:ext>
          </c:extLst>
        </c:ser>
        <c:ser>
          <c:idx val="6"/>
          <c:order val="6"/>
          <c:tx>
            <c:v>Pre PEB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[1]Sheet1!$G$21</c:f>
              <c:numCache>
                <c:formatCode>General</c:formatCode>
                <c:ptCount val="1"/>
                <c:pt idx="0">
                  <c:v>3.4865000000000004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8B-4807-9426-0E1386797470}"/>
            </c:ext>
          </c:extLst>
        </c:ser>
        <c:ser>
          <c:idx val="7"/>
          <c:order val="7"/>
          <c:tx>
            <c:v>Post PEB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[1]Sheet1!$H$21</c:f>
              <c:numCache>
                <c:formatCode>General</c:formatCode>
                <c:ptCount val="1"/>
                <c:pt idx="0">
                  <c:v>3.7875000000000001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8B-4807-9426-0E138679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43608"/>
        <c:axId val="546443936"/>
      </c:barChart>
      <c:catAx>
        <c:axId val="546443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443936"/>
        <c:crosses val="autoZero"/>
        <c:auto val="1"/>
        <c:lblAlgn val="ctr"/>
        <c:lblOffset val="100"/>
        <c:noMultiLvlLbl val="0"/>
      </c:catAx>
      <c:valAx>
        <c:axId val="546443936"/>
        <c:scaling>
          <c:orientation val="minMax"/>
          <c:max val="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'% Difference'!$B$34</c:f>
              <c:strCache>
                <c:ptCount val="1"/>
                <c:pt idx="0">
                  <c:v>Affective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320-4E3A-AC32-29E2A38137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20-4E3A-AC32-29E2A38137E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320-4E3A-AC32-29E2A38137E4}"/>
              </c:ext>
            </c:extLst>
          </c:dPt>
          <c:errBars>
            <c:errBarType val="both"/>
            <c:errValType val="cust"/>
            <c:noEndCap val="0"/>
            <c:plus>
              <c:numRef>
                <c:f>'% Difference'!$C$38:$H$38</c:f>
                <c:numCache>
                  <c:formatCode>General</c:formatCode>
                  <c:ptCount val="6"/>
                  <c:pt idx="0">
                    <c:v>0.60702119966447743</c:v>
                  </c:pt>
                  <c:pt idx="1">
                    <c:v>0.38444046832274364</c:v>
                  </c:pt>
                  <c:pt idx="2">
                    <c:v>0.65379439066357847</c:v>
                  </c:pt>
                  <c:pt idx="3">
                    <c:v>0.34720348955316493</c:v>
                  </c:pt>
                  <c:pt idx="4">
                    <c:v>0.62514335198121729</c:v>
                  </c:pt>
                  <c:pt idx="5">
                    <c:v>0.69778672657873986</c:v>
                  </c:pt>
                </c:numCache>
              </c:numRef>
            </c:plus>
            <c:minus>
              <c:numRef>
                <c:f>'% Difference'!$C$38:$H$38</c:f>
                <c:numCache>
                  <c:formatCode>General</c:formatCode>
                  <c:ptCount val="6"/>
                  <c:pt idx="0">
                    <c:v>0.60702119966447743</c:v>
                  </c:pt>
                  <c:pt idx="1">
                    <c:v>0.38444046832274364</c:v>
                  </c:pt>
                  <c:pt idx="2">
                    <c:v>0.65379439066357847</c:v>
                  </c:pt>
                  <c:pt idx="3">
                    <c:v>0.34720348955316493</c:v>
                  </c:pt>
                  <c:pt idx="4">
                    <c:v>0.62514335198121729</c:v>
                  </c:pt>
                  <c:pt idx="5">
                    <c:v>0.69778672657873986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'% Difference'!$C$32:$H$33</c:f>
              <c:multiLvlStrCache>
                <c:ptCount val="6"/>
                <c:lvl>
                  <c:pt idx="0">
                    <c:v>Pre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Post</c:v>
                  </c:pt>
                  <c:pt idx="4">
                    <c:v>Pre</c:v>
                  </c:pt>
                  <c:pt idx="5">
                    <c:v>Post</c:v>
                  </c:pt>
                </c:lvl>
                <c:lvl>
                  <c:pt idx="0">
                    <c:v>Audio</c:v>
                  </c:pt>
                  <c:pt idx="2">
                    <c:v>NPC</c:v>
                  </c:pt>
                  <c:pt idx="4">
                    <c:v>Poster</c:v>
                  </c:pt>
                </c:lvl>
              </c:multiLvlStrCache>
            </c:multiLvlStrRef>
          </c:cat>
          <c:val>
            <c:numRef>
              <c:f>'% Difference'!$C$34:$H$34</c:f>
              <c:numCache>
                <c:formatCode>General</c:formatCode>
                <c:ptCount val="6"/>
                <c:pt idx="0">
                  <c:v>3.9829999999999997</c:v>
                </c:pt>
                <c:pt idx="1">
                  <c:v>4.3995000000000006</c:v>
                </c:pt>
                <c:pt idx="2">
                  <c:v>3.6004999999999994</c:v>
                </c:pt>
                <c:pt idx="3">
                  <c:v>4.2834999999999992</c:v>
                </c:pt>
                <c:pt idx="4">
                  <c:v>3.6840000000000002</c:v>
                </c:pt>
                <c:pt idx="5">
                  <c:v>4.1669999999999998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0-4E3A-AC32-29E2A38137E4}"/>
            </c:ext>
          </c:extLst>
        </c:ser>
        <c:ser>
          <c:idx val="1"/>
          <c:order val="1"/>
          <c:tx>
            <c:strRef>
              <c:f>'% Difference'!$B$35</c:f>
              <c:strCache>
                <c:ptCount val="1"/>
                <c:pt idx="0">
                  <c:v>Cognitive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320-4E3A-AC32-29E2A38137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320-4E3A-AC32-29E2A38137E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320-4E3A-AC32-29E2A38137E4}"/>
              </c:ext>
            </c:extLst>
          </c:dPt>
          <c:errBars>
            <c:errBarType val="both"/>
            <c:errValType val="cust"/>
            <c:noEndCap val="0"/>
            <c:plus>
              <c:numRef>
                <c:f>'% Difference'!$C$39:$H$39</c:f>
                <c:numCache>
                  <c:formatCode>General</c:formatCode>
                  <c:ptCount val="6"/>
                  <c:pt idx="0">
                    <c:v>0.39735970711951313</c:v>
                  </c:pt>
                  <c:pt idx="1">
                    <c:v>0.44629321256204196</c:v>
                  </c:pt>
                  <c:pt idx="2">
                    <c:v>0.67813599008800007</c:v>
                  </c:pt>
                  <c:pt idx="3">
                    <c:v>0.3705880817238858</c:v>
                  </c:pt>
                  <c:pt idx="4">
                    <c:v>0.5982430416161193</c:v>
                  </c:pt>
                  <c:pt idx="5">
                    <c:v>0.43282274237358287</c:v>
                  </c:pt>
                </c:numCache>
              </c:numRef>
            </c:plus>
            <c:minus>
              <c:numRef>
                <c:f>'% Difference'!$C$39:$H$39</c:f>
                <c:numCache>
                  <c:formatCode>General</c:formatCode>
                  <c:ptCount val="6"/>
                  <c:pt idx="0">
                    <c:v>0.39735970711951313</c:v>
                  </c:pt>
                  <c:pt idx="1">
                    <c:v>0.44629321256204196</c:v>
                  </c:pt>
                  <c:pt idx="2">
                    <c:v>0.67813599008800007</c:v>
                  </c:pt>
                  <c:pt idx="3">
                    <c:v>0.3705880817238858</c:v>
                  </c:pt>
                  <c:pt idx="4">
                    <c:v>0.5982430416161193</c:v>
                  </c:pt>
                  <c:pt idx="5">
                    <c:v>0.43282274237358287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'% Difference'!$C$32:$H$33</c:f>
              <c:multiLvlStrCache>
                <c:ptCount val="6"/>
                <c:lvl>
                  <c:pt idx="0">
                    <c:v>Pre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Post</c:v>
                  </c:pt>
                  <c:pt idx="4">
                    <c:v>Pre</c:v>
                  </c:pt>
                  <c:pt idx="5">
                    <c:v>Post</c:v>
                  </c:pt>
                </c:lvl>
                <c:lvl>
                  <c:pt idx="0">
                    <c:v>Audio</c:v>
                  </c:pt>
                  <c:pt idx="2">
                    <c:v>NPC</c:v>
                  </c:pt>
                  <c:pt idx="4">
                    <c:v>Poster</c:v>
                  </c:pt>
                </c:lvl>
              </c:multiLvlStrCache>
            </c:multiLvlStrRef>
          </c:cat>
          <c:val>
            <c:numRef>
              <c:f>'% Difference'!$C$35:$H$35</c:f>
              <c:numCache>
                <c:formatCode>General</c:formatCode>
                <c:ptCount val="6"/>
                <c:pt idx="0">
                  <c:v>3.5</c:v>
                </c:pt>
                <c:pt idx="1">
                  <c:v>4.0875000000000004</c:v>
                </c:pt>
                <c:pt idx="2">
                  <c:v>3.2250000000000001</c:v>
                </c:pt>
                <c:pt idx="3">
                  <c:v>3.9375</c:v>
                </c:pt>
                <c:pt idx="4">
                  <c:v>3.4</c:v>
                </c:pt>
                <c:pt idx="5">
                  <c:v>3.7625000000000002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0-4E3A-AC32-29E2A38137E4}"/>
            </c:ext>
          </c:extLst>
        </c:ser>
        <c:ser>
          <c:idx val="2"/>
          <c:order val="2"/>
          <c:tx>
            <c:strRef>
              <c:f>'% Difference'!$B$36</c:f>
              <c:strCache>
                <c:ptCount val="1"/>
                <c:pt idx="0">
                  <c:v>Connative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320-4E3A-AC32-29E2A38137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320-4E3A-AC32-29E2A38137E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320-4E3A-AC32-29E2A38137E4}"/>
              </c:ext>
            </c:extLst>
          </c:dPt>
          <c:errBars>
            <c:errBarType val="both"/>
            <c:errValType val="cust"/>
            <c:noEndCap val="0"/>
            <c:plus>
              <c:numRef>
                <c:f>'% Difference'!$C$40:$H$40</c:f>
                <c:numCache>
                  <c:formatCode>General</c:formatCode>
                  <c:ptCount val="6"/>
                  <c:pt idx="0">
                    <c:v>0.63815111228083254</c:v>
                  </c:pt>
                  <c:pt idx="1">
                    <c:v>0.40957102076762164</c:v>
                  </c:pt>
                  <c:pt idx="2">
                    <c:v>0.51554774142091941</c:v>
                  </c:pt>
                  <c:pt idx="3">
                    <c:v>0.44525687441130324</c:v>
                  </c:pt>
                  <c:pt idx="4">
                    <c:v>1.0374564036496587</c:v>
                  </c:pt>
                  <c:pt idx="5">
                    <c:v>0.59693317090467579</c:v>
                  </c:pt>
                </c:numCache>
              </c:numRef>
            </c:plus>
            <c:minus>
              <c:numRef>
                <c:f>'% Difference'!$C$40:$H$40</c:f>
                <c:numCache>
                  <c:formatCode>General</c:formatCode>
                  <c:ptCount val="6"/>
                  <c:pt idx="0">
                    <c:v>0.63815111228083254</c:v>
                  </c:pt>
                  <c:pt idx="1">
                    <c:v>0.40957102076762164</c:v>
                  </c:pt>
                  <c:pt idx="2">
                    <c:v>0.51554774142091941</c:v>
                  </c:pt>
                  <c:pt idx="3">
                    <c:v>0.44525687441130324</c:v>
                  </c:pt>
                  <c:pt idx="4">
                    <c:v>1.0374564036496587</c:v>
                  </c:pt>
                  <c:pt idx="5">
                    <c:v>0.59693317090467579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'% Difference'!$C$32:$H$33</c:f>
              <c:multiLvlStrCache>
                <c:ptCount val="6"/>
                <c:lvl>
                  <c:pt idx="0">
                    <c:v>Pre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Post</c:v>
                  </c:pt>
                  <c:pt idx="4">
                    <c:v>Pre</c:v>
                  </c:pt>
                  <c:pt idx="5">
                    <c:v>Post</c:v>
                  </c:pt>
                </c:lvl>
                <c:lvl>
                  <c:pt idx="0">
                    <c:v>Audio</c:v>
                  </c:pt>
                  <c:pt idx="2">
                    <c:v>NPC</c:v>
                  </c:pt>
                  <c:pt idx="4">
                    <c:v>Poster</c:v>
                  </c:pt>
                </c:lvl>
              </c:multiLvlStrCache>
            </c:multiLvlStrRef>
          </c:cat>
          <c:val>
            <c:numRef>
              <c:f>'% Difference'!$C$36:$H$36</c:f>
              <c:numCache>
                <c:formatCode>General</c:formatCode>
                <c:ptCount val="6"/>
                <c:pt idx="0">
                  <c:v>4.0250000000000004</c:v>
                </c:pt>
                <c:pt idx="1">
                  <c:v>4.2169999999999996</c:v>
                </c:pt>
                <c:pt idx="2">
                  <c:v>3.85</c:v>
                </c:pt>
                <c:pt idx="3">
                  <c:v>4.0830000000000002</c:v>
                </c:pt>
                <c:pt idx="4">
                  <c:v>3.55</c:v>
                </c:pt>
                <c:pt idx="5">
                  <c:v>3.9835000000000003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0-4E3A-AC32-29E2A38137E4}"/>
            </c:ext>
          </c:extLst>
        </c:ser>
        <c:ser>
          <c:idx val="3"/>
          <c:order val="3"/>
          <c:tx>
            <c:strRef>
              <c:f>'% Difference'!$B$37</c:f>
              <c:strCache>
                <c:ptCount val="1"/>
                <c:pt idx="0">
                  <c:v>PEB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320-4E3A-AC32-29E2A38137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320-4E3A-AC32-29E2A38137E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320-4E3A-AC32-29E2A38137E4}"/>
              </c:ext>
            </c:extLst>
          </c:dPt>
          <c:errBars>
            <c:errBarType val="both"/>
            <c:errValType val="cust"/>
            <c:noEndCap val="0"/>
            <c:plus>
              <c:numRef>
                <c:f>'% Difference'!$C$41:$H$41</c:f>
                <c:numCache>
                  <c:formatCode>General</c:formatCode>
                  <c:ptCount val="6"/>
                  <c:pt idx="0">
                    <c:v>0.47173225010536168</c:v>
                  </c:pt>
                  <c:pt idx="1">
                    <c:v>0.29774370822819035</c:v>
                  </c:pt>
                  <c:pt idx="2">
                    <c:v>0.30815409678993561</c:v>
                  </c:pt>
                  <c:pt idx="3">
                    <c:v>0.42068240301981602</c:v>
                  </c:pt>
                  <c:pt idx="4">
                    <c:v>0.50696491106646291</c:v>
                  </c:pt>
                  <c:pt idx="5">
                    <c:v>0.41576657165441255</c:v>
                  </c:pt>
                </c:numCache>
              </c:numRef>
            </c:plus>
            <c:minus>
              <c:numRef>
                <c:f>'% Difference'!$C$41:$H$41</c:f>
                <c:numCache>
                  <c:formatCode>General</c:formatCode>
                  <c:ptCount val="6"/>
                  <c:pt idx="0">
                    <c:v>0.47173225010536168</c:v>
                  </c:pt>
                  <c:pt idx="1">
                    <c:v>0.29774370822819035</c:v>
                  </c:pt>
                  <c:pt idx="2">
                    <c:v>0.30815409678993561</c:v>
                  </c:pt>
                  <c:pt idx="3">
                    <c:v>0.42068240301981602</c:v>
                  </c:pt>
                  <c:pt idx="4">
                    <c:v>0.50696491106646291</c:v>
                  </c:pt>
                  <c:pt idx="5">
                    <c:v>0.41576657165441255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'% Difference'!$C$32:$H$33</c:f>
              <c:multiLvlStrCache>
                <c:ptCount val="6"/>
                <c:lvl>
                  <c:pt idx="0">
                    <c:v>Pre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Post</c:v>
                  </c:pt>
                  <c:pt idx="4">
                    <c:v>Pre</c:v>
                  </c:pt>
                  <c:pt idx="5">
                    <c:v>Post</c:v>
                  </c:pt>
                </c:lvl>
                <c:lvl>
                  <c:pt idx="0">
                    <c:v>Audio</c:v>
                  </c:pt>
                  <c:pt idx="2">
                    <c:v>NPC</c:v>
                  </c:pt>
                  <c:pt idx="4">
                    <c:v>Poster</c:v>
                  </c:pt>
                </c:lvl>
              </c:multiLvlStrCache>
            </c:multiLvlStrRef>
          </c:cat>
          <c:val>
            <c:numRef>
              <c:f>'% Difference'!$C$37:$H$37</c:f>
              <c:numCache>
                <c:formatCode>General</c:formatCode>
                <c:ptCount val="6"/>
                <c:pt idx="0">
                  <c:v>3.8795000000000002</c:v>
                </c:pt>
                <c:pt idx="1">
                  <c:v>3.8624999999999998</c:v>
                </c:pt>
                <c:pt idx="2">
                  <c:v>3.8569999999999993</c:v>
                </c:pt>
                <c:pt idx="3">
                  <c:v>3.7749999999999999</c:v>
                </c:pt>
                <c:pt idx="4">
                  <c:v>3.4865000000000004</c:v>
                </c:pt>
                <c:pt idx="5">
                  <c:v>3.7875000000000001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20-4E3A-AC32-29E2A381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167872"/>
        <c:axId val="1540165792"/>
      </c:barChart>
      <c:catAx>
        <c:axId val="154016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65792"/>
        <c:crosses val="autoZero"/>
        <c:auto val="1"/>
        <c:lblAlgn val="ctr"/>
        <c:lblOffset val="100"/>
        <c:noMultiLvlLbl val="0"/>
      </c:catAx>
      <c:valAx>
        <c:axId val="1540165792"/>
        <c:scaling>
          <c:orientation val="minMax"/>
          <c:max val="2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Participants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54016787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_xlchart.v1.12</cx:f>
      </cx:numDim>
    </cx:data>
    <cx:data id="7">
      <cx:numDim type="val">
        <cx:f>_xlchart.v1.13</cx:f>
      </cx:numDim>
    </cx:data>
  </cx:chartData>
  <cx:chart>
    <cx:plotArea>
      <cx:plotAreaRegion>
        <cx:series layoutId="boxWhisker" uniqueId="{9B3FF318-D687-4C94-82AB-1F773B0E0589}">
          <cx:tx>
            <cx:txData>
              <cx:f>_xlchart.v1.0</cx:f>
              <cx:v>pre-affective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2"/>
              </a:solidFill>
            </a:ln>
          </cx:spPr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0717FCDD-82D2-4602-AE12-DAD7AA2F4A39}">
          <cx:tx>
            <cx:txData>
              <cx:f>_xlchart.v1.2</cx:f>
              <cx:v>post-affective</cx:v>
            </cx:txData>
          </cx:tx>
          <cx:spPr>
            <a:solidFill>
              <a:schemeClr val="accent1"/>
            </a:solidFill>
            <a:ln>
              <a:solidFill>
                <a:schemeClr val="tx2"/>
              </a:solidFill>
            </a:ln>
          </cx:spPr>
          <cx:dataId val="1"/>
          <cx:layoutPr>
            <cx:visibility nonoutliers="0" outliers="0"/>
            <cx:statistics quartileMethod="exclusive"/>
          </cx:layoutPr>
        </cx:series>
        <cx:series layoutId="boxWhisker" uniqueId="{4BA868AF-A7D3-451D-BA24-0BBB8116506D}">
          <cx:tx>
            <cx:txData>
              <cx:f>_xlchart.v1.4</cx:f>
              <cx:v>pre-cognitive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2"/>
              </a:solidFill>
            </a:ln>
          </cx:spPr>
          <cx:dataId val="2"/>
          <cx:layoutPr>
            <cx:visibility nonoutliers="0" outliers="0"/>
            <cx:statistics quartileMethod="exclusive"/>
          </cx:layoutPr>
        </cx:series>
        <cx:series layoutId="boxWhisker" uniqueId="{71554799-7409-4773-B24E-7B4933C6DC2B}">
          <cx:tx>
            <cx:txData>
              <cx:f>_xlchart.v1.6</cx:f>
              <cx:v>post-cognitive</cx:v>
            </cx:txData>
          </cx:tx>
          <cx:spPr>
            <a:solidFill>
              <a:schemeClr val="accent2"/>
            </a:solidFill>
            <a:ln>
              <a:solidFill>
                <a:schemeClr val="tx2"/>
              </a:solidFill>
            </a:ln>
          </cx:spPr>
          <cx:dataId val="3"/>
          <cx:layoutPr>
            <cx:visibility nonoutliers="0" outliers="0"/>
            <cx:statistics quartileMethod="exclusive"/>
          </cx:layoutPr>
        </cx:series>
        <cx:series layoutId="boxWhisker" uniqueId="{C6E33CEC-C1CD-4725-9CFE-F9E17F9C079E}">
          <cx:tx>
            <cx:txData>
              <cx:f>_xlchart.v1.8</cx:f>
              <cx:v>pre-connative</cx:v>
            </cx:txData>
          </cx:tx>
          <cx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2"/>
              </a:solidFill>
            </a:ln>
          </cx:spPr>
          <cx:dataId val="4"/>
          <cx:layoutPr>
            <cx:visibility meanLine="1" meanMarker="1" nonoutliers="0" outliers="0"/>
            <cx:statistics quartileMethod="exclusive"/>
          </cx:layoutPr>
        </cx:series>
        <cx:series layoutId="boxWhisker" uniqueId="{34AE7D49-D049-4C1F-B20D-14AE287B49DA}">
          <cx:tx>
            <cx:txData>
              <cx:f>_xlchart.v1.10</cx:f>
              <cx:v>post-connative</cx:v>
            </cx:txData>
          </cx:tx>
          <cx:spPr>
            <a:solidFill>
              <a:schemeClr val="accent3"/>
            </a:solidFill>
            <a:ln>
              <a:solidFill>
                <a:schemeClr val="tx2"/>
              </a:solidFill>
            </a:ln>
          </cx:spPr>
          <cx:dataId val="5"/>
          <cx:layoutPr>
            <cx:visibility meanLine="0" meanMarker="1" nonoutliers="0" outliers="0"/>
            <cx:statistics quartileMethod="exclusive"/>
          </cx:layoutPr>
        </cx:series>
        <cx:series layoutId="boxWhisker" uniqueId="{DD371637-970A-4A9B-81FC-1DA9A22F3982}">
          <cx:tx>
            <cx:txData>
              <cx:f/>
              <cx:v>pre-env-beh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2"/>
              </a:solidFill>
            </a:ln>
          </cx:spPr>
          <cx:dataId val="6"/>
          <cx:layoutPr>
            <cx:visibility meanLine="0" nonoutliers="0" outliers="0"/>
            <cx:statistics quartileMethod="exclusive"/>
          </cx:layoutPr>
        </cx:series>
        <cx:series layoutId="boxWhisker" uniqueId="{1E0C91FF-0CC4-47A0-B866-50B42FA2EB9F}">
          <cx:tx>
            <cx:txData>
              <cx:f/>
              <cx:v>post-env-beh</cx:v>
            </cx:txData>
          </cx:tx>
          <cx:spPr>
            <a:solidFill>
              <a:schemeClr val="accent4"/>
            </a:solidFill>
            <a:ln>
              <a:solidFill>
                <a:schemeClr val="tx2"/>
              </a:solidFill>
            </a:ln>
          </cx:spPr>
          <cx:dataId val="7"/>
          <cx:layoutPr>
            <cx:visibility nonoutliers="0" outliers="0"/>
            <cx:statistics quartileMethod="exclusive"/>
          </cx:layoutPr>
        </cx:series>
      </cx:plotAreaRegion>
      <cx:axis id="0" hidden="1">
        <cx:catScaling gapWidth="0.200000003"/>
        <cx:tickLabels/>
      </cx:axis>
      <cx:axis id="1">
        <cx:valScaling max="5" min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000" b="0" i="0" baseline="0">
                    <a:effectLst/>
                    <a:latin typeface="+mn-lt"/>
                  </a:rPr>
                  <a:t>User Response (1 - strongly disagree, 5 - strongly agree)</a:t>
                </a:r>
                <a:endParaRPr lang="en-US" sz="1000">
                  <a:effectLst/>
                  <a:latin typeface="+mn-lt"/>
                </a:endParaRPr>
              </a:p>
            </cx:rich>
          </cx:tx>
        </cx:title>
        <cx:majorTickMarks type="out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  <cx:data id="3">
      <cx:numDim type="val">
        <cx:f>_xlchart.v1.21</cx:f>
      </cx:numDim>
    </cx:data>
    <cx:data id="4">
      <cx:numDim type="val">
        <cx:f>_xlchart.v1.23</cx:f>
      </cx:numDim>
    </cx:data>
    <cx:data id="5">
      <cx:numDim type="val">
        <cx:f>_xlchart.v1.25</cx:f>
      </cx:numDim>
    </cx:data>
    <cx:data id="6">
      <cx:numDim type="val">
        <cx:f>_xlchart.v1.27</cx:f>
      </cx:numDim>
    </cx:data>
    <cx:data id="7">
      <cx:numDim type="val">
        <cx:f>_xlchart.v1.29</cx:f>
      </cx:numDim>
    </cx:data>
  </cx:chartData>
  <cx:chart>
    <cx:plotArea>
      <cx:plotAreaRegion>
        <cx:series layoutId="boxWhisker" uniqueId="{8C2CB8B1-6C8A-4D51-926E-1CC7B0E3650B}">
          <cx:tx>
            <cx:txData>
              <cx:f>_xlchart.v1.14</cx:f>
              <cx:v>pre-affective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</cx:spPr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18DDE25B-52A2-4D58-A91E-2047DFA1AE49}">
          <cx:tx>
            <cx:txData>
              <cx:f>_xlchart.v1.16</cx:f>
              <cx:v>post-affective</cx:v>
            </cx:txData>
          </cx:tx>
          <cx:spPr>
            <a:solidFill>
              <a:schemeClr val="accent1"/>
            </a:solidFill>
            <a:ln w="19050">
              <a:solidFill>
                <a:schemeClr val="tx2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655D87B-EDC1-4B42-913F-7DBB85D9CC0A}">
          <cx:tx>
            <cx:txData>
              <cx:f>_xlchart.v1.18</cx:f>
              <cx:v>pre-cognitive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41777E6-6D07-44DD-A7C8-BC4AE737E004}">
          <cx:tx>
            <cx:txData>
              <cx:f>_xlchart.v1.20</cx:f>
              <cx:v>post-cognitive</cx:v>
            </cx:txData>
          </cx:tx>
          <cx:spPr>
            <a:solidFill>
              <a:schemeClr val="accent2"/>
            </a:solidFill>
            <a:ln w="19050">
              <a:solidFill>
                <a:schemeClr val="tx2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5978AC3-4603-4442-987B-B09974F3E82D}">
          <cx:tx>
            <cx:txData>
              <cx:f>_xlchart.v1.22</cx:f>
              <cx:v>pre-connative</cx:v>
            </cx:txData>
          </cx:tx>
          <cx:spPr>
            <a:solidFill>
              <a:schemeClr val="accent3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7D5C8C0-FADE-4CAC-81D1-77ECCC9FA063}">
          <cx:tx>
            <cx:txData>
              <cx:f>_xlchart.v1.24</cx:f>
              <cx:v>post-connative</cx:v>
            </cx:txData>
          </cx:tx>
          <cx:spPr>
            <a:solidFill>
              <a:schemeClr val="accent3"/>
            </a:solidFill>
            <a:ln w="19050">
              <a:solidFill>
                <a:schemeClr val="tx2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9773D8F6-E019-4EB3-90F7-8CAFAFF0D965}">
          <cx:tx>
            <cx:txData>
              <cx:f>_xlchart.v1.26</cx:f>
              <cx:v>pre-PEB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758BCE75-FF96-4E78-94C1-26D693F92A69}">
          <cx:tx>
            <cx:txData>
              <cx:f>_xlchart.v1.28</cx:f>
              <cx:v>post-PEB</cx:v>
            </cx:txData>
          </cx:tx>
          <cx:spPr>
            <a:solidFill>
              <a:schemeClr val="accent4"/>
            </a:solidFill>
            <a:ln w="19050">
              <a:solidFill>
                <a:schemeClr val="tx2"/>
              </a:solidFill>
            </a:ln>
          </cx:spPr>
          <cx:dataId val="7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0.200000003"/>
        <cx:tickLabels/>
      </cx:axis>
      <cx:axis id="1">
        <cx:valScaling max="5" min="1"/>
        <cx:title>
          <cx:tx>
            <cx:txData>
              <cx:v>Participants Response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Participants Response</a:t>
              </a:r>
            </a:p>
          </cx:txPr>
        </cx:title>
        <cx:majorTickMarks type="out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  <cx:data id="5">
      <cx:numDim type="val">
        <cx:f>_xlchart.v1.41</cx:f>
      </cx:numDim>
    </cx:data>
    <cx:data id="6">
      <cx:numDim type="val">
        <cx:f>_xlchart.v1.43</cx:f>
      </cx:numDim>
    </cx:data>
    <cx:data id="7">
      <cx:numDim type="val">
        <cx:f>_xlchart.v1.45</cx:f>
      </cx:numDim>
    </cx:data>
  </cx:chartData>
  <cx:chart>
    <cx:plotArea>
      <cx:plotAreaRegion>
        <cx:plotSurface>
          <cx:spPr>
            <a:ln>
              <a:solidFill>
                <a:schemeClr val="bg2"/>
              </a:solidFill>
            </a:ln>
          </cx:spPr>
        </cx:plotSurface>
        <cx:series layoutId="boxWhisker" uniqueId="{32F4A59F-9FCF-478F-A1EA-825F594B364E}">
          <cx:tx>
            <cx:txData>
              <cx:f>_xlchart.v1.30</cx:f>
              <cx:v>pre-affective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</cx:spPr>
          <cx:dataId val="0"/>
          <cx:layoutPr>
            <cx:visibility nonoutliers="0" outliers="0"/>
            <cx:statistics quartileMethod="exclusive"/>
          </cx:layoutPr>
        </cx:series>
        <cx:series layoutId="boxWhisker" uniqueId="{DE96BBF5-7CAC-4579-BCBA-F5BB54413344}">
          <cx:tx>
            <cx:txData>
              <cx:f>_xlchart.v1.32</cx:f>
              <cx:v>post-affective</cx:v>
            </cx:txData>
          </cx:tx>
          <cx:spPr>
            <a:solidFill>
              <a:schemeClr val="accent1"/>
            </a:solidFill>
            <a:ln w="19050">
              <a:solidFill>
                <a:schemeClr val="tx2"/>
              </a:solidFill>
            </a:ln>
          </cx:spPr>
          <cx:dataId val="1"/>
          <cx:layoutPr>
            <cx:visibility nonoutliers="0" outliers="0"/>
            <cx:statistics quartileMethod="exclusive"/>
          </cx:layoutPr>
        </cx:series>
        <cx:series layoutId="boxWhisker" uniqueId="{7A87BBE9-EB4C-418D-B990-A2DB03C68727}">
          <cx:tx>
            <cx:txData>
              <cx:f>_xlchart.v1.34</cx:f>
              <cx:v>pre-cognitive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</cx:spPr>
          <cx:dataId val="2"/>
          <cx:layoutPr>
            <cx:visibility nonoutliers="0" outliers="0"/>
            <cx:statistics quartileMethod="exclusive"/>
          </cx:layoutPr>
        </cx:series>
        <cx:series layoutId="boxWhisker" uniqueId="{17D11A5E-9FA1-49CD-93BE-615A6FB4D16A}">
          <cx:tx>
            <cx:txData>
              <cx:f>_xlchart.v1.36</cx:f>
              <cx:v>post-cognitive</cx:v>
            </cx:txData>
          </cx:tx>
          <cx:spPr>
            <a:solidFill>
              <a:schemeClr val="accent2"/>
            </a:solidFill>
            <a:ln w="19050">
              <a:solidFill>
                <a:schemeClr val="tx2"/>
              </a:solidFill>
            </a:ln>
          </cx:spPr>
          <cx:dataId val="3"/>
          <cx:layoutPr>
            <cx:visibility nonoutliers="0" outliers="0"/>
            <cx:statistics quartileMethod="exclusive"/>
          </cx:layoutPr>
        </cx:series>
        <cx:series layoutId="boxWhisker" uniqueId="{E9C8EBEE-70C3-4625-995C-E17A5BE2769E}">
          <cx:tx>
            <cx:txData>
              <cx:f>_xlchart.v1.38</cx:f>
              <cx:v>pre-connative</cx:v>
            </cx:txData>
          </cx:tx>
          <cx:spPr>
            <a:solidFill>
              <a:schemeClr val="accent3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</cx:spPr>
          <cx:dataId val="4"/>
          <cx:layoutPr>
            <cx:visibility nonoutliers="0" outliers="0"/>
            <cx:statistics quartileMethod="exclusive"/>
          </cx:layoutPr>
        </cx:series>
        <cx:series layoutId="boxWhisker" uniqueId="{BDA9118B-901F-4663-BFB5-85F1DB093A01}">
          <cx:tx>
            <cx:txData>
              <cx:f>_xlchart.v1.40</cx:f>
              <cx:v>post-connative</cx:v>
            </cx:txData>
          </cx:tx>
          <cx:spPr>
            <a:solidFill>
              <a:schemeClr val="accent3"/>
            </a:solidFill>
            <a:ln w="19050">
              <a:solidFill>
                <a:schemeClr val="tx2"/>
              </a:solidFill>
            </a:ln>
          </cx:spPr>
          <cx:dataId val="5"/>
          <cx:layoutPr>
            <cx:visibility nonoutliers="0" outliers="0"/>
            <cx:statistics quartileMethod="exclusive"/>
          </cx:layoutPr>
        </cx:series>
        <cx:series layoutId="boxWhisker" uniqueId="{921F03E8-A1A3-4107-B051-627DB7C6D125}">
          <cx:tx>
            <cx:txData>
              <cx:f>_xlchart.v1.42</cx:f>
              <cx:v>pre-PEB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</cx:spPr>
          <cx:dataId val="6"/>
          <cx:layoutPr>
            <cx:visibility nonoutliers="0" outliers="0"/>
            <cx:statistics quartileMethod="exclusive"/>
          </cx:layoutPr>
        </cx:series>
        <cx:series layoutId="boxWhisker" uniqueId="{8EB0A712-07AA-4C44-9B98-E18A2613D8D5}">
          <cx:tx>
            <cx:txData>
              <cx:f>_xlchart.v1.44</cx:f>
              <cx:v>post-PEB</cx:v>
            </cx:txData>
          </cx:tx>
          <cx:spPr>
            <a:solidFill>
              <a:schemeClr val="accent4"/>
            </a:solidFill>
            <a:ln w="19050">
              <a:solidFill>
                <a:schemeClr val="tx2"/>
              </a:solidFill>
            </a:ln>
          </cx:spPr>
          <cx:dataId val="7"/>
          <cx:layoutPr>
            <cx:visibility nonoutliers="0" outliers="0"/>
            <cx:statistics quartileMethod="exclusive"/>
          </cx:layoutPr>
        </cx:series>
      </cx:plotAreaRegion>
      <cx:axis id="0" hidden="1">
        <cx:catScaling gapWidth="0.200000003"/>
        <cx:tickLabels/>
      </cx:axis>
      <cx:axis id="1">
        <cx:valScaling max="5" min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000" b="0" i="0" baseline="0">
                    <a:effectLst/>
                    <a:latin typeface="+mn-lt"/>
                  </a:rPr>
                  <a:t>Participants Response</a:t>
                </a:r>
                <a:endParaRPr lang="en-US" sz="1000">
                  <a:effectLst/>
                  <a:latin typeface="+mn-lt"/>
                </a:endParaRPr>
              </a:p>
            </cx:rich>
          </cx:tx>
        </cx:title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  <cx:data id="1">
      <cx:numDim type="val">
        <cx:f>_xlchart.v1.49</cx:f>
      </cx:numDim>
    </cx:data>
    <cx:data id="2">
      <cx:numDim type="val">
        <cx:f>_xlchart.v1.51</cx:f>
      </cx:numDim>
    </cx:data>
    <cx:data id="3">
      <cx:numDim type="val">
        <cx:f>_xlchart.v1.53</cx:f>
      </cx:numDim>
    </cx:data>
    <cx:data id="4">
      <cx:numDim type="val">
        <cx:f>_xlchart.v1.55</cx:f>
      </cx:numDim>
    </cx:data>
    <cx:data id="5">
      <cx:numDim type="val">
        <cx:f>_xlchart.v1.57</cx:f>
      </cx:numDim>
    </cx:data>
    <cx:data id="6">
      <cx:numDim type="val">
        <cx:f>_xlchart.v1.58</cx:f>
      </cx:numDim>
    </cx:data>
    <cx:data id="7">
      <cx:numDim type="val">
        <cx:f>_xlchart.v1.59</cx:f>
      </cx:numDim>
    </cx:data>
  </cx:chartData>
  <cx:chart>
    <cx:plotArea>
      <cx:plotAreaRegion>
        <cx:series layoutId="boxWhisker" uniqueId="{879699AC-5312-4A88-BEAF-78AD812B4FDF}">
          <cx:tx>
            <cx:txData>
              <cx:f>_xlchart.v1.46</cx:f>
              <cx:v>pre-affective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2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2204E31-9633-433B-98B2-F7C4315524AA}">
          <cx:tx>
            <cx:txData>
              <cx:f>_xlchart.v1.48</cx:f>
              <cx:v>post-affective</cx:v>
            </cx:txData>
          </cx:tx>
          <cx:spPr>
            <a:solidFill>
              <a:schemeClr val="accent1"/>
            </a:solidFill>
            <a:ln>
              <a:solidFill>
                <a:schemeClr val="tx2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F719475-109E-45E6-B743-88CAF3F53A4E}">
          <cx:tx>
            <cx:txData>
              <cx:f>_xlchart.v1.50</cx:f>
              <cx:v>pre-cognitive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2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DBFB1F3-66F8-40BF-B73E-1ADB37F67541}">
          <cx:tx>
            <cx:txData>
              <cx:f>_xlchart.v1.52</cx:f>
              <cx:v>post-cognitive</cx:v>
            </cx:txData>
          </cx:tx>
          <cx:spPr>
            <a:solidFill>
              <a:schemeClr val="accent2"/>
            </a:solidFill>
            <a:ln>
              <a:solidFill>
                <a:schemeClr val="tx2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228DCFD-6D59-4DFA-91A1-F4415AEFF3C9}">
          <cx:tx>
            <cx:txData>
              <cx:f>_xlchart.v1.54</cx:f>
              <cx:v>pre-connative</cx:v>
            </cx:txData>
          </cx:tx>
          <cx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2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21CED75B-DA21-4017-ADE1-332F6B30B749}">
          <cx:tx>
            <cx:txData>
              <cx:f>_xlchart.v1.56</cx:f>
              <cx:v>post-connative</cx:v>
            </cx:txData>
          </cx:tx>
          <cx:spPr>
            <a:solidFill>
              <a:schemeClr val="accent3"/>
            </a:solidFill>
            <a:ln>
              <a:solidFill>
                <a:schemeClr val="tx2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D1761B7-2C7F-4A14-8C6C-EFE1119B4F5F}">
          <cx:tx>
            <cx:txData>
              <cx:f/>
              <cx:v>pre-env-beh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2"/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76AF3E92-57BA-4A23-9846-1AABD1EF0AC5}">
          <cx:tx>
            <cx:txData>
              <cx:f/>
              <cx:v>post-env-beh</cx:v>
            </cx:txData>
          </cx:tx>
          <cx:spPr>
            <a:solidFill>
              <a:schemeClr val="accent4"/>
            </a:solidFill>
            <a:ln>
              <a:solidFill>
                <a:schemeClr val="tx2"/>
              </a:solidFill>
            </a:ln>
          </cx:spPr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00000003"/>
        <cx:tickLabels/>
      </cx:axis>
      <cx:axis id="1">
        <cx:valScaling max="5" min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sz="1000" b="0" i="0" baseline="0">
                    <a:effectLst/>
                    <a:latin typeface="+mn-lt"/>
                  </a:rPr>
                  <a:t>User Response (1 - strongly disagree, 5 - strongly agree)</a:t>
                </a:r>
                <a:endParaRPr lang="en-US" sz="1000">
                  <a:effectLst/>
                  <a:latin typeface="+mn-lt"/>
                </a:endParaRPr>
              </a:p>
            </cx:rich>
          </cx:tx>
        </cx:title>
        <cx:majorTickMarks type="out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</cx:chartData>
  <cx:chart>
    <cx:plotArea>
      <cx:plotAreaRegion>
        <cx:series layoutId="boxWhisker" uniqueId="{BAFB450C-6BF0-442E-A14B-5D808DCBDD9D}">
          <cx:tx>
            <cx:txData>
              <cx:f>_xlchart.v1.60</cx:f>
              <cx:v>pre-affective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C996471-5A99-4BBD-805B-F6A6BC1455EF}">
          <cx:tx>
            <cx:txData>
              <cx:f>_xlchart.v1.62</cx:f>
              <cx:v>post-affective</cx:v>
            </cx:txData>
          </cx:tx>
          <cx:spPr>
            <a:solidFill>
              <a:schemeClr val="accent1"/>
            </a:solidFill>
            <a:ln w="19050">
              <a:solidFill>
                <a:schemeClr val="tx2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95D3079-2165-4C74-BE7B-436E068F91A8}">
          <cx:tx>
            <cx:txData>
              <cx:f>_xlchart.v1.64</cx:f>
              <cx:v>pre-cognitive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D34D4FD-A6A1-4D4E-B490-D08D4D4B4DCC}">
          <cx:tx>
            <cx:txData>
              <cx:f>_xlchart.v1.66</cx:f>
              <cx:v>post-cognitive</cx:v>
            </cx:txData>
          </cx:tx>
          <cx:spPr>
            <a:solidFill>
              <a:schemeClr val="accent2"/>
            </a:solidFill>
            <a:ln w="19050">
              <a:solidFill>
                <a:schemeClr val="tx2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04A8F3A-5950-4B45-A246-F4E47402F157}">
          <cx:tx>
            <cx:txData>
              <cx:f>_xlchart.v1.68</cx:f>
              <cx:v>pre-connative</cx:v>
            </cx:txData>
          </cx:tx>
          <cx:spPr>
            <a:solidFill>
              <a:schemeClr val="accent3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A2C661A-7567-4BE8-A8DD-0CA52E12AE89}">
          <cx:tx>
            <cx:txData>
              <cx:f>_xlchart.v1.70</cx:f>
              <cx:v>post-connative</cx:v>
            </cx:txData>
          </cx:tx>
          <cx:spPr>
            <a:solidFill>
              <a:schemeClr val="accent3"/>
            </a:solidFill>
            <a:ln w="19050">
              <a:solidFill>
                <a:schemeClr val="tx2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FEA4E9F-60CD-40A8-8EBE-BA51CBEFC8A4}">
          <cx:tx>
            <cx:txData>
              <cx:f>_xlchart.v1.72</cx:f>
              <cx:v>pre-PEB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27914233-C1CA-483B-9F58-92702D072C14}">
          <cx:tx>
            <cx:txData>
              <cx:f>_xlchart.v1.74</cx:f>
              <cx:v>post-PEB</cx:v>
            </cx:txData>
          </cx:tx>
          <cx:spPr>
            <a:solidFill>
              <a:schemeClr val="accent4"/>
            </a:solidFill>
            <a:ln w="19050">
              <a:solidFill>
                <a:schemeClr val="tx2"/>
              </a:solidFill>
            </a:ln>
          </cx:spPr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00000003"/>
        <cx:tickLabels/>
      </cx:axis>
      <cx:axis id="1">
        <cx:valScaling max="5" min="1"/>
        <cx:title>
          <cx:tx>
            <cx:txData>
              <cx:v>Participants Response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Participants Response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78230</xdr:colOff>
      <xdr:row>23</xdr:row>
      <xdr:rowOff>28787</xdr:rowOff>
    </xdr:from>
    <xdr:to>
      <xdr:col>16</xdr:col>
      <xdr:colOff>537752</xdr:colOff>
      <xdr:row>39</xdr:row>
      <xdr:rowOff>106089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D9DCBA0-CF56-CDFC-09DF-E7B2358F33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1022145</xdr:colOff>
      <xdr:row>22</xdr:row>
      <xdr:rowOff>137378</xdr:rowOff>
    </xdr:from>
    <xdr:to>
      <xdr:col>11</xdr:col>
      <xdr:colOff>63500</xdr:colOff>
      <xdr:row>36</xdr:row>
      <xdr:rowOff>108428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A143B14-5C66-8F72-59AB-4FC9A42F09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23284</xdr:colOff>
      <xdr:row>45</xdr:row>
      <xdr:rowOff>96308</xdr:rowOff>
    </xdr:from>
    <xdr:to>
      <xdr:col>14</xdr:col>
      <xdr:colOff>704850</xdr:colOff>
      <xdr:row>59</xdr:row>
      <xdr:rowOff>70908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1B490-7DE2-4723-8EC5-123A56EE4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936625</xdr:colOff>
      <xdr:row>24</xdr:row>
      <xdr:rowOff>98425</xdr:rowOff>
    </xdr:from>
    <xdr:to>
      <xdr:col>6</xdr:col>
      <xdr:colOff>735925</xdr:colOff>
      <xdr:row>40</xdr:row>
      <xdr:rowOff>188825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5C2B67-1B61-4438-9DEB-A0BEFE1A04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519364</xdr:colOff>
      <xdr:row>24</xdr:row>
      <xdr:rowOff>40409</xdr:rowOff>
    </xdr:from>
    <xdr:to>
      <xdr:col>12</xdr:col>
      <xdr:colOff>539182</xdr:colOff>
      <xdr:row>40</xdr:row>
      <xdr:rowOff>140045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65BEB95-A477-4872-895A-81325293D7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832922</xdr:colOff>
      <xdr:row>4</xdr:row>
      <xdr:rowOff>131948</xdr:rowOff>
    </xdr:from>
    <xdr:to>
      <xdr:col>7</xdr:col>
      <xdr:colOff>669637</xdr:colOff>
      <xdr:row>24</xdr:row>
      <xdr:rowOff>64489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C51F39-7550-9092-1A7A-84F0E214E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305626</xdr:colOff>
      <xdr:row>30</xdr:row>
      <xdr:rowOff>30047</xdr:rowOff>
    </xdr:from>
    <xdr:to>
      <xdr:col>17</xdr:col>
      <xdr:colOff>4130</xdr:colOff>
      <xdr:row>47</xdr:row>
      <xdr:rowOff>52556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DE524-64E6-1082-6B6D-C7F522033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1">
          <cell r="A21">
            <v>3.6840000000000002</v>
          </cell>
          <cell r="B21">
            <v>4.1669999999999998</v>
          </cell>
          <cell r="C21">
            <v>3.4</v>
          </cell>
          <cell r="D21">
            <v>3.7625000000000002</v>
          </cell>
          <cell r="E21">
            <v>3.55</v>
          </cell>
          <cell r="F21">
            <v>3.9835000000000003</v>
          </cell>
          <cell r="G21">
            <v>3.4865000000000004</v>
          </cell>
          <cell r="H21">
            <v>3.7875000000000001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"/>
  <sheetViews>
    <sheetView tabSelected="1" topLeftCell="A25" zoomScale="93" zoomScaleNormal="70" workbookViewId="0">
      <selection activeCell="A2" sqref="A2"/>
    </sheetView>
  </sheetViews>
  <sheetFormatPr defaultColWidth="12.5703125" defaultRowHeight="15.75" customHeight="1"/>
  <cols>
    <col min="1" max="1" width="18.140625" bestFit="1" customWidth="1"/>
    <col min="2" max="2" width="20.140625" customWidth="1"/>
    <col min="3" max="3" width="16.42578125" customWidth="1"/>
    <col min="4" max="4" width="15.7109375" customWidth="1"/>
    <col min="5" max="5" width="16.85546875" customWidth="1"/>
    <col min="6" max="6" width="17.7109375" customWidth="1"/>
    <col min="7" max="7" width="18.42578125" customWidth="1"/>
    <col min="8" max="8" width="16.7109375" customWidth="1"/>
    <col min="9" max="9" width="17.28515625" customWidth="1"/>
    <col min="10" max="10" width="14.140625" customWidth="1"/>
    <col min="12" max="13" width="18.7109375" customWidth="1"/>
    <col min="14" max="14" width="20.140625" customWidth="1"/>
    <col min="15" max="15" width="19.42578125" customWidth="1"/>
  </cols>
  <sheetData>
    <row r="1" spans="2:18" ht="15.75" customHeight="1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2:18" ht="12.6">
      <c r="B2" s="1">
        <v>4.33</v>
      </c>
      <c r="C2" s="1">
        <v>4</v>
      </c>
      <c r="D2" s="1">
        <v>3.5</v>
      </c>
      <c r="E2" s="1">
        <v>4.5</v>
      </c>
      <c r="F2" s="1">
        <v>4</v>
      </c>
      <c r="G2" s="1">
        <v>4.67</v>
      </c>
      <c r="H2" s="1">
        <v>3.43</v>
      </c>
      <c r="I2" s="1">
        <v>4.25</v>
      </c>
      <c r="L2" s="1">
        <f t="shared" ref="L2:L21" si="0">C2+B2</f>
        <v>8.33</v>
      </c>
      <c r="M2" s="1">
        <f t="shared" ref="M2:M21" si="1">E2+D2</f>
        <v>8</v>
      </c>
      <c r="N2" s="1">
        <f t="shared" ref="N2:N21" si="2">G2+F2</f>
        <v>8.67</v>
      </c>
      <c r="O2" s="1">
        <f t="shared" ref="O2:O21" si="3">I2+H2</f>
        <v>7.68</v>
      </c>
      <c r="Q2" s="1">
        <f>AVERAGE(L2:O2)</f>
        <v>8.17</v>
      </c>
      <c r="R2" s="1">
        <f>AVERAGE(L2:M2)</f>
        <v>8.1649999999999991</v>
      </c>
    </row>
    <row r="3" spans="2:18" ht="12.6">
      <c r="B3" s="1">
        <v>3.33</v>
      </c>
      <c r="C3" s="1">
        <v>4.33</v>
      </c>
      <c r="D3" s="1">
        <v>4</v>
      </c>
      <c r="E3" s="1">
        <v>4</v>
      </c>
      <c r="F3" s="1">
        <v>5</v>
      </c>
      <c r="G3" s="1">
        <v>3.67</v>
      </c>
      <c r="H3" s="1">
        <v>3</v>
      </c>
      <c r="I3" s="1">
        <v>4.25</v>
      </c>
      <c r="L3" s="1">
        <f t="shared" si="0"/>
        <v>7.66</v>
      </c>
      <c r="M3" s="1">
        <f t="shared" si="1"/>
        <v>8</v>
      </c>
      <c r="N3" s="1">
        <f t="shared" si="2"/>
        <v>8.67</v>
      </c>
      <c r="O3" s="1">
        <f t="shared" si="3"/>
        <v>7.25</v>
      </c>
      <c r="Q3" s="1">
        <f t="shared" ref="Q3:Q20" si="4">AVERAGE(L3:O3)</f>
        <v>7.8949999999999996</v>
      </c>
      <c r="R3" s="1">
        <f t="shared" ref="R3:R21" si="5">AVERAGE(L3:M3)</f>
        <v>7.83</v>
      </c>
    </row>
    <row r="4" spans="2:18" ht="12.6">
      <c r="B4" s="1">
        <v>2.67</v>
      </c>
      <c r="C4" s="1">
        <v>4.33</v>
      </c>
      <c r="D4" s="1">
        <v>3.5</v>
      </c>
      <c r="E4" s="1">
        <v>3.5</v>
      </c>
      <c r="F4" s="1">
        <v>4.5</v>
      </c>
      <c r="G4" s="1">
        <v>4</v>
      </c>
      <c r="H4" s="1">
        <v>3.57</v>
      </c>
      <c r="I4" s="1">
        <v>3.75</v>
      </c>
      <c r="L4" s="1">
        <f t="shared" si="0"/>
        <v>7</v>
      </c>
      <c r="M4" s="1">
        <f t="shared" si="1"/>
        <v>7</v>
      </c>
      <c r="N4" s="1">
        <f t="shared" si="2"/>
        <v>8.5</v>
      </c>
      <c r="O4" s="1">
        <f t="shared" si="3"/>
        <v>7.32</v>
      </c>
      <c r="Q4" s="1">
        <f t="shared" si="4"/>
        <v>7.4550000000000001</v>
      </c>
      <c r="R4" s="1">
        <f t="shared" si="5"/>
        <v>7</v>
      </c>
    </row>
    <row r="5" spans="2:18" ht="12.6">
      <c r="B5" s="1">
        <v>4</v>
      </c>
      <c r="C5" s="1">
        <v>4</v>
      </c>
      <c r="D5" s="1">
        <v>3.5</v>
      </c>
      <c r="E5" s="1">
        <v>3.75</v>
      </c>
      <c r="F5" s="1">
        <v>4.5</v>
      </c>
      <c r="G5" s="1">
        <v>4</v>
      </c>
      <c r="H5" s="1">
        <v>4.43</v>
      </c>
      <c r="I5" s="1">
        <v>3.75</v>
      </c>
      <c r="L5" s="1">
        <f t="shared" si="0"/>
        <v>8</v>
      </c>
      <c r="M5" s="1">
        <f t="shared" si="1"/>
        <v>7.25</v>
      </c>
      <c r="N5" s="1">
        <f t="shared" si="2"/>
        <v>8.5</v>
      </c>
      <c r="O5" s="1">
        <f t="shared" si="3"/>
        <v>8.18</v>
      </c>
      <c r="Q5" s="1">
        <f t="shared" si="4"/>
        <v>7.9824999999999999</v>
      </c>
      <c r="R5" s="1">
        <f t="shared" si="5"/>
        <v>7.625</v>
      </c>
    </row>
    <row r="6" spans="2:18" ht="12.6">
      <c r="B6" s="1">
        <v>3.33</v>
      </c>
      <c r="C6" s="1">
        <v>4</v>
      </c>
      <c r="D6" s="1">
        <v>4</v>
      </c>
      <c r="E6" s="1">
        <v>3.75</v>
      </c>
      <c r="F6" s="1">
        <v>3</v>
      </c>
      <c r="G6" s="1">
        <v>4</v>
      </c>
      <c r="H6" s="1">
        <v>3.71</v>
      </c>
      <c r="I6" s="1">
        <v>3</v>
      </c>
      <c r="L6" s="1">
        <f t="shared" si="0"/>
        <v>7.33</v>
      </c>
      <c r="M6" s="1">
        <f t="shared" si="1"/>
        <v>7.75</v>
      </c>
      <c r="N6" s="1">
        <f t="shared" si="2"/>
        <v>7</v>
      </c>
      <c r="O6" s="1">
        <f t="shared" si="3"/>
        <v>6.71</v>
      </c>
      <c r="Q6" s="1">
        <f t="shared" si="4"/>
        <v>7.1974999999999998</v>
      </c>
      <c r="R6" s="1">
        <f t="shared" si="5"/>
        <v>7.54</v>
      </c>
    </row>
    <row r="7" spans="2:18" ht="12.6">
      <c r="B7" s="1">
        <v>3</v>
      </c>
      <c r="C7" s="1">
        <v>5</v>
      </c>
      <c r="D7" s="1">
        <v>3</v>
      </c>
      <c r="E7" s="1">
        <v>4.25</v>
      </c>
      <c r="F7" s="1">
        <v>5</v>
      </c>
      <c r="G7" s="1">
        <v>4.67</v>
      </c>
      <c r="H7" s="1">
        <v>4.43</v>
      </c>
      <c r="I7" s="1">
        <v>3.75</v>
      </c>
      <c r="L7" s="1">
        <f t="shared" si="0"/>
        <v>8</v>
      </c>
      <c r="M7" s="1">
        <f t="shared" si="1"/>
        <v>7.25</v>
      </c>
      <c r="N7" s="1">
        <f t="shared" si="2"/>
        <v>9.67</v>
      </c>
      <c r="O7" s="1">
        <f t="shared" si="3"/>
        <v>8.18</v>
      </c>
      <c r="Q7" s="1">
        <f t="shared" si="4"/>
        <v>8.2750000000000004</v>
      </c>
      <c r="R7" s="1">
        <f t="shared" si="5"/>
        <v>7.625</v>
      </c>
    </row>
    <row r="8" spans="2:18" ht="12.6">
      <c r="B8" s="1">
        <v>4.33</v>
      </c>
      <c r="C8" s="1">
        <v>4.33</v>
      </c>
      <c r="D8" s="1">
        <v>4</v>
      </c>
      <c r="E8" s="1">
        <v>4</v>
      </c>
      <c r="F8" s="1">
        <v>4.5</v>
      </c>
      <c r="G8" s="1">
        <v>5</v>
      </c>
      <c r="H8" s="1">
        <v>3.57</v>
      </c>
      <c r="I8" s="1">
        <v>4.25</v>
      </c>
      <c r="L8" s="1">
        <f t="shared" si="0"/>
        <v>8.66</v>
      </c>
      <c r="M8" s="1">
        <f t="shared" si="1"/>
        <v>8</v>
      </c>
      <c r="N8" s="1">
        <f t="shared" si="2"/>
        <v>9.5</v>
      </c>
      <c r="O8" s="1">
        <f t="shared" si="3"/>
        <v>7.82</v>
      </c>
      <c r="Q8" s="1">
        <f t="shared" si="4"/>
        <v>8.495000000000001</v>
      </c>
      <c r="R8" s="1">
        <f t="shared" si="5"/>
        <v>8.33</v>
      </c>
    </row>
    <row r="9" spans="2:18" ht="12.6">
      <c r="B9" s="1">
        <v>3.67</v>
      </c>
      <c r="C9" s="1">
        <v>4</v>
      </c>
      <c r="D9" s="1">
        <v>3</v>
      </c>
      <c r="E9" s="1">
        <v>3.5</v>
      </c>
      <c r="F9" s="1">
        <v>3.5</v>
      </c>
      <c r="G9" s="1">
        <v>4</v>
      </c>
      <c r="H9" s="1">
        <v>3.43</v>
      </c>
      <c r="I9" s="1">
        <v>4</v>
      </c>
      <c r="L9" s="1">
        <f t="shared" si="0"/>
        <v>7.67</v>
      </c>
      <c r="M9" s="1">
        <f t="shared" si="1"/>
        <v>6.5</v>
      </c>
      <c r="N9" s="1">
        <f t="shared" si="2"/>
        <v>7.5</v>
      </c>
      <c r="O9" s="1">
        <f t="shared" si="3"/>
        <v>7.43</v>
      </c>
      <c r="Q9" s="1">
        <f t="shared" si="4"/>
        <v>7.2750000000000004</v>
      </c>
      <c r="R9" s="1">
        <f t="shared" si="5"/>
        <v>7.085</v>
      </c>
    </row>
    <row r="10" spans="2:18" ht="12.6">
      <c r="B10" s="1">
        <v>4.67</v>
      </c>
      <c r="C10" s="1">
        <v>4</v>
      </c>
      <c r="D10" s="1">
        <v>3.5</v>
      </c>
      <c r="E10" s="1">
        <v>5</v>
      </c>
      <c r="F10" s="1">
        <v>3</v>
      </c>
      <c r="G10" s="1">
        <v>4.33</v>
      </c>
      <c r="H10" s="1">
        <v>4.43</v>
      </c>
      <c r="I10" s="1">
        <v>4</v>
      </c>
      <c r="L10" s="1">
        <f t="shared" si="0"/>
        <v>8.67</v>
      </c>
      <c r="M10" s="1">
        <f t="shared" si="1"/>
        <v>8.5</v>
      </c>
      <c r="N10" s="1">
        <f t="shared" si="2"/>
        <v>7.33</v>
      </c>
      <c r="O10" s="1">
        <f t="shared" si="3"/>
        <v>8.43</v>
      </c>
      <c r="Q10" s="1">
        <f t="shared" si="4"/>
        <v>8.2324999999999999</v>
      </c>
      <c r="R10" s="1">
        <f t="shared" si="5"/>
        <v>8.5850000000000009</v>
      </c>
    </row>
    <row r="11" spans="2:18" ht="12.6">
      <c r="B11" s="1">
        <v>5</v>
      </c>
      <c r="C11" s="1">
        <v>4.67</v>
      </c>
      <c r="D11" s="1">
        <v>4</v>
      </c>
      <c r="E11" s="1">
        <v>4.5</v>
      </c>
      <c r="F11" s="1">
        <v>5</v>
      </c>
      <c r="G11" s="1">
        <v>4.33</v>
      </c>
      <c r="H11" s="1">
        <v>4.29</v>
      </c>
      <c r="I11" s="1">
        <v>3.75</v>
      </c>
      <c r="L11" s="1">
        <f t="shared" si="0"/>
        <v>9.67</v>
      </c>
      <c r="M11" s="1">
        <f t="shared" si="1"/>
        <v>8.5</v>
      </c>
      <c r="N11" s="1">
        <f t="shared" si="2"/>
        <v>9.33</v>
      </c>
      <c r="O11" s="1">
        <f t="shared" si="3"/>
        <v>8.0399999999999991</v>
      </c>
      <c r="Q11" s="1">
        <f t="shared" si="4"/>
        <v>8.8849999999999998</v>
      </c>
      <c r="R11" s="1">
        <f t="shared" si="5"/>
        <v>9.0850000000000009</v>
      </c>
    </row>
    <row r="12" spans="2:18" ht="12.6">
      <c r="B12" s="1">
        <v>4.33</v>
      </c>
      <c r="C12" s="1">
        <v>4.67</v>
      </c>
      <c r="D12" s="1">
        <v>4</v>
      </c>
      <c r="E12" s="1">
        <v>4.25</v>
      </c>
      <c r="F12" s="1">
        <v>4.5</v>
      </c>
      <c r="G12" s="1">
        <v>4</v>
      </c>
      <c r="H12" s="1">
        <v>4.43</v>
      </c>
      <c r="I12" s="1">
        <v>4</v>
      </c>
      <c r="L12" s="1">
        <f t="shared" si="0"/>
        <v>9</v>
      </c>
      <c r="M12" s="1">
        <f t="shared" si="1"/>
        <v>8.25</v>
      </c>
      <c r="N12" s="1">
        <f t="shared" si="2"/>
        <v>8.5</v>
      </c>
      <c r="O12" s="1">
        <f t="shared" si="3"/>
        <v>8.43</v>
      </c>
      <c r="Q12" s="1">
        <f t="shared" si="4"/>
        <v>8.5449999999999999</v>
      </c>
      <c r="R12" s="1">
        <f t="shared" si="5"/>
        <v>8.625</v>
      </c>
    </row>
    <row r="13" spans="2:18" ht="12.6">
      <c r="B13" s="1">
        <v>3.33</v>
      </c>
      <c r="C13" s="1">
        <v>4</v>
      </c>
      <c r="D13" s="1">
        <v>3.5</v>
      </c>
      <c r="E13" s="1">
        <v>3.75</v>
      </c>
      <c r="F13" s="1">
        <v>4</v>
      </c>
      <c r="G13" s="1">
        <v>4</v>
      </c>
      <c r="H13" s="1">
        <v>3.29</v>
      </c>
      <c r="I13" s="1">
        <v>3.5</v>
      </c>
      <c r="L13" s="1">
        <f t="shared" si="0"/>
        <v>7.33</v>
      </c>
      <c r="M13" s="1">
        <f t="shared" si="1"/>
        <v>7.25</v>
      </c>
      <c r="N13" s="1">
        <f t="shared" si="2"/>
        <v>8</v>
      </c>
      <c r="O13" s="1">
        <f t="shared" si="3"/>
        <v>6.79</v>
      </c>
      <c r="Q13" s="1">
        <f t="shared" si="4"/>
        <v>7.3424999999999994</v>
      </c>
      <c r="R13" s="1">
        <f t="shared" si="5"/>
        <v>7.29</v>
      </c>
    </row>
    <row r="14" spans="2:18" ht="12.6">
      <c r="B14" s="1">
        <v>4</v>
      </c>
      <c r="C14" s="1">
        <v>5</v>
      </c>
      <c r="D14" s="1">
        <v>3</v>
      </c>
      <c r="E14" s="1">
        <v>4</v>
      </c>
      <c r="F14" s="1">
        <v>3.5</v>
      </c>
      <c r="G14" s="1">
        <v>4</v>
      </c>
      <c r="H14" s="1">
        <v>3.86</v>
      </c>
      <c r="I14" s="1">
        <v>3.5</v>
      </c>
      <c r="L14" s="1">
        <f t="shared" si="0"/>
        <v>9</v>
      </c>
      <c r="M14" s="1">
        <f t="shared" si="1"/>
        <v>7</v>
      </c>
      <c r="N14" s="1">
        <f t="shared" si="2"/>
        <v>7.5</v>
      </c>
      <c r="O14" s="1">
        <f t="shared" si="3"/>
        <v>7.3599999999999994</v>
      </c>
      <c r="Q14" s="1">
        <f t="shared" si="4"/>
        <v>7.7149999999999999</v>
      </c>
      <c r="R14" s="1">
        <f t="shared" si="5"/>
        <v>8</v>
      </c>
    </row>
    <row r="15" spans="2:18" ht="12.6">
      <c r="B15" s="1">
        <v>4</v>
      </c>
      <c r="C15" s="1">
        <v>4.67</v>
      </c>
      <c r="D15" s="1">
        <v>3</v>
      </c>
      <c r="E15" s="1">
        <v>3.75</v>
      </c>
      <c r="F15" s="1">
        <v>3.5</v>
      </c>
      <c r="G15" s="1">
        <v>4</v>
      </c>
      <c r="H15" s="1">
        <v>3.43</v>
      </c>
      <c r="I15" s="1">
        <v>4</v>
      </c>
      <c r="L15" s="1">
        <f t="shared" si="0"/>
        <v>8.67</v>
      </c>
      <c r="M15" s="1">
        <f t="shared" si="1"/>
        <v>6.75</v>
      </c>
      <c r="N15" s="1">
        <f t="shared" si="2"/>
        <v>7.5</v>
      </c>
      <c r="O15" s="1">
        <f t="shared" si="3"/>
        <v>7.43</v>
      </c>
      <c r="Q15" s="1">
        <f t="shared" si="4"/>
        <v>7.5875000000000004</v>
      </c>
      <c r="R15" s="1">
        <f t="shared" si="5"/>
        <v>7.71</v>
      </c>
    </row>
    <row r="16" spans="2:18" ht="12.6">
      <c r="B16" s="1">
        <v>4</v>
      </c>
      <c r="C16" s="1">
        <v>4.33</v>
      </c>
      <c r="D16" s="1">
        <v>4</v>
      </c>
      <c r="E16" s="1">
        <v>4</v>
      </c>
      <c r="F16" s="1">
        <v>4</v>
      </c>
      <c r="G16" s="1">
        <v>4</v>
      </c>
      <c r="H16" s="1">
        <v>3.71</v>
      </c>
      <c r="I16" s="1">
        <v>4</v>
      </c>
      <c r="L16" s="1">
        <f t="shared" si="0"/>
        <v>8.33</v>
      </c>
      <c r="M16" s="1">
        <f t="shared" si="1"/>
        <v>8</v>
      </c>
      <c r="N16" s="1">
        <f t="shared" si="2"/>
        <v>8</v>
      </c>
      <c r="O16" s="1">
        <f t="shared" si="3"/>
        <v>7.71</v>
      </c>
      <c r="Q16" s="1">
        <f t="shared" si="4"/>
        <v>8.01</v>
      </c>
      <c r="R16" s="1">
        <f t="shared" si="5"/>
        <v>8.1649999999999991</v>
      </c>
    </row>
    <row r="17" spans="1:27" ht="12.6">
      <c r="B17" s="1">
        <v>4.67</v>
      </c>
      <c r="C17" s="1">
        <v>5</v>
      </c>
      <c r="D17" s="1">
        <v>3.5</v>
      </c>
      <c r="E17" s="1">
        <v>4.5</v>
      </c>
      <c r="F17" s="1">
        <v>3</v>
      </c>
      <c r="G17" s="1">
        <v>4.67</v>
      </c>
      <c r="H17" s="1">
        <v>3.86</v>
      </c>
      <c r="I17" s="1">
        <v>4</v>
      </c>
      <c r="L17" s="1">
        <f t="shared" si="0"/>
        <v>9.67</v>
      </c>
      <c r="M17" s="1">
        <f t="shared" si="1"/>
        <v>8</v>
      </c>
      <c r="N17" s="1">
        <f t="shared" si="2"/>
        <v>7.67</v>
      </c>
      <c r="O17" s="1">
        <f t="shared" si="3"/>
        <v>7.8599999999999994</v>
      </c>
      <c r="Q17" s="1">
        <f t="shared" si="4"/>
        <v>8.3000000000000007</v>
      </c>
      <c r="R17" s="1">
        <f t="shared" si="5"/>
        <v>8.8350000000000009</v>
      </c>
    </row>
    <row r="18" spans="1:27" ht="12.6">
      <c r="B18" s="1">
        <v>4</v>
      </c>
      <c r="C18" s="1">
        <v>4</v>
      </c>
      <c r="D18" s="1">
        <v>3</v>
      </c>
      <c r="E18" s="1">
        <v>4</v>
      </c>
      <c r="F18" s="1">
        <v>4</v>
      </c>
      <c r="G18" s="1">
        <v>4.33</v>
      </c>
      <c r="H18" s="1">
        <v>4.43</v>
      </c>
      <c r="I18" s="1">
        <v>4</v>
      </c>
      <c r="L18" s="1">
        <f t="shared" si="0"/>
        <v>8</v>
      </c>
      <c r="M18" s="1">
        <f t="shared" si="1"/>
        <v>7</v>
      </c>
      <c r="N18" s="1">
        <f t="shared" si="2"/>
        <v>8.33</v>
      </c>
      <c r="O18" s="1">
        <f t="shared" si="3"/>
        <v>8.43</v>
      </c>
      <c r="Q18" s="1">
        <f t="shared" si="4"/>
        <v>7.9399999999999995</v>
      </c>
      <c r="R18" s="1">
        <f t="shared" si="5"/>
        <v>7.5</v>
      </c>
    </row>
    <row r="19" spans="1:27" ht="12.6">
      <c r="B19" s="1">
        <v>4.67</v>
      </c>
      <c r="C19" s="1">
        <v>4.33</v>
      </c>
      <c r="D19" s="1">
        <v>3</v>
      </c>
      <c r="E19" s="1">
        <v>4.25</v>
      </c>
      <c r="F19" s="1">
        <v>4</v>
      </c>
      <c r="G19" s="1">
        <v>4.67</v>
      </c>
      <c r="H19" s="1">
        <v>4.29</v>
      </c>
      <c r="I19" s="1">
        <v>3.75</v>
      </c>
      <c r="L19" s="1">
        <f t="shared" si="0"/>
        <v>9</v>
      </c>
      <c r="M19" s="1">
        <f t="shared" si="1"/>
        <v>7.25</v>
      </c>
      <c r="N19" s="1">
        <f t="shared" si="2"/>
        <v>8.67</v>
      </c>
      <c r="O19" s="1">
        <f t="shared" si="3"/>
        <v>8.0399999999999991</v>
      </c>
      <c r="Q19" s="1">
        <f t="shared" si="4"/>
        <v>8.24</v>
      </c>
      <c r="R19" s="1">
        <f t="shared" si="5"/>
        <v>8.125</v>
      </c>
    </row>
    <row r="20" spans="1:27" ht="12.6">
      <c r="B20" s="1">
        <v>4</v>
      </c>
      <c r="C20" s="1">
        <v>4.33</v>
      </c>
      <c r="D20" s="1">
        <v>3.5</v>
      </c>
      <c r="E20" s="1">
        <v>3.5</v>
      </c>
      <c r="F20" s="1">
        <v>4</v>
      </c>
      <c r="G20" s="1">
        <v>3.33</v>
      </c>
      <c r="H20" s="1">
        <v>3.57</v>
      </c>
      <c r="I20" s="1">
        <v>3.75</v>
      </c>
      <c r="L20" s="1">
        <f t="shared" si="0"/>
        <v>8.33</v>
      </c>
      <c r="M20" s="1">
        <f t="shared" si="1"/>
        <v>7</v>
      </c>
      <c r="N20" s="1">
        <f t="shared" si="2"/>
        <v>7.33</v>
      </c>
      <c r="O20" s="1">
        <f t="shared" si="3"/>
        <v>7.32</v>
      </c>
      <c r="Q20" s="1">
        <f t="shared" si="4"/>
        <v>7.4950000000000001</v>
      </c>
      <c r="R20" s="1">
        <f t="shared" si="5"/>
        <v>7.665</v>
      </c>
    </row>
    <row r="21" spans="1:27" ht="12.6">
      <c r="B21" s="1">
        <v>4.33</v>
      </c>
      <c r="C21" s="1">
        <v>5</v>
      </c>
      <c r="D21" s="1">
        <v>3.5</v>
      </c>
      <c r="E21" s="1">
        <v>5</v>
      </c>
      <c r="F21" s="1">
        <v>4</v>
      </c>
      <c r="G21" s="1">
        <v>4.67</v>
      </c>
      <c r="H21" s="1">
        <v>4.43</v>
      </c>
      <c r="I21" s="1">
        <v>4</v>
      </c>
      <c r="L21" s="1">
        <f t="shared" si="0"/>
        <v>9.33</v>
      </c>
      <c r="M21" s="1">
        <f t="shared" si="1"/>
        <v>8.5</v>
      </c>
      <c r="N21" s="1">
        <f t="shared" si="2"/>
        <v>8.67</v>
      </c>
      <c r="O21" s="1">
        <f t="shared" si="3"/>
        <v>8.43</v>
      </c>
      <c r="Q21" s="1">
        <f>AVERAGE(L21:O21)</f>
        <v>8.7324999999999999</v>
      </c>
      <c r="R21" s="1">
        <f t="shared" si="5"/>
        <v>8.9149999999999991</v>
      </c>
    </row>
    <row r="22" spans="1:27" ht="15.75" customHeight="1">
      <c r="A22" s="8" t="s">
        <v>8</v>
      </c>
      <c r="B22" s="2">
        <f t="shared" ref="B22" si="6">AVERAGE(B2:B21)</f>
        <v>3.9829999999999997</v>
      </c>
      <c r="C22" s="2">
        <f t="shared" ref="C22:H22" si="7">AVERAGE(C2:C21)</f>
        <v>4.3995000000000006</v>
      </c>
      <c r="D22" s="2">
        <f t="shared" si="7"/>
        <v>3.5</v>
      </c>
      <c r="E22" s="2">
        <f t="shared" si="7"/>
        <v>4.0875000000000004</v>
      </c>
      <c r="F22" s="2">
        <f t="shared" si="7"/>
        <v>4.0250000000000004</v>
      </c>
      <c r="G22" s="2">
        <f t="shared" si="7"/>
        <v>4.2169999999999996</v>
      </c>
      <c r="H22" s="2">
        <f t="shared" si="7"/>
        <v>3.8795000000000002</v>
      </c>
      <c r="I22" s="2">
        <f t="shared" ref="I22" si="8">AVERAGE(I2:I21)</f>
        <v>3.8624999999999998</v>
      </c>
      <c r="L22" s="2">
        <f>AVERAGE(L2:L21)</f>
        <v>8.3825000000000021</v>
      </c>
      <c r="M22" s="2">
        <f>AVERAGE(M2:M21)</f>
        <v>7.5875000000000004</v>
      </c>
      <c r="N22" s="2">
        <f>AVERAGE(N2:N21)</f>
        <v>8.2420000000000009</v>
      </c>
      <c r="O22" s="2">
        <f>AVERAGE(O2:O21)</f>
        <v>7.742</v>
      </c>
      <c r="P22" s="2"/>
      <c r="Q22" s="2">
        <f>AVERAGE(Q2:Q21)</f>
        <v>7.9885000000000002</v>
      </c>
      <c r="R22" s="3">
        <f>AVERAGE(R2:R21)</f>
        <v>7.9849999999999994</v>
      </c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8" t="s">
        <v>9</v>
      </c>
      <c r="B23">
        <f>STDEV(B2:B21)</f>
        <v>0.60702119966447743</v>
      </c>
      <c r="C23">
        <f t="shared" ref="C23:I23" si="9">STDEV(C2:C21)</f>
        <v>0.38444046832274364</v>
      </c>
      <c r="D23">
        <f t="shared" si="9"/>
        <v>0.39735970711951313</v>
      </c>
      <c r="E23">
        <f t="shared" si="9"/>
        <v>0.44629321256204196</v>
      </c>
      <c r="F23">
        <f t="shared" si="9"/>
        <v>0.63815111228083254</v>
      </c>
      <c r="G23">
        <f t="shared" si="9"/>
        <v>0.40957102076762164</v>
      </c>
      <c r="H23">
        <f t="shared" si="9"/>
        <v>0.47173225010536168</v>
      </c>
      <c r="I23">
        <f t="shared" si="9"/>
        <v>0.29774370822819035</v>
      </c>
      <c r="L23" s="4" t="s">
        <v>10</v>
      </c>
      <c r="M23" s="4" t="s">
        <v>11</v>
      </c>
      <c r="N23" s="4" t="s">
        <v>12</v>
      </c>
      <c r="O23" s="4" t="s">
        <v>13</v>
      </c>
    </row>
    <row r="39" spans="2:13" ht="15.75" customHeight="1">
      <c r="B39" t="s">
        <v>14</v>
      </c>
      <c r="E39" t="s">
        <v>14</v>
      </c>
      <c r="H39" t="s">
        <v>14</v>
      </c>
    </row>
    <row r="40" spans="2:13" ht="15.75" customHeight="1" thickBot="1">
      <c r="K40" t="s">
        <v>14</v>
      </c>
    </row>
    <row r="41" spans="2:13" ht="15.75" customHeight="1" thickBot="1">
      <c r="B41" s="6"/>
      <c r="C41" s="6" t="s">
        <v>15</v>
      </c>
      <c r="D41" s="6" t="s">
        <v>16</v>
      </c>
      <c r="E41" s="6"/>
      <c r="F41" s="6" t="s">
        <v>15</v>
      </c>
      <c r="G41" s="6" t="s">
        <v>16</v>
      </c>
      <c r="H41" s="6"/>
      <c r="I41" s="6" t="s">
        <v>15</v>
      </c>
    </row>
    <row r="42" spans="2:13" ht="15.75" customHeight="1">
      <c r="B42" t="s">
        <v>8</v>
      </c>
      <c r="C42">
        <v>3.9829999999999997</v>
      </c>
      <c r="D42">
        <v>4.3995000000000006</v>
      </c>
      <c r="E42" t="s">
        <v>8</v>
      </c>
      <c r="F42">
        <v>3.5</v>
      </c>
      <c r="G42">
        <v>4.0875000000000004</v>
      </c>
      <c r="H42" t="s">
        <v>8</v>
      </c>
      <c r="I42">
        <v>4.0250000000000004</v>
      </c>
      <c r="J42" s="6" t="s">
        <v>16</v>
      </c>
      <c r="K42" s="6"/>
      <c r="L42" s="6" t="s">
        <v>15</v>
      </c>
      <c r="M42" s="6" t="s">
        <v>16</v>
      </c>
    </row>
    <row r="43" spans="2:13" ht="15.75" customHeight="1">
      <c r="B43" t="s">
        <v>17</v>
      </c>
      <c r="C43">
        <v>0.36847473684210136</v>
      </c>
      <c r="D43">
        <v>0.14779447368421048</v>
      </c>
      <c r="E43" t="s">
        <v>17</v>
      </c>
      <c r="F43">
        <v>0.15789473684210525</v>
      </c>
      <c r="G43">
        <v>0.19917763157894797</v>
      </c>
      <c r="H43" t="s">
        <v>17</v>
      </c>
      <c r="I43">
        <v>0.40723684210526373</v>
      </c>
      <c r="J43">
        <v>4.2169999999999996</v>
      </c>
      <c r="K43" t="s">
        <v>8</v>
      </c>
      <c r="L43">
        <v>3.8795000000000002</v>
      </c>
      <c r="M43">
        <v>3.8624999999999998</v>
      </c>
    </row>
    <row r="44" spans="2:13" ht="15.75" customHeight="1">
      <c r="B44" t="s">
        <v>18</v>
      </c>
      <c r="C44">
        <v>20</v>
      </c>
      <c r="D44">
        <v>20</v>
      </c>
      <c r="E44" t="s">
        <v>18</v>
      </c>
      <c r="F44">
        <v>20</v>
      </c>
      <c r="G44">
        <v>20</v>
      </c>
      <c r="H44" t="s">
        <v>18</v>
      </c>
      <c r="I44">
        <v>20</v>
      </c>
      <c r="J44">
        <v>0.16774842105263157</v>
      </c>
      <c r="K44" t="s">
        <v>17</v>
      </c>
      <c r="L44">
        <v>0.2225313157894675</v>
      </c>
      <c r="M44">
        <v>8.8651315789473745E-2</v>
      </c>
    </row>
    <row r="45" spans="2:13" ht="15.75" customHeight="1">
      <c r="B45" t="s">
        <v>19</v>
      </c>
      <c r="C45">
        <v>0.2581346052631559</v>
      </c>
      <c r="E45" t="s">
        <v>19</v>
      </c>
      <c r="F45">
        <v>0.17853618421052661</v>
      </c>
      <c r="H45" t="s">
        <v>19</v>
      </c>
      <c r="I45">
        <v>0.28749263157894767</v>
      </c>
      <c r="J45">
        <v>20</v>
      </c>
      <c r="K45" t="s">
        <v>18</v>
      </c>
      <c r="L45">
        <v>20</v>
      </c>
      <c r="M45">
        <v>20</v>
      </c>
    </row>
    <row r="46" spans="2:13" ht="15.75" customHeight="1">
      <c r="B46" t="s">
        <v>20</v>
      </c>
      <c r="C46">
        <v>0</v>
      </c>
      <c r="E46" t="s">
        <v>20</v>
      </c>
      <c r="F46">
        <v>0</v>
      </c>
      <c r="H46" t="s">
        <v>20</v>
      </c>
      <c r="I46">
        <v>0</v>
      </c>
      <c r="K46" t="s">
        <v>19</v>
      </c>
      <c r="L46">
        <v>0.15559131578947061</v>
      </c>
    </row>
    <row r="47" spans="2:13" ht="15.75" customHeight="1">
      <c r="B47" t="s">
        <v>21</v>
      </c>
      <c r="C47">
        <v>38</v>
      </c>
      <c r="E47" t="s">
        <v>21</v>
      </c>
      <c r="F47">
        <v>38</v>
      </c>
      <c r="H47" t="s">
        <v>21</v>
      </c>
      <c r="I47">
        <v>38</v>
      </c>
      <c r="K47" t="s">
        <v>20</v>
      </c>
      <c r="L47">
        <v>0</v>
      </c>
    </row>
    <row r="48" spans="2:13" ht="15.75" customHeight="1">
      <c r="B48" t="s">
        <v>22</v>
      </c>
      <c r="C48">
        <v>-2.5923395814346546</v>
      </c>
      <c r="E48" t="s">
        <v>22</v>
      </c>
      <c r="F48">
        <v>-4.3968813536363296</v>
      </c>
      <c r="H48" t="s">
        <v>22</v>
      </c>
      <c r="I48">
        <v>-1.1323687342662709</v>
      </c>
      <c r="K48" t="s">
        <v>21</v>
      </c>
      <c r="L48">
        <v>38</v>
      </c>
    </row>
    <row r="49" spans="1:13" s="20" customFormat="1" ht="15.75" customHeight="1">
      <c r="B49" s="20" t="s">
        <v>23</v>
      </c>
      <c r="C49" s="20">
        <v>6.7280525438486918E-3</v>
      </c>
      <c r="E49" s="20" t="s">
        <v>23</v>
      </c>
      <c r="F49" s="20">
        <v>4.2775133289246966E-5</v>
      </c>
      <c r="H49" s="20" t="s">
        <v>23</v>
      </c>
      <c r="I49" s="20">
        <v>0.13228717134479059</v>
      </c>
      <c r="K49" s="20" t="s">
        <v>22</v>
      </c>
      <c r="L49" s="20">
        <v>0.13628756889052188</v>
      </c>
    </row>
    <row r="50" spans="1:13" ht="15.75" customHeight="1">
      <c r="B50" t="s">
        <v>24</v>
      </c>
      <c r="C50">
        <v>1.6859544601667387</v>
      </c>
      <c r="E50" t="s">
        <v>24</v>
      </c>
      <c r="F50">
        <v>1.6859544601667387</v>
      </c>
      <c r="H50" t="s">
        <v>24</v>
      </c>
      <c r="I50">
        <v>1.6859544601667387</v>
      </c>
      <c r="K50" t="s">
        <v>23</v>
      </c>
      <c r="L50">
        <v>0.44615671352607794</v>
      </c>
    </row>
    <row r="51" spans="1:13" ht="15.75" customHeight="1">
      <c r="B51" s="7" t="s">
        <v>25</v>
      </c>
      <c r="C51" s="7">
        <v>1.3456105087697384E-2</v>
      </c>
      <c r="E51" s="7" t="s">
        <v>25</v>
      </c>
      <c r="F51" s="7">
        <v>8.5550266578493931E-5</v>
      </c>
      <c r="H51" s="7" t="s">
        <v>25</v>
      </c>
      <c r="I51" s="7">
        <v>0.26457434268958119</v>
      </c>
      <c r="K51" t="s">
        <v>24</v>
      </c>
      <c r="L51">
        <v>1.6859544601667387</v>
      </c>
    </row>
    <row r="52" spans="1:13" ht="15.75" customHeight="1" thickBot="1">
      <c r="B52" s="5" t="s">
        <v>26</v>
      </c>
      <c r="C52" s="5">
        <v>2.0243941639119702</v>
      </c>
      <c r="D52" s="5"/>
      <c r="E52" s="5" t="s">
        <v>26</v>
      </c>
      <c r="F52" s="5">
        <v>2.0243941639119702</v>
      </c>
      <c r="G52" s="5"/>
      <c r="H52" s="5" t="s">
        <v>26</v>
      </c>
      <c r="I52" s="5">
        <v>2.0243941639119702</v>
      </c>
      <c r="K52" s="7" t="s">
        <v>25</v>
      </c>
      <c r="L52" s="7">
        <v>0.89231342705215588</v>
      </c>
    </row>
    <row r="53" spans="1:13" ht="15.75" customHeight="1" thickBot="1">
      <c r="A53" s="8" t="s">
        <v>27</v>
      </c>
      <c r="J53" s="5"/>
      <c r="K53" s="5" t="s">
        <v>26</v>
      </c>
      <c r="L53" s="5">
        <v>2.0243941639119702</v>
      </c>
      <c r="M53" s="5"/>
    </row>
    <row r="54" spans="1:13" ht="15.75" customHeight="1">
      <c r="A54" s="8" t="s">
        <v>28</v>
      </c>
      <c r="B54" t="s">
        <v>29</v>
      </c>
      <c r="C54">
        <f>AVERAGE(C42:D42)</f>
        <v>4.1912500000000001</v>
      </c>
      <c r="F54">
        <f>AVERAGE(F42:G42)</f>
        <v>3.7937500000000002</v>
      </c>
    </row>
    <row r="55" spans="1:13" ht="15.75" customHeight="1">
      <c r="A55" s="8" t="s">
        <v>30</v>
      </c>
      <c r="I55">
        <v>4.1210000000000004</v>
      </c>
      <c r="L55">
        <f>AVERAGE(L43:M43)</f>
        <v>3.871</v>
      </c>
    </row>
    <row r="56" spans="1:13" ht="15.75" customHeight="1">
      <c r="A56" s="8" t="s">
        <v>31</v>
      </c>
    </row>
    <row r="57" spans="1:13" ht="15.75" customHeight="1">
      <c r="B57" s="8" t="s">
        <v>32</v>
      </c>
    </row>
    <row r="58" spans="1:13" ht="15.75" customHeight="1">
      <c r="B58" s="8" t="s">
        <v>27</v>
      </c>
      <c r="C58" s="8" t="s">
        <v>28</v>
      </c>
      <c r="D58" s="8" t="s">
        <v>30</v>
      </c>
      <c r="E58" s="8" t="s">
        <v>31</v>
      </c>
    </row>
    <row r="59" spans="1:13" ht="15.75" customHeight="1">
      <c r="B59">
        <v>1.2999999999999999E-2</v>
      </c>
      <c r="C59">
        <v>8.5500000000000005E-5</v>
      </c>
      <c r="D59">
        <v>0.26</v>
      </c>
    </row>
    <row r="60" spans="1:13" ht="15.75" customHeight="1">
      <c r="B60" s="8" t="s">
        <v>33</v>
      </c>
      <c r="C60" s="8" t="s">
        <v>33</v>
      </c>
      <c r="D60" s="8" t="s">
        <v>34</v>
      </c>
      <c r="E60" s="8" t="s">
        <v>34</v>
      </c>
    </row>
    <row r="61" spans="1:13" ht="15.75" customHeight="1">
      <c r="B61" s="8" t="s">
        <v>35</v>
      </c>
      <c r="C61" s="8" t="s">
        <v>35</v>
      </c>
      <c r="D61" s="8" t="s">
        <v>36</v>
      </c>
      <c r="E61" s="8" t="s">
        <v>36</v>
      </c>
    </row>
    <row r="70" spans="1:7" ht="15.75" customHeight="1">
      <c r="A70" s="10" t="s">
        <v>37</v>
      </c>
      <c r="B70" s="10"/>
      <c r="C70" s="10"/>
      <c r="D70" s="10"/>
      <c r="E70" s="10"/>
      <c r="F70" s="10"/>
      <c r="G70" s="10"/>
    </row>
    <row r="71" spans="1:7" ht="15.75" customHeight="1">
      <c r="A71" s="10"/>
      <c r="B71" s="10"/>
      <c r="C71" s="10"/>
      <c r="D71" s="10"/>
      <c r="E71" s="10"/>
      <c r="F71" s="10"/>
      <c r="G71" s="10"/>
    </row>
    <row r="72" spans="1:7" ht="15.75" customHeight="1" thickBot="1">
      <c r="A72" s="10" t="s">
        <v>38</v>
      </c>
      <c r="B72" s="10"/>
      <c r="C72" s="10"/>
      <c r="D72" s="10"/>
      <c r="E72" s="10"/>
      <c r="F72" s="10"/>
      <c r="G72" s="10"/>
    </row>
    <row r="73" spans="1:7" ht="15.75" customHeight="1">
      <c r="A73" s="6" t="s">
        <v>39</v>
      </c>
      <c r="B73" s="6" t="s">
        <v>40</v>
      </c>
      <c r="C73" s="6" t="s">
        <v>41</v>
      </c>
      <c r="D73" s="6" t="s">
        <v>42</v>
      </c>
      <c r="E73" s="6" t="s">
        <v>17</v>
      </c>
      <c r="F73" s="10"/>
      <c r="G73" s="10"/>
    </row>
    <row r="74" spans="1:7" ht="15.75" customHeight="1">
      <c r="A74" s="10" t="s">
        <v>43</v>
      </c>
      <c r="B74" s="10">
        <v>20</v>
      </c>
      <c r="C74" s="10">
        <v>79.66</v>
      </c>
      <c r="D74" s="10">
        <v>3.9829999999999997</v>
      </c>
      <c r="E74" s="10">
        <v>0.36847473684210136</v>
      </c>
      <c r="F74" s="10"/>
      <c r="G74" s="10"/>
    </row>
    <row r="75" spans="1:7" ht="15.75" customHeight="1" thickBot="1">
      <c r="A75" s="21" t="s">
        <v>44</v>
      </c>
      <c r="B75" s="21">
        <v>20</v>
      </c>
      <c r="C75" s="21">
        <v>87.990000000000009</v>
      </c>
      <c r="D75" s="21">
        <v>4.3995000000000006</v>
      </c>
      <c r="E75" s="21">
        <v>0.14779447368421048</v>
      </c>
      <c r="F75" s="10"/>
      <c r="G75" s="10"/>
    </row>
    <row r="76" spans="1:7" ht="15.75" customHeight="1">
      <c r="A76" s="10"/>
      <c r="B76" s="10"/>
      <c r="C76" s="10"/>
      <c r="D76" s="10"/>
      <c r="E76" s="10"/>
      <c r="F76" s="10"/>
      <c r="G76" s="10"/>
    </row>
    <row r="77" spans="1:7" ht="15.75" customHeight="1">
      <c r="A77" s="10"/>
      <c r="B77" s="10"/>
      <c r="C77" s="10"/>
      <c r="D77" s="10"/>
      <c r="E77" s="10"/>
      <c r="F77" s="10"/>
      <c r="G77" s="10"/>
    </row>
    <row r="78" spans="1:7" ht="15.75" customHeight="1" thickBot="1">
      <c r="A78" s="10" t="s">
        <v>45</v>
      </c>
      <c r="B78" s="10"/>
      <c r="C78" s="10"/>
      <c r="D78" s="10"/>
      <c r="E78" s="10"/>
      <c r="F78" s="10"/>
      <c r="G78" s="10"/>
    </row>
    <row r="79" spans="1:7" ht="15.75" customHeight="1">
      <c r="A79" s="6" t="s">
        <v>46</v>
      </c>
      <c r="B79" s="6" t="s">
        <v>47</v>
      </c>
      <c r="C79" s="6" t="s">
        <v>21</v>
      </c>
      <c r="D79" s="6" t="s">
        <v>48</v>
      </c>
      <c r="E79" s="6" t="s">
        <v>49</v>
      </c>
      <c r="F79" s="6" t="s">
        <v>50</v>
      </c>
      <c r="G79" s="6" t="s">
        <v>51</v>
      </c>
    </row>
    <row r="80" spans="1:7" ht="15.75" customHeight="1">
      <c r="A80" s="10" t="s">
        <v>52</v>
      </c>
      <c r="B80" s="10">
        <v>1.7347224999999966</v>
      </c>
      <c r="C80" s="10">
        <v>1</v>
      </c>
      <c r="D80" s="10">
        <v>1.7347224999999966</v>
      </c>
      <c r="E80" s="10">
        <v>6.720224505472701</v>
      </c>
      <c r="F80" s="10">
        <v>1.3456105087698018E-2</v>
      </c>
      <c r="G80" s="10">
        <v>4.098171730880841</v>
      </c>
    </row>
    <row r="81" spans="1:7" ht="15.75" customHeight="1">
      <c r="A81" s="10" t="s">
        <v>53</v>
      </c>
      <c r="B81" s="10">
        <v>9.809115000000002</v>
      </c>
      <c r="C81" s="10">
        <v>38</v>
      </c>
      <c r="D81" s="10">
        <v>0.25813460526315796</v>
      </c>
      <c r="E81" s="10"/>
      <c r="F81" s="10"/>
      <c r="G81" s="10"/>
    </row>
    <row r="82" spans="1:7" ht="15.75" customHeight="1">
      <c r="A82" s="10"/>
      <c r="B82" s="10"/>
      <c r="C82" s="10"/>
      <c r="D82" s="10"/>
      <c r="E82" s="10"/>
      <c r="F82" s="10"/>
      <c r="G82" s="10"/>
    </row>
    <row r="83" spans="1:7" ht="15.75" customHeight="1" thickBot="1">
      <c r="A83" s="21" t="s">
        <v>54</v>
      </c>
      <c r="B83" s="21">
        <v>11.543837499999999</v>
      </c>
      <c r="C83" s="21">
        <v>39</v>
      </c>
      <c r="D83" s="21"/>
      <c r="E83" s="21"/>
      <c r="F83" s="21"/>
      <c r="G83" s="21"/>
    </row>
    <row r="84" spans="1:7" ht="15.75" customHeight="1">
      <c r="A84" s="10"/>
      <c r="B84" s="10"/>
      <c r="C84" s="10"/>
      <c r="D84" s="10"/>
      <c r="E84" s="10"/>
      <c r="F84" s="10"/>
      <c r="G84" s="10"/>
    </row>
    <row r="85" spans="1:7" ht="15.75" customHeight="1">
      <c r="A85" s="10"/>
      <c r="B85" s="10"/>
      <c r="C85" s="10"/>
      <c r="D85" s="10"/>
      <c r="E85" s="10"/>
      <c r="F85" s="10"/>
      <c r="G85" s="10"/>
    </row>
    <row r="86" spans="1:7" ht="15.75" customHeight="1">
      <c r="A86" s="10"/>
      <c r="B86" s="10"/>
      <c r="C86" s="10"/>
      <c r="D86" s="10"/>
      <c r="E86" s="10"/>
      <c r="F86" s="10"/>
      <c r="G86" s="10"/>
    </row>
    <row r="87" spans="1:7" ht="15.75" customHeight="1">
      <c r="A87" s="10" t="s">
        <v>37</v>
      </c>
      <c r="B87" s="10"/>
      <c r="C87" s="10"/>
      <c r="D87" s="10"/>
      <c r="E87" s="10"/>
      <c r="F87" s="10"/>
      <c r="G87" s="10"/>
    </row>
    <row r="88" spans="1:7" ht="15.75" customHeight="1">
      <c r="A88" s="10"/>
      <c r="B88" s="10"/>
      <c r="C88" s="10"/>
      <c r="D88" s="10"/>
      <c r="E88" s="10"/>
      <c r="F88" s="10"/>
      <c r="G88" s="10"/>
    </row>
    <row r="89" spans="1:7" ht="15.75" customHeight="1" thickBot="1">
      <c r="A89" s="10" t="s">
        <v>38</v>
      </c>
      <c r="B89" s="10"/>
      <c r="C89" s="10"/>
      <c r="D89" s="10"/>
      <c r="E89" s="10"/>
      <c r="F89" s="10"/>
      <c r="G89" s="10"/>
    </row>
    <row r="90" spans="1:7" ht="15.75" customHeight="1">
      <c r="A90" s="6" t="s">
        <v>39</v>
      </c>
      <c r="B90" s="6" t="s">
        <v>40</v>
      </c>
      <c r="C90" s="6" t="s">
        <v>41</v>
      </c>
      <c r="D90" s="6" t="s">
        <v>42</v>
      </c>
      <c r="E90" s="6" t="s">
        <v>17</v>
      </c>
      <c r="F90" s="10"/>
      <c r="G90" s="10"/>
    </row>
    <row r="91" spans="1:7" ht="15.75" customHeight="1">
      <c r="A91" s="10" t="s">
        <v>43</v>
      </c>
      <c r="B91" s="10">
        <v>20</v>
      </c>
      <c r="C91" s="10">
        <v>70</v>
      </c>
      <c r="D91" s="10">
        <v>3.5</v>
      </c>
      <c r="E91" s="10">
        <v>0.15789473684210525</v>
      </c>
      <c r="F91" s="10"/>
      <c r="G91" s="10"/>
    </row>
    <row r="92" spans="1:7" ht="15.75" customHeight="1" thickBot="1">
      <c r="A92" s="21" t="s">
        <v>44</v>
      </c>
      <c r="B92" s="21">
        <v>20</v>
      </c>
      <c r="C92" s="21">
        <v>81.75</v>
      </c>
      <c r="D92" s="21">
        <v>4.0875000000000004</v>
      </c>
      <c r="E92" s="21">
        <v>0.19917763157894797</v>
      </c>
      <c r="F92" s="10"/>
      <c r="G92" s="10"/>
    </row>
    <row r="93" spans="1:7" ht="15.75" customHeight="1">
      <c r="A93" s="10"/>
      <c r="B93" s="10"/>
      <c r="C93" s="10"/>
      <c r="D93" s="10"/>
      <c r="E93" s="10"/>
      <c r="F93" s="10"/>
      <c r="G93" s="10"/>
    </row>
    <row r="94" spans="1:7" ht="15.75" customHeight="1">
      <c r="A94" s="10"/>
      <c r="B94" s="10"/>
      <c r="C94" s="10"/>
      <c r="D94" s="10"/>
      <c r="E94" s="10"/>
      <c r="F94" s="10"/>
      <c r="G94" s="10"/>
    </row>
    <row r="95" spans="1:7" ht="15.75" customHeight="1" thickBot="1">
      <c r="A95" s="10" t="s">
        <v>45</v>
      </c>
      <c r="B95" s="10"/>
      <c r="C95" s="10"/>
      <c r="D95" s="10"/>
      <c r="E95" s="10"/>
      <c r="F95" s="10"/>
      <c r="G95" s="10"/>
    </row>
    <row r="96" spans="1:7" ht="15.75" customHeight="1">
      <c r="A96" s="6" t="s">
        <v>46</v>
      </c>
      <c r="B96" s="6" t="s">
        <v>47</v>
      </c>
      <c r="C96" s="6" t="s">
        <v>21</v>
      </c>
      <c r="D96" s="6" t="s">
        <v>48</v>
      </c>
      <c r="E96" s="6" t="s">
        <v>49</v>
      </c>
      <c r="F96" s="6" t="s">
        <v>50</v>
      </c>
      <c r="G96" s="6" t="s">
        <v>51</v>
      </c>
    </row>
    <row r="97" spans="1:7" ht="15.75" customHeight="1">
      <c r="A97" s="10" t="s">
        <v>52</v>
      </c>
      <c r="B97" s="10">
        <v>3.4515624999999961</v>
      </c>
      <c r="C97" s="10">
        <v>1</v>
      </c>
      <c r="D97" s="10">
        <v>3.4515624999999961</v>
      </c>
      <c r="E97" s="10">
        <v>19.332565637954836</v>
      </c>
      <c r="F97" s="10">
        <v>8.5550266578494175E-5</v>
      </c>
      <c r="G97" s="10">
        <v>4.098171730880841</v>
      </c>
    </row>
    <row r="98" spans="1:7" ht="15.75" customHeight="1">
      <c r="A98" s="10" t="s">
        <v>53</v>
      </c>
      <c r="B98" s="10">
        <v>6.7843750000000007</v>
      </c>
      <c r="C98" s="10">
        <v>38</v>
      </c>
      <c r="D98" s="10">
        <v>0.17853618421052633</v>
      </c>
      <c r="E98" s="10"/>
      <c r="F98" s="10"/>
      <c r="G98" s="10"/>
    </row>
    <row r="99" spans="1:7" ht="15.75" customHeight="1" thickBot="1">
      <c r="A99" s="21" t="s">
        <v>54</v>
      </c>
      <c r="B99" s="21">
        <v>10.235937499999997</v>
      </c>
      <c r="C99" s="21">
        <v>39</v>
      </c>
      <c r="D99" s="21"/>
      <c r="E99" s="21"/>
      <c r="F99" s="21"/>
      <c r="G99" s="21"/>
    </row>
  </sheetData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20BB-4926-485D-960A-8CA36AA0C591}">
  <sheetPr>
    <tabColor theme="2" tint="-0.14999847407452621"/>
  </sheetPr>
  <dimension ref="A1:T110"/>
  <sheetViews>
    <sheetView zoomScale="83" zoomScaleNormal="110" workbookViewId="0">
      <selection activeCell="I38" sqref="I38"/>
    </sheetView>
  </sheetViews>
  <sheetFormatPr defaultColWidth="12.5703125" defaultRowHeight="15.75" customHeight="1"/>
  <cols>
    <col min="2" max="2" width="13.85546875" bestFit="1" customWidth="1"/>
    <col min="3" max="3" width="17.42578125" customWidth="1"/>
    <col min="4" max="5" width="16.7109375" customWidth="1"/>
    <col min="6" max="6" width="15.42578125" bestFit="1" customWidth="1"/>
    <col min="7" max="7" width="17.85546875" customWidth="1"/>
    <col min="8" max="8" width="14.7109375" customWidth="1"/>
    <col min="9" max="9" width="16.140625" customWidth="1"/>
    <col min="10" max="10" width="14.28515625" customWidth="1"/>
    <col min="12" max="12" width="18.5703125" customWidth="1"/>
    <col min="13" max="13" width="18.7109375" customWidth="1"/>
    <col min="14" max="15" width="19.140625" customWidth="1"/>
    <col min="17" max="17" width="19" customWidth="1"/>
  </cols>
  <sheetData>
    <row r="1" spans="2:18" ht="15.6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L1" s="15">
        <f t="shared" ref="L1:L20" si="0">C2+B2</f>
        <v>9</v>
      </c>
      <c r="M1" s="15">
        <f t="shared" ref="M1:M20" si="1">E2+D2</f>
        <v>7</v>
      </c>
      <c r="N1" s="15">
        <f t="shared" ref="N1:N20" si="2">G2+F2</f>
        <v>8.33</v>
      </c>
      <c r="O1" s="15">
        <f t="shared" ref="O1:O20" si="3">I2+H2</f>
        <v>7.04</v>
      </c>
      <c r="Q1" s="15">
        <f>AVERAGE(L1:O1)</f>
        <v>7.8424999999999994</v>
      </c>
      <c r="R1" s="15">
        <f>AVERAGE(L1:M1)</f>
        <v>8</v>
      </c>
    </row>
    <row r="2" spans="2:18" ht="12.6">
      <c r="B2" s="15">
        <v>4.33</v>
      </c>
      <c r="C2" s="15">
        <v>4.67</v>
      </c>
      <c r="D2" s="15">
        <v>3</v>
      </c>
      <c r="E2" s="15">
        <v>4</v>
      </c>
      <c r="F2" s="15">
        <v>4</v>
      </c>
      <c r="G2" s="15">
        <v>4.33</v>
      </c>
      <c r="H2" s="15">
        <v>3.29</v>
      </c>
      <c r="I2" s="15">
        <v>3.75</v>
      </c>
      <c r="L2" s="15">
        <f t="shared" si="0"/>
        <v>8.33</v>
      </c>
      <c r="M2" s="15">
        <f t="shared" si="1"/>
        <v>8.75</v>
      </c>
      <c r="N2" s="15">
        <f t="shared" si="2"/>
        <v>8.33</v>
      </c>
      <c r="O2" s="15">
        <f t="shared" si="3"/>
        <v>7.93</v>
      </c>
      <c r="Q2" s="15">
        <f>AVERAGE(L2:O2)</f>
        <v>8.3349999999999991</v>
      </c>
      <c r="R2" s="15">
        <f t="shared" ref="R2:R20" si="4">AVERAGE(L2:M2)</f>
        <v>8.5399999999999991</v>
      </c>
    </row>
    <row r="3" spans="2:18" ht="12.6">
      <c r="B3" s="15">
        <v>4.33</v>
      </c>
      <c r="C3" s="15">
        <v>4</v>
      </c>
      <c r="D3" s="15">
        <v>4.5</v>
      </c>
      <c r="E3" s="15">
        <v>4.25</v>
      </c>
      <c r="F3" s="15">
        <v>4</v>
      </c>
      <c r="G3" s="15">
        <v>4.33</v>
      </c>
      <c r="H3" s="15">
        <v>3.43</v>
      </c>
      <c r="I3" s="15">
        <v>4.5</v>
      </c>
      <c r="L3" s="15">
        <f t="shared" si="0"/>
        <v>8.67</v>
      </c>
      <c r="M3" s="15">
        <f t="shared" si="1"/>
        <v>8</v>
      </c>
      <c r="N3" s="15">
        <f t="shared" si="2"/>
        <v>9.17</v>
      </c>
      <c r="O3" s="15">
        <f t="shared" si="3"/>
        <v>7.89</v>
      </c>
      <c r="Q3" s="15">
        <f t="shared" ref="Q3:Q20" si="5">AVERAGE(L3:O3)</f>
        <v>8.432500000000001</v>
      </c>
      <c r="R3" s="15">
        <f t="shared" si="4"/>
        <v>8.3350000000000009</v>
      </c>
    </row>
    <row r="4" spans="2:18" ht="12.6">
      <c r="B4" s="15">
        <v>3.67</v>
      </c>
      <c r="C4" s="15">
        <v>5</v>
      </c>
      <c r="D4" s="15">
        <v>4</v>
      </c>
      <c r="E4" s="15">
        <v>4</v>
      </c>
      <c r="F4" s="15">
        <v>4.5</v>
      </c>
      <c r="G4" s="15">
        <v>4.67</v>
      </c>
      <c r="H4" s="15">
        <v>4.1399999999999997</v>
      </c>
      <c r="I4" s="15">
        <v>3.75</v>
      </c>
      <c r="L4" s="15">
        <f t="shared" si="0"/>
        <v>8.34</v>
      </c>
      <c r="M4" s="15">
        <f t="shared" si="1"/>
        <v>7.25</v>
      </c>
      <c r="N4" s="15">
        <f t="shared" si="2"/>
        <v>7</v>
      </c>
      <c r="O4" s="15">
        <f t="shared" si="3"/>
        <v>7.75</v>
      </c>
      <c r="Q4" s="15">
        <f t="shared" si="5"/>
        <v>7.585</v>
      </c>
      <c r="R4" s="15">
        <f t="shared" si="4"/>
        <v>7.7949999999999999</v>
      </c>
    </row>
    <row r="5" spans="2:18" ht="12.6">
      <c r="B5" s="15">
        <v>3.67</v>
      </c>
      <c r="C5" s="15">
        <v>4.67</v>
      </c>
      <c r="D5" s="15">
        <v>3.5</v>
      </c>
      <c r="E5" s="15">
        <v>3.75</v>
      </c>
      <c r="F5" s="15">
        <v>3</v>
      </c>
      <c r="G5" s="15">
        <v>4</v>
      </c>
      <c r="H5" s="15">
        <v>4</v>
      </c>
      <c r="I5" s="15">
        <v>3.75</v>
      </c>
      <c r="L5" s="15">
        <f t="shared" si="0"/>
        <v>7</v>
      </c>
      <c r="M5" s="15">
        <f t="shared" si="1"/>
        <v>7</v>
      </c>
      <c r="N5" s="15">
        <f t="shared" si="2"/>
        <v>7.5</v>
      </c>
      <c r="O5" s="15">
        <f t="shared" si="3"/>
        <v>7.07</v>
      </c>
      <c r="Q5" s="15">
        <f t="shared" si="5"/>
        <v>7.1425000000000001</v>
      </c>
      <c r="R5" s="15">
        <f t="shared" si="4"/>
        <v>7</v>
      </c>
    </row>
    <row r="6" spans="2:18" ht="12.6">
      <c r="B6" s="15">
        <v>3.33</v>
      </c>
      <c r="C6" s="15">
        <v>3.67</v>
      </c>
      <c r="D6" s="15">
        <v>3.5</v>
      </c>
      <c r="E6" s="15">
        <v>3.5</v>
      </c>
      <c r="F6" s="15">
        <v>3.5</v>
      </c>
      <c r="G6" s="15">
        <v>4</v>
      </c>
      <c r="H6" s="15">
        <v>3.57</v>
      </c>
      <c r="I6" s="15">
        <v>3.5</v>
      </c>
      <c r="L6" s="15">
        <f t="shared" si="0"/>
        <v>8.33</v>
      </c>
      <c r="M6" s="15">
        <f t="shared" si="1"/>
        <v>7</v>
      </c>
      <c r="N6" s="15">
        <f t="shared" si="2"/>
        <v>8.5</v>
      </c>
      <c r="O6" s="15">
        <f t="shared" si="3"/>
        <v>8.5399999999999991</v>
      </c>
      <c r="Q6" s="15">
        <f t="shared" si="5"/>
        <v>8.0924999999999994</v>
      </c>
      <c r="R6" s="15">
        <f t="shared" si="4"/>
        <v>7.665</v>
      </c>
    </row>
    <row r="7" spans="2:18" ht="12.6">
      <c r="B7" s="15">
        <v>4</v>
      </c>
      <c r="C7" s="15">
        <v>4.33</v>
      </c>
      <c r="D7" s="15">
        <v>3</v>
      </c>
      <c r="E7" s="15">
        <v>4</v>
      </c>
      <c r="F7" s="15">
        <v>4.5</v>
      </c>
      <c r="G7" s="15">
        <v>4</v>
      </c>
      <c r="H7" s="15">
        <v>4.29</v>
      </c>
      <c r="I7" s="15">
        <v>4.25</v>
      </c>
      <c r="L7" s="15">
        <f t="shared" si="0"/>
        <v>7.34</v>
      </c>
      <c r="M7" s="15">
        <f t="shared" si="1"/>
        <v>7.5</v>
      </c>
      <c r="N7" s="15">
        <f t="shared" si="2"/>
        <v>6.17</v>
      </c>
      <c r="O7" s="15">
        <f t="shared" si="3"/>
        <v>6.6099999999999994</v>
      </c>
      <c r="Q7" s="15">
        <f t="shared" si="5"/>
        <v>6.9049999999999994</v>
      </c>
      <c r="R7" s="15">
        <f t="shared" si="4"/>
        <v>7.42</v>
      </c>
    </row>
    <row r="8" spans="2:18" ht="12.6">
      <c r="B8" s="15">
        <v>2.67</v>
      </c>
      <c r="C8" s="15">
        <v>4.67</v>
      </c>
      <c r="D8" s="15">
        <v>3.5</v>
      </c>
      <c r="E8" s="15">
        <v>4</v>
      </c>
      <c r="F8" s="15">
        <v>3.5</v>
      </c>
      <c r="G8" s="15">
        <v>2.67</v>
      </c>
      <c r="H8" s="15">
        <v>2.86</v>
      </c>
      <c r="I8" s="15">
        <v>3.75</v>
      </c>
      <c r="L8" s="15">
        <f t="shared" si="0"/>
        <v>7</v>
      </c>
      <c r="M8" s="15">
        <f t="shared" si="1"/>
        <v>6</v>
      </c>
      <c r="N8" s="15">
        <f t="shared" si="2"/>
        <v>4.5</v>
      </c>
      <c r="O8" s="15">
        <f t="shared" si="3"/>
        <v>5.71</v>
      </c>
      <c r="Q8" s="15">
        <f t="shared" si="5"/>
        <v>5.8025000000000002</v>
      </c>
      <c r="R8" s="15">
        <f t="shared" si="4"/>
        <v>6.5</v>
      </c>
    </row>
    <row r="9" spans="2:18" ht="12.6">
      <c r="B9" s="15">
        <v>4</v>
      </c>
      <c r="C9" s="15">
        <v>3</v>
      </c>
      <c r="D9" s="15">
        <v>3</v>
      </c>
      <c r="E9" s="15">
        <v>3</v>
      </c>
      <c r="F9" s="15">
        <v>1.5</v>
      </c>
      <c r="G9" s="15">
        <v>3</v>
      </c>
      <c r="H9" s="15">
        <v>2.71</v>
      </c>
      <c r="I9" s="15">
        <v>3</v>
      </c>
      <c r="L9" s="15">
        <f t="shared" si="0"/>
        <v>7.67</v>
      </c>
      <c r="M9" s="15">
        <f t="shared" si="1"/>
        <v>6.75</v>
      </c>
      <c r="N9" s="15">
        <f t="shared" si="2"/>
        <v>6.5</v>
      </c>
      <c r="O9" s="15">
        <f t="shared" si="3"/>
        <v>6.1099999999999994</v>
      </c>
      <c r="Q9" s="15">
        <f t="shared" si="5"/>
        <v>6.7575000000000003</v>
      </c>
      <c r="R9" s="15">
        <f t="shared" si="4"/>
        <v>7.21</v>
      </c>
    </row>
    <row r="10" spans="2:18" ht="12.6">
      <c r="B10" s="15">
        <v>3.67</v>
      </c>
      <c r="C10" s="15">
        <v>4</v>
      </c>
      <c r="D10" s="15">
        <v>3</v>
      </c>
      <c r="E10" s="15">
        <v>3.75</v>
      </c>
      <c r="F10" s="15">
        <v>2.5</v>
      </c>
      <c r="G10" s="15">
        <v>4</v>
      </c>
      <c r="H10" s="15">
        <v>2.86</v>
      </c>
      <c r="I10" s="15">
        <v>3.25</v>
      </c>
      <c r="L10" s="15">
        <f t="shared" si="0"/>
        <v>5.33</v>
      </c>
      <c r="M10" s="15">
        <f t="shared" si="1"/>
        <v>5</v>
      </c>
      <c r="N10" s="15">
        <f t="shared" si="2"/>
        <v>5.67</v>
      </c>
      <c r="O10" s="15">
        <f t="shared" si="3"/>
        <v>6.57</v>
      </c>
      <c r="Q10" s="15">
        <f t="shared" si="5"/>
        <v>5.6425000000000001</v>
      </c>
      <c r="R10" s="15">
        <f t="shared" si="4"/>
        <v>5.165</v>
      </c>
    </row>
    <row r="11" spans="2:18" ht="12.6">
      <c r="B11" s="15">
        <v>3</v>
      </c>
      <c r="C11" s="15">
        <v>2.33</v>
      </c>
      <c r="D11" s="15">
        <v>2</v>
      </c>
      <c r="E11" s="15">
        <v>3</v>
      </c>
      <c r="F11" s="15">
        <v>1</v>
      </c>
      <c r="G11" s="15">
        <v>4.67</v>
      </c>
      <c r="H11" s="15">
        <v>2.57</v>
      </c>
      <c r="I11" s="15">
        <v>4</v>
      </c>
      <c r="L11" s="15">
        <f t="shared" si="0"/>
        <v>6.67</v>
      </c>
      <c r="M11" s="15">
        <f t="shared" si="1"/>
        <v>7</v>
      </c>
      <c r="N11" s="15">
        <f t="shared" si="2"/>
        <v>6.17</v>
      </c>
      <c r="O11" s="15">
        <f t="shared" si="3"/>
        <v>7.1400000000000006</v>
      </c>
      <c r="Q11" s="15">
        <f t="shared" si="5"/>
        <v>6.7450000000000001</v>
      </c>
      <c r="R11" s="15">
        <f t="shared" si="4"/>
        <v>6.835</v>
      </c>
    </row>
    <row r="12" spans="2:18" ht="12.6">
      <c r="B12" s="15">
        <v>2.67</v>
      </c>
      <c r="C12" s="15">
        <v>4</v>
      </c>
      <c r="D12" s="15">
        <v>3</v>
      </c>
      <c r="E12" s="15">
        <v>4</v>
      </c>
      <c r="F12" s="15">
        <v>2.5</v>
      </c>
      <c r="G12" s="15">
        <v>3.67</v>
      </c>
      <c r="H12" s="15">
        <v>3.14</v>
      </c>
      <c r="I12" s="15">
        <v>4</v>
      </c>
      <c r="L12" s="15">
        <f t="shared" si="0"/>
        <v>8.66</v>
      </c>
      <c r="M12" s="15">
        <f t="shared" si="1"/>
        <v>6</v>
      </c>
      <c r="N12" s="15">
        <f t="shared" si="2"/>
        <v>6.33</v>
      </c>
      <c r="O12" s="15">
        <f t="shared" si="3"/>
        <v>7.71</v>
      </c>
      <c r="Q12" s="15">
        <f t="shared" si="5"/>
        <v>7.1750000000000007</v>
      </c>
      <c r="R12" s="15">
        <f t="shared" si="4"/>
        <v>7.33</v>
      </c>
    </row>
    <row r="13" spans="2:18" ht="12.6">
      <c r="B13" s="15">
        <v>4.33</v>
      </c>
      <c r="C13" s="15">
        <v>4.33</v>
      </c>
      <c r="D13" s="15">
        <v>3</v>
      </c>
      <c r="E13" s="15">
        <v>3</v>
      </c>
      <c r="F13" s="15">
        <v>3</v>
      </c>
      <c r="G13" s="15">
        <v>3.33</v>
      </c>
      <c r="H13" s="15">
        <v>3.71</v>
      </c>
      <c r="I13" s="15">
        <v>4</v>
      </c>
      <c r="L13" s="15">
        <f t="shared" si="0"/>
        <v>5.66</v>
      </c>
      <c r="M13" s="15">
        <f t="shared" si="1"/>
        <v>7</v>
      </c>
      <c r="N13" s="15">
        <f t="shared" si="2"/>
        <v>8.33</v>
      </c>
      <c r="O13" s="15">
        <f t="shared" si="3"/>
        <v>7.04</v>
      </c>
      <c r="Q13" s="15">
        <f t="shared" si="5"/>
        <v>7.0075000000000003</v>
      </c>
      <c r="R13" s="15">
        <f t="shared" si="4"/>
        <v>6.33</v>
      </c>
    </row>
    <row r="14" spans="2:18" ht="12.6">
      <c r="B14" s="15">
        <v>2.33</v>
      </c>
      <c r="C14" s="15">
        <v>3.33</v>
      </c>
      <c r="D14" s="15">
        <v>3.5</v>
      </c>
      <c r="E14" s="15">
        <v>3.5</v>
      </c>
      <c r="F14" s="15">
        <v>4</v>
      </c>
      <c r="G14" s="15">
        <v>4.33</v>
      </c>
      <c r="H14" s="15">
        <v>3.29</v>
      </c>
      <c r="I14" s="15">
        <v>3.75</v>
      </c>
      <c r="L14" s="15">
        <f t="shared" si="0"/>
        <v>8.67</v>
      </c>
      <c r="M14" s="15">
        <f t="shared" si="1"/>
        <v>6.75</v>
      </c>
      <c r="N14" s="15">
        <f t="shared" si="2"/>
        <v>8.33</v>
      </c>
      <c r="O14" s="15">
        <f t="shared" si="3"/>
        <v>7.6099999999999994</v>
      </c>
      <c r="Q14" s="15">
        <f t="shared" si="5"/>
        <v>7.84</v>
      </c>
      <c r="R14" s="15">
        <f t="shared" si="4"/>
        <v>7.71</v>
      </c>
    </row>
    <row r="15" spans="2:18" ht="12.6">
      <c r="B15" s="15">
        <v>3.67</v>
      </c>
      <c r="C15" s="15">
        <v>5</v>
      </c>
      <c r="D15" s="15">
        <v>3.5</v>
      </c>
      <c r="E15" s="15">
        <v>3.25</v>
      </c>
      <c r="F15" s="15">
        <v>5</v>
      </c>
      <c r="G15" s="15">
        <v>3.33</v>
      </c>
      <c r="H15" s="15">
        <v>3.86</v>
      </c>
      <c r="I15" s="15">
        <v>3.75</v>
      </c>
      <c r="L15" s="15">
        <f t="shared" si="0"/>
        <v>7.67</v>
      </c>
      <c r="M15" s="15">
        <f t="shared" si="1"/>
        <v>6.5</v>
      </c>
      <c r="N15" s="15">
        <f t="shared" si="2"/>
        <v>8</v>
      </c>
      <c r="O15" s="15">
        <f t="shared" si="3"/>
        <v>7.25</v>
      </c>
      <c r="Q15" s="15">
        <f t="shared" si="5"/>
        <v>7.3550000000000004</v>
      </c>
      <c r="R15" s="15">
        <f t="shared" si="4"/>
        <v>7.085</v>
      </c>
    </row>
    <row r="16" spans="2:18" ht="12.6">
      <c r="B16" s="15">
        <v>3.67</v>
      </c>
      <c r="C16" s="15">
        <v>4</v>
      </c>
      <c r="D16" s="15">
        <v>3</v>
      </c>
      <c r="E16" s="15">
        <v>3.5</v>
      </c>
      <c r="F16" s="15">
        <v>4</v>
      </c>
      <c r="G16" s="15">
        <v>4</v>
      </c>
      <c r="H16" s="15">
        <v>3</v>
      </c>
      <c r="I16" s="15">
        <v>4.25</v>
      </c>
      <c r="L16" s="15">
        <f t="shared" si="0"/>
        <v>8</v>
      </c>
      <c r="M16" s="15">
        <f t="shared" si="1"/>
        <v>7.5</v>
      </c>
      <c r="N16" s="15">
        <f t="shared" si="2"/>
        <v>7.67</v>
      </c>
      <c r="O16" s="15">
        <f t="shared" si="3"/>
        <v>7.6099999999999994</v>
      </c>
      <c r="Q16" s="15">
        <f t="shared" si="5"/>
        <v>7.6950000000000003</v>
      </c>
      <c r="R16" s="15">
        <f t="shared" si="4"/>
        <v>7.75</v>
      </c>
    </row>
    <row r="17" spans="1:20" ht="12.6">
      <c r="B17" s="15">
        <v>4</v>
      </c>
      <c r="C17" s="15">
        <v>4</v>
      </c>
      <c r="D17" s="15">
        <v>3.5</v>
      </c>
      <c r="E17" s="15">
        <v>4</v>
      </c>
      <c r="F17" s="15">
        <v>4</v>
      </c>
      <c r="G17" s="15">
        <v>3.67</v>
      </c>
      <c r="H17" s="15">
        <v>3.86</v>
      </c>
      <c r="I17" s="15">
        <v>3.75</v>
      </c>
      <c r="L17" s="15">
        <f t="shared" si="0"/>
        <v>8.34</v>
      </c>
      <c r="M17" s="15">
        <f t="shared" si="1"/>
        <v>8.25</v>
      </c>
      <c r="N17" s="15">
        <f t="shared" si="2"/>
        <v>8.5</v>
      </c>
      <c r="O17" s="15">
        <f t="shared" si="3"/>
        <v>8</v>
      </c>
      <c r="Q17" s="15">
        <f t="shared" si="5"/>
        <v>8.2725000000000009</v>
      </c>
      <c r="R17" s="15">
        <f t="shared" si="4"/>
        <v>8.2949999999999999</v>
      </c>
    </row>
    <row r="18" spans="1:20" ht="12.6">
      <c r="B18" s="15">
        <v>3.67</v>
      </c>
      <c r="C18" s="15">
        <v>4.67</v>
      </c>
      <c r="D18" s="15">
        <v>4</v>
      </c>
      <c r="E18" s="15">
        <v>4.25</v>
      </c>
      <c r="F18" s="15">
        <v>3.5</v>
      </c>
      <c r="G18" s="15">
        <v>5</v>
      </c>
      <c r="H18" s="15">
        <v>4</v>
      </c>
      <c r="I18" s="15">
        <v>4</v>
      </c>
      <c r="L18" s="15">
        <f t="shared" si="0"/>
        <v>9.67</v>
      </c>
      <c r="M18" s="15">
        <f t="shared" si="1"/>
        <v>7</v>
      </c>
      <c r="N18" s="15">
        <f t="shared" si="2"/>
        <v>8.33</v>
      </c>
      <c r="O18" s="15">
        <f t="shared" si="3"/>
        <v>7.8599999999999994</v>
      </c>
      <c r="Q18" s="15">
        <f t="shared" si="5"/>
        <v>8.2149999999999999</v>
      </c>
      <c r="R18" s="15">
        <f t="shared" si="4"/>
        <v>8.3350000000000009</v>
      </c>
    </row>
    <row r="19" spans="1:20" ht="12.6">
      <c r="B19" s="15">
        <v>4.67</v>
      </c>
      <c r="C19" s="15">
        <v>5</v>
      </c>
      <c r="D19" s="15">
        <v>3</v>
      </c>
      <c r="E19" s="15">
        <v>4</v>
      </c>
      <c r="F19" s="15">
        <v>4</v>
      </c>
      <c r="G19" s="15">
        <v>4.33</v>
      </c>
      <c r="H19" s="15">
        <v>3.86</v>
      </c>
      <c r="I19" s="15">
        <v>4</v>
      </c>
      <c r="L19" s="15">
        <f t="shared" si="0"/>
        <v>9</v>
      </c>
      <c r="M19" s="15">
        <f t="shared" si="1"/>
        <v>8.75</v>
      </c>
      <c r="N19" s="15">
        <f t="shared" si="2"/>
        <v>8.17</v>
      </c>
      <c r="O19" s="15">
        <f t="shared" si="3"/>
        <v>6.18</v>
      </c>
      <c r="Q19" s="15">
        <f t="shared" si="5"/>
        <v>8.0250000000000004</v>
      </c>
      <c r="R19" s="15">
        <f t="shared" si="4"/>
        <v>8.875</v>
      </c>
    </row>
    <row r="20" spans="1:20" ht="12.6">
      <c r="B20" s="15">
        <v>4.33</v>
      </c>
      <c r="C20" s="15">
        <v>4.67</v>
      </c>
      <c r="D20" s="15">
        <v>4.5</v>
      </c>
      <c r="E20" s="15">
        <v>4.25</v>
      </c>
      <c r="F20" s="15">
        <v>4.5</v>
      </c>
      <c r="G20" s="15">
        <v>3.67</v>
      </c>
      <c r="H20" s="15">
        <v>3.43</v>
      </c>
      <c r="I20" s="15">
        <v>2.75</v>
      </c>
      <c r="L20" s="15">
        <f t="shared" si="0"/>
        <v>7.67</v>
      </c>
      <c r="M20" s="15">
        <f t="shared" si="1"/>
        <v>8.25</v>
      </c>
      <c r="N20" s="15">
        <f t="shared" si="2"/>
        <v>9.17</v>
      </c>
      <c r="O20" s="15">
        <f t="shared" si="3"/>
        <v>7.8599999999999994</v>
      </c>
      <c r="Q20" s="15">
        <f t="shared" si="5"/>
        <v>8.2375000000000007</v>
      </c>
      <c r="R20" s="15">
        <f t="shared" si="4"/>
        <v>7.96</v>
      </c>
    </row>
    <row r="21" spans="1:20" ht="15.6">
      <c r="B21" s="15">
        <v>3.67</v>
      </c>
      <c r="C21" s="15">
        <v>4</v>
      </c>
      <c r="D21" s="15">
        <v>4</v>
      </c>
      <c r="E21" s="15">
        <v>4.25</v>
      </c>
      <c r="F21" s="15">
        <v>4.5</v>
      </c>
      <c r="G21" s="15">
        <v>4.67</v>
      </c>
      <c r="H21" s="15">
        <v>3.86</v>
      </c>
      <c r="I21" s="15">
        <v>4</v>
      </c>
      <c r="L21" s="16">
        <f>AVERAGE(L1:L20)</f>
        <v>7.8509999999999991</v>
      </c>
      <c r="M21" s="16">
        <f>AVERAGE(M1:M20)</f>
        <v>7.1624999999999996</v>
      </c>
      <c r="N21" s="16">
        <f>AVERAGE(N1:N20)</f>
        <v>7.5334999999999992</v>
      </c>
      <c r="O21" s="16">
        <f>AVERAGE(O1:O20)</f>
        <v>7.2740000000000009</v>
      </c>
      <c r="P21" s="16"/>
      <c r="Q21" s="16">
        <f>AVERAGE(Q1:Q20)</f>
        <v>7.4552500000000022</v>
      </c>
      <c r="R21" s="17">
        <f>AVERAGE(R1:R20)</f>
        <v>7.5067499999999994</v>
      </c>
    </row>
    <row r="22" spans="1:20" ht="15.6">
      <c r="A22" t="s">
        <v>8</v>
      </c>
      <c r="B22" s="16">
        <f t="shared" ref="B22:I22" si="6">AVERAGE(B2:B21)</f>
        <v>3.6840000000000002</v>
      </c>
      <c r="C22" s="16">
        <f t="shared" si="6"/>
        <v>4.1669999999999998</v>
      </c>
      <c r="D22" s="16">
        <f t="shared" si="6"/>
        <v>3.4</v>
      </c>
      <c r="E22" s="16">
        <f t="shared" si="6"/>
        <v>3.7625000000000002</v>
      </c>
      <c r="F22" s="16">
        <f t="shared" si="6"/>
        <v>3.55</v>
      </c>
      <c r="G22" s="16">
        <f t="shared" si="6"/>
        <v>3.9835000000000003</v>
      </c>
      <c r="H22" s="16">
        <f t="shared" si="6"/>
        <v>3.4865000000000004</v>
      </c>
      <c r="I22" s="16">
        <f t="shared" si="6"/>
        <v>3.7875000000000001</v>
      </c>
      <c r="L22" s="18" t="s">
        <v>10</v>
      </c>
      <c r="M22" s="18" t="s">
        <v>11</v>
      </c>
      <c r="N22" s="18" t="s">
        <v>12</v>
      </c>
      <c r="O22" s="18" t="s">
        <v>13</v>
      </c>
      <c r="P22" s="19"/>
      <c r="Q22" s="18"/>
      <c r="R22" s="18"/>
      <c r="S22" s="18"/>
      <c r="T22" s="18"/>
    </row>
    <row r="23" spans="1:20" ht="15.75" customHeight="1">
      <c r="A23" t="s">
        <v>55</v>
      </c>
      <c r="B23">
        <f>STDEV(B2:B21)</f>
        <v>0.62514335198121729</v>
      </c>
      <c r="C23">
        <f t="shared" ref="C23:I23" si="7">STDEV(C2:C21)</f>
        <v>0.69778672657873986</v>
      </c>
      <c r="D23">
        <f t="shared" si="7"/>
        <v>0.5982430416161193</v>
      </c>
      <c r="E23">
        <f t="shared" si="7"/>
        <v>0.43282274237358287</v>
      </c>
      <c r="F23">
        <f t="shared" si="7"/>
        <v>1.0374564036496587</v>
      </c>
      <c r="G23">
        <f t="shared" si="7"/>
        <v>0.59693317090467579</v>
      </c>
      <c r="H23">
        <f t="shared" si="7"/>
        <v>0.50696491106646291</v>
      </c>
      <c r="I23">
        <f t="shared" si="7"/>
        <v>0.41576657165441255</v>
      </c>
    </row>
    <row r="24" spans="1:20" ht="12.95">
      <c r="M24" s="14">
        <f>AVERAGE(L21:O21)</f>
        <v>7.4552499999999995</v>
      </c>
    </row>
    <row r="44" spans="1:5" ht="15.75" customHeight="1">
      <c r="A44" t="s">
        <v>37</v>
      </c>
    </row>
    <row r="46" spans="1:5" ht="15.75" customHeight="1" thickBot="1">
      <c r="A46" t="s">
        <v>38</v>
      </c>
    </row>
    <row r="47" spans="1:5" ht="15.75" customHeight="1">
      <c r="A47" s="6" t="s">
        <v>39</v>
      </c>
      <c r="B47" s="6" t="s">
        <v>40</v>
      </c>
      <c r="C47" s="6" t="s">
        <v>41</v>
      </c>
      <c r="D47" s="6" t="s">
        <v>42</v>
      </c>
      <c r="E47" s="6" t="s">
        <v>17</v>
      </c>
    </row>
    <row r="48" spans="1:5" ht="15.75" customHeight="1">
      <c r="A48" t="s">
        <v>43</v>
      </c>
      <c r="B48">
        <v>20</v>
      </c>
      <c r="C48">
        <v>73.680000000000007</v>
      </c>
      <c r="D48">
        <v>3.6840000000000002</v>
      </c>
      <c r="E48">
        <v>0.39080421052631209</v>
      </c>
    </row>
    <row r="49" spans="1:7" ht="15.75" customHeight="1" thickBot="1">
      <c r="A49" s="5" t="s">
        <v>44</v>
      </c>
      <c r="B49" s="5">
        <v>20</v>
      </c>
      <c r="C49" s="5">
        <v>83.34</v>
      </c>
      <c r="D49" s="5">
        <v>4.1669999999999998</v>
      </c>
      <c r="E49" s="5">
        <v>0.48690631578947313</v>
      </c>
    </row>
    <row r="50" spans="1:7" ht="15.75" customHeight="1">
      <c r="D50">
        <f>AVERAGE(D48:D49)</f>
        <v>3.9255</v>
      </c>
      <c r="F50">
        <f>STDEV(D48:D49)</f>
        <v>0.34153257531310222</v>
      </c>
    </row>
    <row r="52" spans="1:7" ht="15.75" customHeight="1" thickBot="1">
      <c r="A52" t="s">
        <v>45</v>
      </c>
    </row>
    <row r="53" spans="1:7" ht="15.75" customHeight="1">
      <c r="A53" s="6" t="s">
        <v>46</v>
      </c>
      <c r="B53" s="6" t="s">
        <v>47</v>
      </c>
      <c r="C53" s="6" t="s">
        <v>21</v>
      </c>
      <c r="D53" s="6" t="s">
        <v>48</v>
      </c>
      <c r="E53" s="6" t="s">
        <v>49</v>
      </c>
      <c r="F53" s="6" t="s">
        <v>50</v>
      </c>
      <c r="G53" s="6" t="s">
        <v>51</v>
      </c>
    </row>
    <row r="54" spans="1:7" ht="15.75" customHeight="1">
      <c r="A54" t="s">
        <v>52</v>
      </c>
      <c r="B54">
        <v>2.3328900000000061</v>
      </c>
      <c r="C54">
        <v>1</v>
      </c>
      <c r="D54">
        <v>2.3328900000000061</v>
      </c>
      <c r="E54">
        <v>5.3158528468203912</v>
      </c>
      <c r="F54">
        <v>2.6684336402999144E-2</v>
      </c>
      <c r="G54">
        <v>4.098171730880841</v>
      </c>
    </row>
    <row r="55" spans="1:7" ht="15.75" customHeight="1">
      <c r="A55" t="s">
        <v>53</v>
      </c>
      <c r="B55">
        <v>16.676499999999997</v>
      </c>
      <c r="C55">
        <v>38</v>
      </c>
      <c r="D55">
        <v>0.43885526315789464</v>
      </c>
    </row>
    <row r="57" spans="1:7" ht="15.75" customHeight="1" thickBot="1">
      <c r="A57" s="5" t="s">
        <v>54</v>
      </c>
      <c r="B57" s="5">
        <v>19.009390000000003</v>
      </c>
      <c r="C57" s="5">
        <v>39</v>
      </c>
      <c r="D57" s="5"/>
      <c r="E57" s="5"/>
      <c r="F57" s="5"/>
      <c r="G57" s="5"/>
    </row>
    <row r="62" spans="1:7" ht="15.75" customHeight="1">
      <c r="A62" t="s">
        <v>37</v>
      </c>
    </row>
    <row r="64" spans="1:7" ht="15.75" customHeight="1" thickBot="1">
      <c r="A64" t="s">
        <v>38</v>
      </c>
    </row>
    <row r="65" spans="1:7" ht="15.75" customHeight="1">
      <c r="A65" s="6" t="s">
        <v>39</v>
      </c>
      <c r="B65" s="6" t="s">
        <v>40</v>
      </c>
      <c r="C65" s="6" t="s">
        <v>41</v>
      </c>
      <c r="D65" s="6" t="s">
        <v>42</v>
      </c>
      <c r="E65" s="6" t="s">
        <v>17</v>
      </c>
    </row>
    <row r="66" spans="1:7" ht="15.75" customHeight="1">
      <c r="A66" t="s">
        <v>43</v>
      </c>
      <c r="B66">
        <v>20</v>
      </c>
      <c r="C66">
        <v>68</v>
      </c>
      <c r="D66">
        <v>3.4</v>
      </c>
      <c r="E66">
        <v>0.35789473684210588</v>
      </c>
    </row>
    <row r="67" spans="1:7" ht="15.75" customHeight="1" thickBot="1">
      <c r="A67" s="5" t="s">
        <v>44</v>
      </c>
      <c r="B67" s="5">
        <v>20</v>
      </c>
      <c r="C67" s="5">
        <v>75.25</v>
      </c>
      <c r="D67" s="5">
        <v>3.7625000000000002</v>
      </c>
      <c r="E67" s="5">
        <v>0.18733552631578887</v>
      </c>
    </row>
    <row r="68" spans="1:7" ht="15.75" customHeight="1">
      <c r="D68">
        <f>AVERAGE(D66:D67)</f>
        <v>3.5812499999999998</v>
      </c>
    </row>
    <row r="70" spans="1:7" ht="15.75" customHeight="1" thickBot="1">
      <c r="A70" t="s">
        <v>45</v>
      </c>
    </row>
    <row r="71" spans="1:7" ht="15.75" customHeight="1">
      <c r="A71" s="6" t="s">
        <v>46</v>
      </c>
      <c r="B71" s="6" t="s">
        <v>47</v>
      </c>
      <c r="C71" s="6" t="s">
        <v>21</v>
      </c>
      <c r="D71" s="6" t="s">
        <v>48</v>
      </c>
      <c r="E71" s="6" t="s">
        <v>49</v>
      </c>
      <c r="F71" s="6" t="s">
        <v>50</v>
      </c>
      <c r="G71" s="6" t="s">
        <v>51</v>
      </c>
    </row>
    <row r="72" spans="1:7" ht="15.75" customHeight="1">
      <c r="A72" t="s">
        <v>52</v>
      </c>
      <c r="B72">
        <v>1.3140624999999986</v>
      </c>
      <c r="C72">
        <v>1</v>
      </c>
      <c r="D72">
        <v>1.3140624999999986</v>
      </c>
      <c r="E72">
        <v>4.8202111613876273</v>
      </c>
      <c r="F72">
        <v>3.4305885728888812E-2</v>
      </c>
      <c r="G72">
        <v>4.098171730880841</v>
      </c>
    </row>
    <row r="73" spans="1:7" ht="15.75" customHeight="1">
      <c r="A73" t="s">
        <v>53</v>
      </c>
      <c r="B73">
        <v>10.359375</v>
      </c>
      <c r="C73">
        <v>38</v>
      </c>
      <c r="D73">
        <v>0.27261513157894735</v>
      </c>
    </row>
    <row r="75" spans="1:7" ht="15.75" customHeight="1" thickBot="1">
      <c r="A75" s="5" t="s">
        <v>54</v>
      </c>
      <c r="B75" s="5">
        <v>11.673437499999999</v>
      </c>
      <c r="C75" s="5">
        <v>39</v>
      </c>
      <c r="D75" s="5"/>
      <c r="E75" s="5"/>
      <c r="F75" s="5"/>
      <c r="G75" s="5"/>
    </row>
    <row r="80" spans="1:7" ht="15.75" customHeight="1">
      <c r="A80" t="s">
        <v>37</v>
      </c>
    </row>
    <row r="82" spans="1:7" ht="15.75" customHeight="1" thickBot="1">
      <c r="A82" t="s">
        <v>38</v>
      </c>
    </row>
    <row r="83" spans="1:7" ht="15.75" customHeight="1">
      <c r="A83" s="6" t="s">
        <v>39</v>
      </c>
      <c r="B83" s="6" t="s">
        <v>40</v>
      </c>
      <c r="C83" s="6" t="s">
        <v>41</v>
      </c>
      <c r="D83" s="6" t="s">
        <v>42</v>
      </c>
      <c r="E83" s="6" t="s">
        <v>17</v>
      </c>
    </row>
    <row r="84" spans="1:7" ht="15.75" customHeight="1">
      <c r="A84" t="s">
        <v>43</v>
      </c>
      <c r="B84">
        <v>20</v>
      </c>
      <c r="C84">
        <v>71</v>
      </c>
      <c r="D84">
        <v>3.55</v>
      </c>
      <c r="E84">
        <v>1.0763157894736837</v>
      </c>
    </row>
    <row r="85" spans="1:7" ht="15.75" customHeight="1" thickBot="1">
      <c r="A85" s="5" t="s">
        <v>44</v>
      </c>
      <c r="B85" s="5">
        <v>20</v>
      </c>
      <c r="C85" s="5">
        <v>79.67</v>
      </c>
      <c r="D85" s="5">
        <v>3.9835000000000003</v>
      </c>
      <c r="E85" s="5">
        <v>0.35632921052631089</v>
      </c>
    </row>
    <row r="86" spans="1:7" ht="15.75" customHeight="1">
      <c r="D86">
        <f>AVERAGE(D84:D85)</f>
        <v>3.76675</v>
      </c>
    </row>
    <row r="88" spans="1:7" ht="15.75" customHeight="1" thickBot="1">
      <c r="A88" t="s">
        <v>45</v>
      </c>
    </row>
    <row r="89" spans="1:7" ht="15.75" customHeight="1">
      <c r="A89" s="23" t="s">
        <v>46</v>
      </c>
      <c r="B89" s="23" t="s">
        <v>47</v>
      </c>
      <c r="C89" s="23" t="s">
        <v>21</v>
      </c>
      <c r="D89" s="23" t="s">
        <v>48</v>
      </c>
      <c r="E89" s="23" t="s">
        <v>49</v>
      </c>
      <c r="F89" s="23" t="s">
        <v>50</v>
      </c>
      <c r="G89" s="23" t="s">
        <v>51</v>
      </c>
    </row>
    <row r="90" spans="1:7" ht="15.75" customHeight="1">
      <c r="A90" t="s">
        <v>52</v>
      </c>
      <c r="B90">
        <v>1.8792224999999938</v>
      </c>
      <c r="C90">
        <v>1</v>
      </c>
      <c r="D90">
        <v>1.8792224999999938</v>
      </c>
      <c r="E90">
        <v>2.6234307871105451</v>
      </c>
      <c r="F90">
        <v>0.11356727463835353</v>
      </c>
      <c r="G90">
        <v>4.098171730880841</v>
      </c>
    </row>
    <row r="91" spans="1:7" ht="15.75" customHeight="1">
      <c r="A91" t="s">
        <v>53</v>
      </c>
      <c r="B91">
        <v>27.220255000000005</v>
      </c>
      <c r="C91">
        <v>38</v>
      </c>
      <c r="D91">
        <v>0.71632250000000008</v>
      </c>
    </row>
    <row r="92" spans="1:7" ht="15.75" customHeight="1" thickBot="1">
      <c r="A92" s="5" t="s">
        <v>54</v>
      </c>
      <c r="B92" s="5">
        <v>29.099477499999999</v>
      </c>
      <c r="C92" s="5">
        <v>39</v>
      </c>
      <c r="D92" s="5"/>
      <c r="E92" s="5"/>
      <c r="F92" s="5"/>
      <c r="G92" s="5"/>
    </row>
    <row r="97" spans="1:7" ht="15.75" customHeight="1">
      <c r="A97" t="s">
        <v>37</v>
      </c>
    </row>
    <row r="99" spans="1:7" ht="15.75" customHeight="1" thickBot="1">
      <c r="A99" t="s">
        <v>38</v>
      </c>
    </row>
    <row r="100" spans="1:7" ht="15.75" customHeight="1">
      <c r="A100" s="6" t="s">
        <v>39</v>
      </c>
      <c r="B100" s="6" t="s">
        <v>40</v>
      </c>
      <c r="C100" s="6" t="s">
        <v>41</v>
      </c>
      <c r="D100" s="6" t="s">
        <v>42</v>
      </c>
      <c r="E100" s="6" t="s">
        <v>17</v>
      </c>
    </row>
    <row r="101" spans="1:7" ht="15.75" customHeight="1">
      <c r="A101" t="s">
        <v>43</v>
      </c>
      <c r="B101">
        <v>20</v>
      </c>
      <c r="C101">
        <v>69.73</v>
      </c>
      <c r="D101">
        <v>3.4865000000000004</v>
      </c>
      <c r="E101">
        <v>0.25701342105262664</v>
      </c>
    </row>
    <row r="102" spans="1:7" ht="15.75" customHeight="1" thickBot="1">
      <c r="A102" s="5" t="s">
        <v>44</v>
      </c>
      <c r="B102" s="5">
        <v>20</v>
      </c>
      <c r="C102" s="5">
        <v>75.75</v>
      </c>
      <c r="D102" s="5">
        <v>3.7875000000000001</v>
      </c>
      <c r="E102" s="5">
        <v>0.17286184210526376</v>
      </c>
    </row>
    <row r="103" spans="1:7" ht="15.75" customHeight="1">
      <c r="D103">
        <f>AVERAGE(D101:D102)</f>
        <v>3.6370000000000005</v>
      </c>
    </row>
    <row r="105" spans="1:7" ht="15.75" customHeight="1" thickBot="1">
      <c r="A105" t="s">
        <v>45</v>
      </c>
    </row>
    <row r="106" spans="1:7" ht="15.75" customHeight="1">
      <c r="A106" s="6" t="s">
        <v>46</v>
      </c>
      <c r="B106" s="6" t="s">
        <v>47</v>
      </c>
      <c r="C106" s="6" t="s">
        <v>21</v>
      </c>
      <c r="D106" s="6" t="s">
        <v>48</v>
      </c>
      <c r="E106" s="6" t="s">
        <v>49</v>
      </c>
      <c r="F106" s="6" t="s">
        <v>50</v>
      </c>
      <c r="G106" s="6" t="s">
        <v>51</v>
      </c>
    </row>
    <row r="107" spans="1:7" ht="15.75" customHeight="1">
      <c r="A107" t="s">
        <v>52</v>
      </c>
      <c r="B107">
        <v>0.90600999999999843</v>
      </c>
      <c r="C107">
        <v>1</v>
      </c>
      <c r="D107">
        <v>0.90600999999999843</v>
      </c>
      <c r="E107">
        <v>4.2152227757623617</v>
      </c>
      <c r="F107">
        <v>4.6993714266391477E-2</v>
      </c>
      <c r="G107">
        <v>4.098171730880841</v>
      </c>
    </row>
    <row r="108" spans="1:7" ht="15.75" customHeight="1">
      <c r="A108" t="s">
        <v>53</v>
      </c>
      <c r="B108">
        <v>8.1676300000000008</v>
      </c>
      <c r="C108">
        <v>38</v>
      </c>
      <c r="D108">
        <v>0.21493763157894738</v>
      </c>
    </row>
    <row r="110" spans="1:7" ht="15.75" customHeight="1" thickBot="1">
      <c r="A110" s="5" t="s">
        <v>54</v>
      </c>
      <c r="B110" s="5">
        <v>9.0736399999999993</v>
      </c>
      <c r="C110" s="5">
        <v>39</v>
      </c>
      <c r="D110" s="5"/>
      <c r="E110" s="5"/>
      <c r="F110" s="5"/>
      <c r="G11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6988-C624-4B45-ACB0-BB9E59CB4894}">
  <sheetPr>
    <outlinePr summaryBelow="0" summaryRight="0"/>
  </sheetPr>
  <dimension ref="A1:AA92"/>
  <sheetViews>
    <sheetView topLeftCell="A16" zoomScale="77" zoomScaleNormal="70" workbookViewId="0">
      <selection activeCell="A53" sqref="A53:G56"/>
    </sheetView>
  </sheetViews>
  <sheetFormatPr defaultColWidth="12.5703125" defaultRowHeight="15.75" customHeight="1"/>
  <cols>
    <col min="1" max="1" width="16.42578125" bestFit="1" customWidth="1"/>
    <col min="2" max="2" width="13.85546875" bestFit="1" customWidth="1"/>
    <col min="3" max="3" width="15.140625" bestFit="1" customWidth="1"/>
    <col min="4" max="4" width="14.85546875" bestFit="1" customWidth="1"/>
    <col min="5" max="5" width="16.140625" bestFit="1" customWidth="1"/>
    <col min="6" max="6" width="15.42578125" bestFit="1" customWidth="1"/>
    <col min="7" max="7" width="16.5703125" bestFit="1" customWidth="1"/>
    <col min="8" max="8" width="14" bestFit="1" customWidth="1"/>
    <col min="9" max="9" width="15.28515625" bestFit="1" customWidth="1"/>
    <col min="10" max="10" width="15.140625" customWidth="1"/>
    <col min="12" max="12" width="20.140625" bestFit="1" customWidth="1"/>
    <col min="13" max="13" width="21" bestFit="1" customWidth="1"/>
    <col min="14" max="14" width="21.5703125" bestFit="1" customWidth="1"/>
    <col min="15" max="15" width="20.5703125" bestFit="1" customWidth="1"/>
  </cols>
  <sheetData>
    <row r="1" spans="2:18" ht="15.75" customHeight="1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10"/>
      <c r="K1" s="10"/>
      <c r="L1" s="9" t="s">
        <v>10</v>
      </c>
      <c r="M1" s="9" t="s">
        <v>11</v>
      </c>
      <c r="N1" s="9" t="s">
        <v>12</v>
      </c>
      <c r="O1" s="9" t="s">
        <v>13</v>
      </c>
    </row>
    <row r="2" spans="2:18" ht="12.6">
      <c r="B2" s="11">
        <v>3.67</v>
      </c>
      <c r="C2" s="11">
        <v>4.67</v>
      </c>
      <c r="D2" s="11">
        <v>4</v>
      </c>
      <c r="E2" s="11">
        <v>3.75</v>
      </c>
      <c r="F2" s="11">
        <v>3.5</v>
      </c>
      <c r="G2" s="11">
        <v>4.33</v>
      </c>
      <c r="H2" s="11">
        <v>3.86</v>
      </c>
      <c r="I2" s="11">
        <v>4.25</v>
      </c>
      <c r="J2" s="10"/>
      <c r="K2" s="10"/>
      <c r="L2" s="11">
        <f t="shared" ref="L2:L21" si="0">C2+B2</f>
        <v>8.34</v>
      </c>
      <c r="M2" s="11">
        <f t="shared" ref="M2:M21" si="1">E2+D2</f>
        <v>7.75</v>
      </c>
      <c r="N2" s="11">
        <f t="shared" ref="N2:N21" si="2">G2+F2</f>
        <v>7.83</v>
      </c>
      <c r="O2" s="11">
        <f t="shared" ref="O2:O21" si="3">I2+H2</f>
        <v>8.11</v>
      </c>
      <c r="Q2" s="1">
        <f>AVERAGE(L2:O2)</f>
        <v>8.0075000000000003</v>
      </c>
      <c r="R2" s="1">
        <f>AVERAGE(L2:M2)</f>
        <v>8.0449999999999999</v>
      </c>
    </row>
    <row r="3" spans="2:18" ht="12.6">
      <c r="B3" s="11">
        <v>2.67</v>
      </c>
      <c r="C3" s="11">
        <v>4.67</v>
      </c>
      <c r="D3" s="11">
        <v>3.5</v>
      </c>
      <c r="E3" s="11">
        <v>3.75</v>
      </c>
      <c r="F3" s="11">
        <v>3.5</v>
      </c>
      <c r="G3" s="11">
        <v>4</v>
      </c>
      <c r="H3" s="11">
        <v>3.86</v>
      </c>
      <c r="I3" s="11">
        <v>3.75</v>
      </c>
      <c r="J3" s="10"/>
      <c r="K3" s="10"/>
      <c r="L3" s="11">
        <f t="shared" si="0"/>
        <v>7.34</v>
      </c>
      <c r="M3" s="11">
        <f t="shared" si="1"/>
        <v>7.25</v>
      </c>
      <c r="N3" s="11">
        <f t="shared" si="2"/>
        <v>7.5</v>
      </c>
      <c r="O3" s="11">
        <f t="shared" si="3"/>
        <v>7.6099999999999994</v>
      </c>
      <c r="Q3" s="1">
        <f t="shared" ref="Q3:Q21" si="4">AVERAGE(L3:O3)</f>
        <v>7.4249999999999998</v>
      </c>
      <c r="R3" s="1">
        <f t="shared" ref="R3:R21" si="5">AVERAGE(L3:M3)</f>
        <v>7.2949999999999999</v>
      </c>
    </row>
    <row r="4" spans="2:18" ht="12.6">
      <c r="B4" s="11">
        <v>3.67</v>
      </c>
      <c r="C4" s="11">
        <v>4</v>
      </c>
      <c r="D4" s="11">
        <v>2.5</v>
      </c>
      <c r="E4" s="11">
        <v>4.25</v>
      </c>
      <c r="F4" s="11">
        <v>4.5</v>
      </c>
      <c r="G4" s="11">
        <v>4.33</v>
      </c>
      <c r="H4" s="11">
        <v>4</v>
      </c>
      <c r="I4" s="11">
        <v>3.25</v>
      </c>
      <c r="J4" s="10"/>
      <c r="K4" s="10"/>
      <c r="L4" s="11">
        <f t="shared" si="0"/>
        <v>7.67</v>
      </c>
      <c r="M4" s="11">
        <f t="shared" si="1"/>
        <v>6.75</v>
      </c>
      <c r="N4" s="11">
        <f t="shared" si="2"/>
        <v>8.83</v>
      </c>
      <c r="O4" s="11">
        <f t="shared" si="3"/>
        <v>7.25</v>
      </c>
      <c r="Q4" s="1">
        <f t="shared" si="4"/>
        <v>7.625</v>
      </c>
      <c r="R4" s="1">
        <f t="shared" si="5"/>
        <v>7.21</v>
      </c>
    </row>
    <row r="5" spans="2:18" ht="12.6">
      <c r="B5" s="11">
        <v>2.33</v>
      </c>
      <c r="C5" s="11">
        <v>5</v>
      </c>
      <c r="D5" s="11">
        <v>4</v>
      </c>
      <c r="E5" s="11">
        <v>3.5</v>
      </c>
      <c r="F5" s="11">
        <v>3.5</v>
      </c>
      <c r="G5" s="11">
        <v>3.33</v>
      </c>
      <c r="H5" s="11">
        <v>3.57</v>
      </c>
      <c r="I5" s="11">
        <v>3.75</v>
      </c>
      <c r="J5" s="10"/>
      <c r="K5" s="10"/>
      <c r="L5" s="11">
        <f t="shared" si="0"/>
        <v>7.33</v>
      </c>
      <c r="M5" s="11">
        <f t="shared" si="1"/>
        <v>7.5</v>
      </c>
      <c r="N5" s="11">
        <f t="shared" si="2"/>
        <v>6.83</v>
      </c>
      <c r="O5" s="11">
        <f t="shared" si="3"/>
        <v>7.32</v>
      </c>
      <c r="Q5" s="1">
        <f t="shared" si="4"/>
        <v>7.2450000000000001</v>
      </c>
      <c r="R5" s="1">
        <f t="shared" si="5"/>
        <v>7.415</v>
      </c>
    </row>
    <row r="6" spans="2:18" ht="12.6">
      <c r="B6" s="11">
        <v>3.67</v>
      </c>
      <c r="C6" s="11">
        <v>4.67</v>
      </c>
      <c r="D6" s="11">
        <v>3</v>
      </c>
      <c r="E6" s="11">
        <v>4.25</v>
      </c>
      <c r="F6" s="11">
        <v>4</v>
      </c>
      <c r="G6" s="11">
        <v>4</v>
      </c>
      <c r="H6" s="11">
        <v>4</v>
      </c>
      <c r="I6" s="11">
        <v>3.25</v>
      </c>
      <c r="J6" s="10"/>
      <c r="K6" s="10"/>
      <c r="L6" s="11">
        <f t="shared" si="0"/>
        <v>8.34</v>
      </c>
      <c r="M6" s="11">
        <f t="shared" si="1"/>
        <v>7.25</v>
      </c>
      <c r="N6" s="11">
        <f t="shared" si="2"/>
        <v>8</v>
      </c>
      <c r="O6" s="11">
        <f t="shared" si="3"/>
        <v>7.25</v>
      </c>
      <c r="Q6" s="1">
        <f t="shared" si="4"/>
        <v>7.71</v>
      </c>
      <c r="R6" s="1">
        <f t="shared" si="5"/>
        <v>7.7949999999999999</v>
      </c>
    </row>
    <row r="7" spans="2:18" ht="12.6">
      <c r="B7" s="11">
        <v>4.33</v>
      </c>
      <c r="C7" s="11">
        <v>4.33</v>
      </c>
      <c r="D7" s="11">
        <v>3.5</v>
      </c>
      <c r="E7" s="11">
        <v>3.75</v>
      </c>
      <c r="F7" s="11">
        <v>4.5</v>
      </c>
      <c r="G7" s="11">
        <v>4.67</v>
      </c>
      <c r="H7" s="11">
        <v>3.86</v>
      </c>
      <c r="I7" s="11">
        <v>4.25</v>
      </c>
      <c r="J7" s="10"/>
      <c r="K7" s="10"/>
      <c r="L7" s="11">
        <f t="shared" si="0"/>
        <v>8.66</v>
      </c>
      <c r="M7" s="11">
        <f t="shared" si="1"/>
        <v>7.25</v>
      </c>
      <c r="N7" s="11">
        <f t="shared" si="2"/>
        <v>9.17</v>
      </c>
      <c r="O7" s="11">
        <f t="shared" si="3"/>
        <v>8.11</v>
      </c>
      <c r="Q7" s="1">
        <f t="shared" si="4"/>
        <v>8.2974999999999994</v>
      </c>
      <c r="R7" s="1">
        <f t="shared" si="5"/>
        <v>7.9550000000000001</v>
      </c>
    </row>
    <row r="8" spans="2:18" ht="12.6">
      <c r="B8" s="11">
        <v>4.33</v>
      </c>
      <c r="C8" s="11">
        <v>4.33</v>
      </c>
      <c r="D8" s="11">
        <v>4.5</v>
      </c>
      <c r="E8" s="11">
        <v>4.5</v>
      </c>
      <c r="F8" s="11">
        <v>4.5</v>
      </c>
      <c r="G8" s="11">
        <v>4.67</v>
      </c>
      <c r="H8" s="11">
        <v>4.43</v>
      </c>
      <c r="I8" s="11">
        <v>4</v>
      </c>
      <c r="J8" s="10"/>
      <c r="K8" s="10"/>
      <c r="L8" s="11">
        <f t="shared" si="0"/>
        <v>8.66</v>
      </c>
      <c r="M8" s="11">
        <f t="shared" si="1"/>
        <v>9</v>
      </c>
      <c r="N8" s="11">
        <f t="shared" si="2"/>
        <v>9.17</v>
      </c>
      <c r="O8" s="11">
        <f t="shared" si="3"/>
        <v>8.43</v>
      </c>
      <c r="Q8" s="1">
        <f t="shared" si="4"/>
        <v>8.8149999999999995</v>
      </c>
      <c r="R8" s="1">
        <f t="shared" si="5"/>
        <v>8.83</v>
      </c>
    </row>
    <row r="9" spans="2:18" ht="12.6">
      <c r="B9" s="11">
        <v>4.33</v>
      </c>
      <c r="C9" s="11">
        <v>4.33</v>
      </c>
      <c r="D9" s="11">
        <v>3.5</v>
      </c>
      <c r="E9" s="11">
        <v>4.5</v>
      </c>
      <c r="F9" s="11">
        <v>4</v>
      </c>
      <c r="G9" s="11">
        <v>4.33</v>
      </c>
      <c r="H9" s="11">
        <v>4.1399999999999997</v>
      </c>
      <c r="I9" s="11">
        <v>4.25</v>
      </c>
      <c r="J9" s="10"/>
      <c r="K9" s="10"/>
      <c r="L9" s="11">
        <f t="shared" si="0"/>
        <v>8.66</v>
      </c>
      <c r="M9" s="11">
        <f t="shared" si="1"/>
        <v>8</v>
      </c>
      <c r="N9" s="11">
        <f t="shared" si="2"/>
        <v>8.33</v>
      </c>
      <c r="O9" s="11">
        <f t="shared" si="3"/>
        <v>8.39</v>
      </c>
      <c r="Q9" s="1">
        <f t="shared" si="4"/>
        <v>8.3450000000000006</v>
      </c>
      <c r="R9" s="1">
        <f t="shared" si="5"/>
        <v>8.33</v>
      </c>
    </row>
    <row r="10" spans="2:18" ht="12.6">
      <c r="B10" s="11">
        <v>4</v>
      </c>
      <c r="C10" s="11">
        <v>4</v>
      </c>
      <c r="D10" s="11">
        <v>4</v>
      </c>
      <c r="E10" s="11">
        <v>3.25</v>
      </c>
      <c r="F10" s="11">
        <v>3</v>
      </c>
      <c r="G10" s="11">
        <v>3.33</v>
      </c>
      <c r="H10" s="11">
        <v>3.14</v>
      </c>
      <c r="I10" s="11">
        <v>3.75</v>
      </c>
      <c r="J10" s="10"/>
      <c r="K10" s="10"/>
      <c r="L10" s="11">
        <f t="shared" si="0"/>
        <v>8</v>
      </c>
      <c r="M10" s="11">
        <f t="shared" si="1"/>
        <v>7.25</v>
      </c>
      <c r="N10" s="11">
        <f t="shared" si="2"/>
        <v>6.33</v>
      </c>
      <c r="O10" s="11">
        <f t="shared" si="3"/>
        <v>6.8900000000000006</v>
      </c>
      <c r="Q10" s="1">
        <f t="shared" si="4"/>
        <v>7.1174999999999997</v>
      </c>
      <c r="R10" s="1">
        <f t="shared" si="5"/>
        <v>7.625</v>
      </c>
    </row>
    <row r="11" spans="2:18" ht="12.6">
      <c r="B11" s="11">
        <v>3.67</v>
      </c>
      <c r="C11" s="11">
        <v>4</v>
      </c>
      <c r="D11" s="11">
        <v>2</v>
      </c>
      <c r="E11" s="11">
        <v>3.75</v>
      </c>
      <c r="F11" s="11">
        <v>4</v>
      </c>
      <c r="G11" s="11">
        <v>3.33</v>
      </c>
      <c r="H11" s="11">
        <v>3.71</v>
      </c>
      <c r="I11" s="11">
        <v>4</v>
      </c>
      <c r="J11" s="10"/>
      <c r="K11" s="10"/>
      <c r="L11" s="11">
        <f t="shared" si="0"/>
        <v>7.67</v>
      </c>
      <c r="M11" s="11">
        <f t="shared" si="1"/>
        <v>5.75</v>
      </c>
      <c r="N11" s="11">
        <f t="shared" si="2"/>
        <v>7.33</v>
      </c>
      <c r="O11" s="11">
        <f t="shared" si="3"/>
        <v>7.71</v>
      </c>
      <c r="Q11" s="1">
        <f t="shared" si="4"/>
        <v>7.1150000000000002</v>
      </c>
      <c r="R11" s="1">
        <f t="shared" si="5"/>
        <v>6.71</v>
      </c>
    </row>
    <row r="12" spans="2:18" ht="12.6">
      <c r="B12" s="11">
        <v>4</v>
      </c>
      <c r="C12" s="11">
        <v>4</v>
      </c>
      <c r="D12" s="11">
        <v>3.5</v>
      </c>
      <c r="E12" s="11">
        <v>4</v>
      </c>
      <c r="F12" s="11">
        <v>3.5</v>
      </c>
      <c r="G12" s="11">
        <v>4</v>
      </c>
      <c r="H12" s="11">
        <v>3.71</v>
      </c>
      <c r="I12" s="11">
        <v>3.5</v>
      </c>
      <c r="J12" s="10"/>
      <c r="K12" s="10"/>
      <c r="L12" s="11">
        <f t="shared" si="0"/>
        <v>8</v>
      </c>
      <c r="M12" s="11">
        <f t="shared" si="1"/>
        <v>7.5</v>
      </c>
      <c r="N12" s="11">
        <f t="shared" si="2"/>
        <v>7.5</v>
      </c>
      <c r="O12" s="11">
        <f t="shared" si="3"/>
        <v>7.21</v>
      </c>
      <c r="Q12" s="1">
        <f t="shared" si="4"/>
        <v>7.5525000000000002</v>
      </c>
      <c r="R12" s="1">
        <f t="shared" si="5"/>
        <v>7.75</v>
      </c>
    </row>
    <row r="13" spans="2:18" ht="12.6">
      <c r="B13" s="11">
        <v>3.33</v>
      </c>
      <c r="C13" s="11">
        <v>4</v>
      </c>
      <c r="D13" s="11">
        <v>2</v>
      </c>
      <c r="E13" s="11">
        <v>3.25</v>
      </c>
      <c r="F13" s="11">
        <v>4.5</v>
      </c>
      <c r="G13" s="11">
        <v>3.67</v>
      </c>
      <c r="H13" s="11">
        <v>4.1399999999999997</v>
      </c>
      <c r="I13" s="11">
        <v>3.5</v>
      </c>
      <c r="J13" s="10"/>
      <c r="K13" s="10"/>
      <c r="L13" s="11">
        <f t="shared" si="0"/>
        <v>7.33</v>
      </c>
      <c r="M13" s="11">
        <f t="shared" si="1"/>
        <v>5.25</v>
      </c>
      <c r="N13" s="11">
        <f t="shared" si="2"/>
        <v>8.17</v>
      </c>
      <c r="O13" s="11">
        <f t="shared" si="3"/>
        <v>7.64</v>
      </c>
      <c r="Q13" s="1">
        <f t="shared" si="4"/>
        <v>7.0975000000000001</v>
      </c>
      <c r="R13" s="1">
        <f t="shared" si="5"/>
        <v>6.29</v>
      </c>
    </row>
    <row r="14" spans="2:18" ht="12.6">
      <c r="B14" s="11">
        <v>3</v>
      </c>
      <c r="C14" s="11">
        <v>3.67</v>
      </c>
      <c r="D14" s="11">
        <v>3.5</v>
      </c>
      <c r="E14" s="11">
        <v>3.75</v>
      </c>
      <c r="F14" s="11">
        <v>3</v>
      </c>
      <c r="G14" s="11">
        <v>3.67</v>
      </c>
      <c r="H14" s="11">
        <v>4.1399999999999997</v>
      </c>
      <c r="I14" s="11">
        <v>3.5</v>
      </c>
      <c r="J14" s="10"/>
      <c r="K14" s="10"/>
      <c r="L14" s="11">
        <f t="shared" si="0"/>
        <v>6.67</v>
      </c>
      <c r="M14" s="11">
        <f t="shared" si="1"/>
        <v>7.25</v>
      </c>
      <c r="N14" s="11">
        <f t="shared" si="2"/>
        <v>6.67</v>
      </c>
      <c r="O14" s="11">
        <f t="shared" si="3"/>
        <v>7.64</v>
      </c>
      <c r="Q14" s="1">
        <f t="shared" si="4"/>
        <v>7.0575000000000001</v>
      </c>
      <c r="R14" s="1">
        <f t="shared" si="5"/>
        <v>6.96</v>
      </c>
    </row>
    <row r="15" spans="2:18" ht="12.6">
      <c r="B15" s="11">
        <v>3.33</v>
      </c>
      <c r="C15" s="11">
        <v>4</v>
      </c>
      <c r="D15" s="11">
        <v>2.5</v>
      </c>
      <c r="E15" s="11">
        <v>4</v>
      </c>
      <c r="F15" s="11">
        <v>3</v>
      </c>
      <c r="G15" s="11">
        <v>4.33</v>
      </c>
      <c r="H15" s="11">
        <v>3.86</v>
      </c>
      <c r="I15" s="11">
        <v>3.5</v>
      </c>
      <c r="J15" s="10"/>
      <c r="K15" s="10"/>
      <c r="L15" s="11">
        <f t="shared" si="0"/>
        <v>7.33</v>
      </c>
      <c r="M15" s="11">
        <f t="shared" si="1"/>
        <v>6.5</v>
      </c>
      <c r="N15" s="11">
        <f t="shared" si="2"/>
        <v>7.33</v>
      </c>
      <c r="O15" s="11">
        <f t="shared" si="3"/>
        <v>7.3599999999999994</v>
      </c>
      <c r="Q15" s="1">
        <f t="shared" si="4"/>
        <v>7.13</v>
      </c>
      <c r="R15" s="1">
        <f t="shared" si="5"/>
        <v>6.915</v>
      </c>
    </row>
    <row r="16" spans="2:18" ht="12.6">
      <c r="B16" s="11">
        <v>2.67</v>
      </c>
      <c r="C16" s="11">
        <v>4.67</v>
      </c>
      <c r="D16" s="11">
        <v>3.5</v>
      </c>
      <c r="E16" s="11">
        <v>4.5</v>
      </c>
      <c r="F16" s="11">
        <v>4.5</v>
      </c>
      <c r="G16" s="11">
        <v>4.67</v>
      </c>
      <c r="H16" s="11">
        <v>4.29</v>
      </c>
      <c r="I16" s="11">
        <v>4.5</v>
      </c>
      <c r="J16" s="10"/>
      <c r="K16" s="10"/>
      <c r="L16" s="11">
        <f t="shared" si="0"/>
        <v>7.34</v>
      </c>
      <c r="M16" s="11">
        <f t="shared" si="1"/>
        <v>8</v>
      </c>
      <c r="N16" s="11">
        <f t="shared" si="2"/>
        <v>9.17</v>
      </c>
      <c r="O16" s="11">
        <f t="shared" si="3"/>
        <v>8.7899999999999991</v>
      </c>
      <c r="Q16" s="1">
        <f t="shared" si="4"/>
        <v>8.3249999999999993</v>
      </c>
      <c r="R16" s="1">
        <f t="shared" si="5"/>
        <v>7.67</v>
      </c>
    </row>
    <row r="17" spans="1:27" ht="12.6">
      <c r="B17" s="11">
        <v>2.67</v>
      </c>
      <c r="C17" s="11">
        <v>4</v>
      </c>
      <c r="D17" s="11">
        <v>3</v>
      </c>
      <c r="E17" s="11">
        <v>4</v>
      </c>
      <c r="F17" s="11">
        <v>4</v>
      </c>
      <c r="G17" s="11">
        <v>4</v>
      </c>
      <c r="H17" s="11">
        <v>3.43</v>
      </c>
      <c r="I17" s="11">
        <v>3.5</v>
      </c>
      <c r="J17" s="10"/>
      <c r="K17" s="10"/>
      <c r="L17" s="11">
        <f t="shared" si="0"/>
        <v>6.67</v>
      </c>
      <c r="M17" s="11">
        <f t="shared" si="1"/>
        <v>7</v>
      </c>
      <c r="N17" s="11">
        <f t="shared" si="2"/>
        <v>8</v>
      </c>
      <c r="O17" s="11">
        <f t="shared" si="3"/>
        <v>6.93</v>
      </c>
      <c r="Q17" s="1">
        <f t="shared" si="4"/>
        <v>7.15</v>
      </c>
      <c r="R17" s="1">
        <f t="shared" si="5"/>
        <v>6.835</v>
      </c>
    </row>
    <row r="18" spans="1:27" ht="12.6">
      <c r="B18" s="11">
        <v>4</v>
      </c>
      <c r="C18" s="11">
        <v>4</v>
      </c>
      <c r="D18" s="11">
        <v>3</v>
      </c>
      <c r="E18" s="11">
        <v>4</v>
      </c>
      <c r="F18" s="11">
        <v>4</v>
      </c>
      <c r="G18" s="11">
        <v>4</v>
      </c>
      <c r="H18" s="11">
        <v>3.57</v>
      </c>
      <c r="I18" s="11">
        <v>3.5</v>
      </c>
      <c r="J18" s="10"/>
      <c r="K18" s="10"/>
      <c r="L18" s="11">
        <f t="shared" si="0"/>
        <v>8</v>
      </c>
      <c r="M18" s="11">
        <f t="shared" si="1"/>
        <v>7</v>
      </c>
      <c r="N18" s="11">
        <f t="shared" si="2"/>
        <v>8</v>
      </c>
      <c r="O18" s="11">
        <f t="shared" si="3"/>
        <v>7.07</v>
      </c>
      <c r="Q18" s="1">
        <f t="shared" si="4"/>
        <v>7.5175000000000001</v>
      </c>
      <c r="R18" s="1">
        <f t="shared" si="5"/>
        <v>7.5</v>
      </c>
    </row>
    <row r="19" spans="1:27" ht="12.6">
      <c r="B19" s="11">
        <v>4</v>
      </c>
      <c r="C19" s="11">
        <v>4.33</v>
      </c>
      <c r="D19" s="11">
        <v>2.5</v>
      </c>
      <c r="E19" s="11">
        <v>3.75</v>
      </c>
      <c r="F19" s="11">
        <v>4</v>
      </c>
      <c r="G19" s="11">
        <v>4</v>
      </c>
      <c r="H19" s="11">
        <v>4</v>
      </c>
      <c r="I19" s="11">
        <v>3</v>
      </c>
      <c r="J19" s="10"/>
      <c r="K19" s="10"/>
      <c r="L19" s="11">
        <f t="shared" si="0"/>
        <v>8.33</v>
      </c>
      <c r="M19" s="11">
        <f t="shared" si="1"/>
        <v>6.25</v>
      </c>
      <c r="N19" s="11">
        <f t="shared" si="2"/>
        <v>8</v>
      </c>
      <c r="O19" s="11">
        <f t="shared" si="3"/>
        <v>7</v>
      </c>
      <c r="Q19" s="1">
        <f t="shared" si="4"/>
        <v>7.3949999999999996</v>
      </c>
      <c r="R19" s="1">
        <f t="shared" si="5"/>
        <v>7.29</v>
      </c>
    </row>
    <row r="20" spans="1:27" ht="12.6">
      <c r="B20" s="11">
        <v>3.67</v>
      </c>
      <c r="C20" s="11">
        <v>4.33</v>
      </c>
      <c r="D20" s="11">
        <v>3</v>
      </c>
      <c r="E20" s="11">
        <v>4</v>
      </c>
      <c r="F20" s="11">
        <v>3.5</v>
      </c>
      <c r="G20" s="11">
        <v>4.33</v>
      </c>
      <c r="H20" s="11">
        <v>3.57</v>
      </c>
      <c r="I20" s="11">
        <v>4.25</v>
      </c>
      <c r="J20" s="10"/>
      <c r="K20" s="10"/>
      <c r="L20" s="11">
        <f t="shared" si="0"/>
        <v>8</v>
      </c>
      <c r="M20" s="11">
        <f t="shared" si="1"/>
        <v>7</v>
      </c>
      <c r="N20" s="11">
        <f t="shared" si="2"/>
        <v>7.83</v>
      </c>
      <c r="O20" s="11">
        <f t="shared" si="3"/>
        <v>7.82</v>
      </c>
      <c r="Q20" s="1">
        <f t="shared" si="4"/>
        <v>7.6624999999999996</v>
      </c>
      <c r="R20" s="1">
        <f t="shared" si="5"/>
        <v>7.5</v>
      </c>
    </row>
    <row r="21" spans="1:27" ht="12.6">
      <c r="B21" s="11">
        <v>4.67</v>
      </c>
      <c r="C21" s="11">
        <v>4.67</v>
      </c>
      <c r="D21" s="11">
        <v>3.5</v>
      </c>
      <c r="E21" s="11">
        <v>4.25</v>
      </c>
      <c r="F21" s="11">
        <v>4</v>
      </c>
      <c r="G21" s="11">
        <v>4.67</v>
      </c>
      <c r="H21" s="11">
        <v>3.86</v>
      </c>
      <c r="I21" s="11">
        <v>4.25</v>
      </c>
      <c r="J21" s="10"/>
      <c r="K21" s="10"/>
      <c r="L21" s="11">
        <f t="shared" si="0"/>
        <v>9.34</v>
      </c>
      <c r="M21" s="11">
        <f t="shared" si="1"/>
        <v>7.75</v>
      </c>
      <c r="N21" s="11">
        <f t="shared" si="2"/>
        <v>8.67</v>
      </c>
      <c r="O21" s="11">
        <f t="shared" si="3"/>
        <v>8.11</v>
      </c>
      <c r="Q21" s="1">
        <f t="shared" si="4"/>
        <v>8.4674999999999994</v>
      </c>
      <c r="R21" s="1">
        <f t="shared" si="5"/>
        <v>8.5449999999999999</v>
      </c>
    </row>
    <row r="22" spans="1:27" ht="15.75" customHeight="1">
      <c r="A22" s="8" t="s">
        <v>8</v>
      </c>
      <c r="B22" s="9">
        <f t="shared" ref="B22:I22" si="6">AVERAGE(B2:B21)</f>
        <v>3.6004999999999994</v>
      </c>
      <c r="C22" s="9">
        <f t="shared" si="6"/>
        <v>4.2834999999999992</v>
      </c>
      <c r="D22" s="9">
        <f t="shared" si="6"/>
        <v>3.2250000000000001</v>
      </c>
      <c r="E22" s="9">
        <f t="shared" si="6"/>
        <v>3.9375</v>
      </c>
      <c r="F22" s="9">
        <f t="shared" si="6"/>
        <v>3.85</v>
      </c>
      <c r="G22" s="9">
        <f t="shared" si="6"/>
        <v>4.0830000000000002</v>
      </c>
      <c r="H22" s="9">
        <f t="shared" si="6"/>
        <v>3.8569999999999993</v>
      </c>
      <c r="I22" s="9">
        <f t="shared" si="6"/>
        <v>3.7749999999999999</v>
      </c>
      <c r="J22" s="10"/>
      <c r="K22" s="10"/>
      <c r="L22" s="9">
        <f>AVERAGE(L2:L21)</f>
        <v>7.8840000000000003</v>
      </c>
      <c r="M22" s="9">
        <f>AVERAGE(M2:M21)</f>
        <v>7.1624999999999996</v>
      </c>
      <c r="N22" s="9">
        <f>AVERAGE(N2:N21)</f>
        <v>7.9330000000000016</v>
      </c>
      <c r="O22" s="9">
        <f>AVERAGE(O2:O21)</f>
        <v>7.6319999999999997</v>
      </c>
      <c r="P22" s="12"/>
      <c r="Q22" s="12">
        <f>AVERAGE(Q2:Q21)</f>
        <v>7.6528749999999999</v>
      </c>
      <c r="R22" s="2">
        <f>AVERAGE(R2:R21)</f>
        <v>7.5232499999999991</v>
      </c>
      <c r="S22" s="12"/>
      <c r="T22" s="12"/>
      <c r="U22" s="12"/>
      <c r="V22" s="12"/>
      <c r="W22" s="12"/>
      <c r="X22" s="12"/>
      <c r="Y22" s="12"/>
      <c r="Z22" s="12"/>
      <c r="AA22" s="12"/>
    </row>
    <row r="23" spans="1:27" s="8" customFormat="1" ht="15.75" customHeight="1">
      <c r="A23" s="8" t="s">
        <v>56</v>
      </c>
      <c r="B23" s="13">
        <f>STDEV(B2:B21)</f>
        <v>0.65379439066357847</v>
      </c>
      <c r="C23" s="13">
        <f t="shared" ref="C23:I23" si="7">STDEV(C2:C21)</f>
        <v>0.34720348955316493</v>
      </c>
      <c r="D23" s="13">
        <f t="shared" si="7"/>
        <v>0.67813599008800007</v>
      </c>
      <c r="E23" s="13">
        <f t="shared" si="7"/>
        <v>0.3705880817238858</v>
      </c>
      <c r="F23" s="13">
        <f t="shared" si="7"/>
        <v>0.51554774142091941</v>
      </c>
      <c r="G23" s="13">
        <f t="shared" si="7"/>
        <v>0.44525687441130324</v>
      </c>
      <c r="H23" s="13">
        <f t="shared" si="7"/>
        <v>0.30815409678993561</v>
      </c>
      <c r="I23" s="13">
        <f t="shared" si="7"/>
        <v>0.42068240301981602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5" spans="1:27" ht="15.75" customHeight="1">
      <c r="M25" s="14">
        <f>AVERAGE(L22:O22)</f>
        <v>7.6528749999999999</v>
      </c>
    </row>
    <row r="26" spans="1:27" ht="15.75" customHeight="1">
      <c r="A26" t="s">
        <v>37</v>
      </c>
    </row>
    <row r="28" spans="1:27" ht="15.75" customHeight="1" thickBot="1">
      <c r="A28" t="s">
        <v>38</v>
      </c>
    </row>
    <row r="29" spans="1:27" ht="15.75" customHeight="1">
      <c r="A29" s="6" t="s">
        <v>39</v>
      </c>
      <c r="B29" s="6" t="s">
        <v>40</v>
      </c>
      <c r="C29" s="6" t="s">
        <v>41</v>
      </c>
      <c r="D29" s="6" t="s">
        <v>42</v>
      </c>
      <c r="E29" s="6" t="s">
        <v>17</v>
      </c>
    </row>
    <row r="30" spans="1:27" ht="15.75" customHeight="1">
      <c r="A30" t="s">
        <v>43</v>
      </c>
      <c r="B30">
        <v>20</v>
      </c>
      <c r="C30">
        <v>72.009999999999991</v>
      </c>
      <c r="D30">
        <v>3.6004999999999994</v>
      </c>
      <c r="E30">
        <v>0.42744710526315993</v>
      </c>
    </row>
    <row r="31" spans="1:27" ht="15.75" customHeight="1" thickBot="1">
      <c r="A31" s="5" t="s">
        <v>44</v>
      </c>
      <c r="B31" s="5">
        <v>20</v>
      </c>
      <c r="C31" s="5">
        <v>85.669999999999987</v>
      </c>
      <c r="D31" s="5">
        <v>4.2834999999999992</v>
      </c>
      <c r="E31" s="5">
        <v>0.1205502631578947</v>
      </c>
    </row>
    <row r="32" spans="1:27" ht="15.75" customHeight="1">
      <c r="D32">
        <f>AVERAGE(D30:D31)</f>
        <v>3.9419999999999993</v>
      </c>
      <c r="F32">
        <f>STDEV(D30:D31)</f>
        <v>0.48295393155041183</v>
      </c>
    </row>
    <row r="34" spans="1:7" ht="15.75" customHeight="1" thickBot="1">
      <c r="A34" t="s">
        <v>45</v>
      </c>
    </row>
    <row r="35" spans="1:7" ht="15.75" customHeight="1">
      <c r="A35" s="22" t="s">
        <v>46</v>
      </c>
      <c r="B35" s="22" t="s">
        <v>47</v>
      </c>
      <c r="C35" s="22" t="s">
        <v>21</v>
      </c>
      <c r="D35" s="22" t="s">
        <v>48</v>
      </c>
      <c r="E35" s="22" t="s">
        <v>49</v>
      </c>
      <c r="F35" s="22" t="s">
        <v>50</v>
      </c>
      <c r="G35" s="22" t="s">
        <v>51</v>
      </c>
    </row>
    <row r="36" spans="1:7" ht="15.75" customHeight="1">
      <c r="A36" s="10" t="s">
        <v>52</v>
      </c>
      <c r="B36" s="10">
        <v>4.66488999999999</v>
      </c>
      <c r="C36" s="10">
        <v>1</v>
      </c>
      <c r="D36" s="10">
        <v>4.6648899999999873</v>
      </c>
      <c r="E36" s="10">
        <v>17.025227743122038</v>
      </c>
      <c r="F36" s="10">
        <v>1.9386385419767262E-4</v>
      </c>
      <c r="G36" s="10">
        <v>4.098171730880841</v>
      </c>
    </row>
    <row r="37" spans="1:7" ht="15.75" customHeight="1">
      <c r="A37" s="10" t="s">
        <v>53</v>
      </c>
      <c r="B37" s="10">
        <v>10.411950000000001</v>
      </c>
      <c r="C37" s="10">
        <v>38</v>
      </c>
      <c r="D37" s="10">
        <v>0.27399868421052637</v>
      </c>
      <c r="E37" s="10"/>
      <c r="F37" s="10"/>
      <c r="G37" s="10"/>
    </row>
    <row r="38" spans="1:7" ht="15.75" customHeight="1" thickBot="1">
      <c r="A38" s="21" t="s">
        <v>54</v>
      </c>
      <c r="B38" s="21">
        <v>15.076839999999988</v>
      </c>
      <c r="C38" s="21">
        <v>39</v>
      </c>
      <c r="D38" s="21"/>
      <c r="E38" s="21"/>
      <c r="F38" s="21"/>
      <c r="G38" s="21"/>
    </row>
    <row r="44" spans="1:7" ht="15.75" customHeight="1">
      <c r="A44" t="s">
        <v>37</v>
      </c>
    </row>
    <row r="46" spans="1:7" ht="15.75" customHeight="1" thickBot="1">
      <c r="A46" t="s">
        <v>38</v>
      </c>
    </row>
    <row r="47" spans="1:7" ht="15.75" customHeight="1">
      <c r="A47" s="6" t="s">
        <v>39</v>
      </c>
      <c r="B47" s="6" t="s">
        <v>40</v>
      </c>
      <c r="C47" s="6" t="s">
        <v>41</v>
      </c>
      <c r="D47" s="6" t="s">
        <v>42</v>
      </c>
      <c r="E47" s="6" t="s">
        <v>17</v>
      </c>
    </row>
    <row r="48" spans="1:7" ht="15.75" customHeight="1">
      <c r="A48" t="s">
        <v>43</v>
      </c>
      <c r="B48">
        <v>20</v>
      </c>
      <c r="C48">
        <v>64.5</v>
      </c>
      <c r="D48">
        <v>3.2250000000000001</v>
      </c>
      <c r="E48">
        <v>0.4598684210526322</v>
      </c>
    </row>
    <row r="49" spans="1:7" ht="15.75" customHeight="1" thickBot="1">
      <c r="A49" s="5" t="s">
        <v>44</v>
      </c>
      <c r="B49" s="5">
        <v>20</v>
      </c>
      <c r="C49" s="5">
        <v>78.75</v>
      </c>
      <c r="D49" s="5">
        <v>3.9375</v>
      </c>
      <c r="E49" s="5">
        <v>0.13733552631578946</v>
      </c>
    </row>
    <row r="50" spans="1:7" ht="15.75" customHeight="1">
      <c r="D50">
        <f>AVERAGE(D48:D49)</f>
        <v>3.5812499999999998</v>
      </c>
    </row>
    <row r="52" spans="1:7" ht="15.75" customHeight="1" thickBot="1">
      <c r="A52" t="s">
        <v>45</v>
      </c>
    </row>
    <row r="53" spans="1:7" ht="15.75" customHeight="1">
      <c r="A53" s="22" t="s">
        <v>46</v>
      </c>
      <c r="B53" s="22" t="s">
        <v>47</v>
      </c>
      <c r="C53" s="22" t="s">
        <v>21</v>
      </c>
      <c r="D53" s="22" t="s">
        <v>48</v>
      </c>
      <c r="E53" s="22" t="s">
        <v>49</v>
      </c>
      <c r="F53" s="22" t="s">
        <v>50</v>
      </c>
      <c r="G53" s="22" t="s">
        <v>51</v>
      </c>
    </row>
    <row r="54" spans="1:7" ht="15.75" customHeight="1">
      <c r="A54" s="10" t="s">
        <v>52</v>
      </c>
      <c r="B54" s="10">
        <v>5.0765624999999961</v>
      </c>
      <c r="C54" s="10">
        <v>1</v>
      </c>
      <c r="D54" s="10">
        <v>5.0765624999999961</v>
      </c>
      <c r="E54" s="10">
        <v>17.001101624896712</v>
      </c>
      <c r="F54" s="10">
        <v>1.9556927125575401E-4</v>
      </c>
      <c r="G54" s="10">
        <v>4.098171730880841</v>
      </c>
    </row>
    <row r="55" spans="1:7" ht="15.75" customHeight="1">
      <c r="A55" s="10" t="s">
        <v>53</v>
      </c>
      <c r="B55" s="10">
        <v>11.346874999999999</v>
      </c>
      <c r="C55" s="10">
        <v>38</v>
      </c>
      <c r="D55" s="10">
        <v>0.29860197368421049</v>
      </c>
      <c r="E55" s="10"/>
      <c r="F55" s="10"/>
      <c r="G55" s="10"/>
    </row>
    <row r="56" spans="1:7" ht="15.75" customHeight="1" thickBot="1">
      <c r="A56" s="21" t="s">
        <v>54</v>
      </c>
      <c r="B56" s="21">
        <v>16.423437499999995</v>
      </c>
      <c r="C56" s="21">
        <v>39</v>
      </c>
      <c r="D56" s="21"/>
      <c r="E56" s="21"/>
      <c r="F56" s="21"/>
      <c r="G56" s="21"/>
    </row>
    <row r="62" spans="1:7" ht="15.75" customHeight="1">
      <c r="A62" t="s">
        <v>37</v>
      </c>
    </row>
    <row r="64" spans="1:7" ht="15.75" customHeight="1" thickBot="1">
      <c r="A64" t="s">
        <v>38</v>
      </c>
    </row>
    <row r="65" spans="1:7" ht="15.75" customHeight="1">
      <c r="A65" s="6" t="s">
        <v>39</v>
      </c>
      <c r="B65" s="6" t="s">
        <v>40</v>
      </c>
      <c r="C65" s="6" t="s">
        <v>41</v>
      </c>
      <c r="D65" s="6" t="s">
        <v>42</v>
      </c>
      <c r="E65" s="6" t="s">
        <v>17</v>
      </c>
    </row>
    <row r="66" spans="1:7" ht="15.75" customHeight="1">
      <c r="A66" t="s">
        <v>43</v>
      </c>
      <c r="B66">
        <v>20</v>
      </c>
      <c r="C66">
        <v>77</v>
      </c>
      <c r="D66">
        <v>3.85</v>
      </c>
      <c r="E66">
        <v>0.26578947368421113</v>
      </c>
    </row>
    <row r="67" spans="1:7" ht="15.75" customHeight="1" thickBot="1">
      <c r="A67" s="5" t="s">
        <v>44</v>
      </c>
      <c r="B67" s="5">
        <v>20</v>
      </c>
      <c r="C67" s="5">
        <v>81.66</v>
      </c>
      <c r="D67" s="5">
        <v>4.0830000000000002</v>
      </c>
      <c r="E67" s="5">
        <v>0.19825368421052308</v>
      </c>
    </row>
    <row r="68" spans="1:7" ht="15.75" customHeight="1">
      <c r="D68">
        <f>AVERAGE(D66:D67)</f>
        <v>3.9664999999999999</v>
      </c>
    </row>
    <row r="70" spans="1:7" ht="15.75" customHeight="1" thickBot="1">
      <c r="A70" t="s">
        <v>45</v>
      </c>
    </row>
    <row r="71" spans="1:7" ht="15.75" customHeight="1">
      <c r="A71" s="6" t="s">
        <v>46</v>
      </c>
      <c r="B71" s="6" t="s">
        <v>47</v>
      </c>
      <c r="C71" s="6" t="s">
        <v>21</v>
      </c>
      <c r="D71" s="6" t="s">
        <v>48</v>
      </c>
      <c r="E71" s="6" t="s">
        <v>49</v>
      </c>
      <c r="F71" s="6" t="s">
        <v>50</v>
      </c>
      <c r="G71" s="6" t="s">
        <v>51</v>
      </c>
    </row>
    <row r="72" spans="1:7" ht="15.75" customHeight="1">
      <c r="A72" t="s">
        <v>52</v>
      </c>
      <c r="B72">
        <v>0.5428899999999981</v>
      </c>
      <c r="C72">
        <v>1</v>
      </c>
      <c r="D72">
        <v>0.5428899999999981</v>
      </c>
      <c r="E72">
        <v>2.3398254699540115</v>
      </c>
      <c r="F72">
        <v>0.13438647617834246</v>
      </c>
      <c r="G72">
        <v>4.098171730880841</v>
      </c>
    </row>
    <row r="73" spans="1:7" ht="15.75" customHeight="1">
      <c r="A73" t="s">
        <v>53</v>
      </c>
      <c r="B73">
        <v>8.8168199999999999</v>
      </c>
      <c r="C73">
        <v>38</v>
      </c>
      <c r="D73">
        <v>0.23202157894736841</v>
      </c>
    </row>
    <row r="74" spans="1:7" ht="15.75" customHeight="1" thickBot="1">
      <c r="A74" s="5" t="s">
        <v>54</v>
      </c>
      <c r="B74" s="5">
        <v>9.359709999999998</v>
      </c>
      <c r="C74" s="5">
        <v>39</v>
      </c>
      <c r="D74" s="5"/>
      <c r="E74" s="5"/>
      <c r="F74" s="5"/>
      <c r="G74" s="5"/>
    </row>
    <row r="80" spans="1:7" ht="15.75" customHeight="1">
      <c r="A80" t="s">
        <v>37</v>
      </c>
    </row>
    <row r="82" spans="1:7" ht="15.75" customHeight="1" thickBot="1">
      <c r="A82" t="s">
        <v>38</v>
      </c>
    </row>
    <row r="83" spans="1:7" ht="15.75" customHeight="1">
      <c r="A83" s="6" t="s">
        <v>39</v>
      </c>
      <c r="B83" s="6" t="s">
        <v>40</v>
      </c>
      <c r="C83" s="6" t="s">
        <v>41</v>
      </c>
      <c r="D83" s="6" t="s">
        <v>42</v>
      </c>
      <c r="E83" s="6" t="s">
        <v>17</v>
      </c>
    </row>
    <row r="84" spans="1:7" ht="15.75" customHeight="1">
      <c r="A84" t="s">
        <v>43</v>
      </c>
      <c r="B84">
        <v>20</v>
      </c>
      <c r="C84">
        <v>77.139999999999986</v>
      </c>
      <c r="D84">
        <v>3.8569999999999993</v>
      </c>
      <c r="E84">
        <v>9.4958947368421004E-2</v>
      </c>
    </row>
    <row r="85" spans="1:7" ht="15.75" customHeight="1" thickBot="1">
      <c r="A85" s="5" t="s">
        <v>44</v>
      </c>
      <c r="B85" s="5">
        <v>20</v>
      </c>
      <c r="C85" s="5">
        <v>75.5</v>
      </c>
      <c r="D85" s="5">
        <v>3.7749999999999999</v>
      </c>
      <c r="E85" s="5">
        <v>0.17697368421052692</v>
      </c>
    </row>
    <row r="86" spans="1:7" ht="15.75" customHeight="1">
      <c r="D86">
        <f>AVERAGE(D84:D85)</f>
        <v>3.8159999999999998</v>
      </c>
    </row>
    <row r="88" spans="1:7" ht="15.75" customHeight="1" thickBot="1">
      <c r="A88" t="s">
        <v>45</v>
      </c>
    </row>
    <row r="89" spans="1:7" ht="15.75" customHeight="1">
      <c r="A89" s="22" t="s">
        <v>46</v>
      </c>
      <c r="B89" s="22" t="s">
        <v>47</v>
      </c>
      <c r="C89" s="22" t="s">
        <v>21</v>
      </c>
      <c r="D89" s="22" t="s">
        <v>48</v>
      </c>
      <c r="E89" s="22" t="s">
        <v>49</v>
      </c>
      <c r="F89" s="22" t="s">
        <v>50</v>
      </c>
      <c r="G89" s="22" t="s">
        <v>51</v>
      </c>
    </row>
    <row r="90" spans="1:7" ht="15.75" customHeight="1">
      <c r="A90" t="s">
        <v>52</v>
      </c>
      <c r="B90">
        <v>6.723999999999819E-2</v>
      </c>
      <c r="C90">
        <v>1</v>
      </c>
      <c r="D90">
        <v>6.723999999999819E-2</v>
      </c>
      <c r="E90">
        <v>0.49453424996901929</v>
      </c>
      <c r="F90">
        <v>0.48619814882420587</v>
      </c>
      <c r="G90">
        <v>4.098171730880841</v>
      </c>
    </row>
    <row r="91" spans="1:7" ht="15.75" customHeight="1">
      <c r="A91" t="s">
        <v>53</v>
      </c>
      <c r="B91">
        <v>5.1667199999999998</v>
      </c>
      <c r="C91">
        <v>38</v>
      </c>
      <c r="D91">
        <v>0.13596631578947369</v>
      </c>
    </row>
    <row r="92" spans="1:7" ht="15.75" customHeight="1" thickBot="1">
      <c r="A92" s="5" t="s">
        <v>54</v>
      </c>
      <c r="B92" s="5">
        <v>5.2339599999999979</v>
      </c>
      <c r="C92" s="5">
        <v>39</v>
      </c>
      <c r="D92" s="5"/>
      <c r="E92" s="5"/>
      <c r="F92" s="5"/>
      <c r="G92" s="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DAE-9B3B-4C69-86E9-6DA05D4A5D59}">
  <dimension ref="A6:L41"/>
  <sheetViews>
    <sheetView topLeftCell="A18" zoomScale="129" zoomScaleNormal="133" workbookViewId="0">
      <selection activeCell="M26" sqref="M26"/>
    </sheetView>
  </sheetViews>
  <sheetFormatPr defaultRowHeight="12.6"/>
  <cols>
    <col min="3" max="3" width="10" bestFit="1" customWidth="1"/>
    <col min="6" max="6" width="13.7109375" customWidth="1"/>
    <col min="9" max="9" width="11" customWidth="1"/>
  </cols>
  <sheetData>
    <row r="6" spans="2:9">
      <c r="C6" s="25" t="s">
        <v>32</v>
      </c>
      <c r="D6" s="25"/>
      <c r="E6" s="10"/>
      <c r="F6" s="25" t="s">
        <v>57</v>
      </c>
      <c r="G6" s="25"/>
      <c r="H6" s="25" t="s">
        <v>58</v>
      </c>
      <c r="I6" s="25"/>
    </row>
    <row r="7" spans="2:9">
      <c r="C7" t="s">
        <v>59</v>
      </c>
      <c r="D7" t="s">
        <v>60</v>
      </c>
      <c r="E7" s="8" t="s">
        <v>61</v>
      </c>
      <c r="F7" t="s">
        <v>59</v>
      </c>
      <c r="G7" t="s">
        <v>60</v>
      </c>
      <c r="H7" t="s">
        <v>59</v>
      </c>
      <c r="I7" t="s">
        <v>60</v>
      </c>
    </row>
    <row r="8" spans="2:9" ht="12.95">
      <c r="B8" t="s">
        <v>62</v>
      </c>
      <c r="C8" s="8" t="s">
        <v>63</v>
      </c>
      <c r="D8">
        <v>4.3995000000000006</v>
      </c>
      <c r="E8">
        <v>4.2999999999999999E-4</v>
      </c>
      <c r="F8">
        <v>3.6004999999999994</v>
      </c>
      <c r="G8">
        <v>4.2834999999999992</v>
      </c>
      <c r="H8">
        <v>3.6840000000000002</v>
      </c>
      <c r="I8">
        <v>4.1669999999999998</v>
      </c>
    </row>
    <row r="9" spans="2:9">
      <c r="B9" t="s">
        <v>64</v>
      </c>
      <c r="C9">
        <v>3.5</v>
      </c>
      <c r="D9">
        <v>4.0875000000000004</v>
      </c>
      <c r="F9">
        <v>3.2250000000000001</v>
      </c>
      <c r="G9">
        <v>3.9375</v>
      </c>
      <c r="H9">
        <v>3.4</v>
      </c>
      <c r="I9">
        <v>3.7625000000000002</v>
      </c>
    </row>
    <row r="10" spans="2:9">
      <c r="B10" t="s">
        <v>65</v>
      </c>
      <c r="C10">
        <v>4.0250000000000004</v>
      </c>
      <c r="D10">
        <v>4.2169999999999996</v>
      </c>
      <c r="F10">
        <v>3.85</v>
      </c>
      <c r="G10">
        <v>4.0830000000000002</v>
      </c>
      <c r="H10">
        <v>3.55</v>
      </c>
      <c r="I10">
        <v>3.9835000000000003</v>
      </c>
    </row>
    <row r="11" spans="2:9">
      <c r="B11" t="s">
        <v>66</v>
      </c>
      <c r="C11">
        <v>3.8795000000000002</v>
      </c>
      <c r="D11">
        <v>3.8624999999999998</v>
      </c>
      <c r="F11">
        <v>3.8569999999999993</v>
      </c>
      <c r="G11">
        <v>3.7749999999999999</v>
      </c>
      <c r="H11">
        <v>3.4865000000000004</v>
      </c>
      <c r="I11">
        <v>3.7875000000000001</v>
      </c>
    </row>
    <row r="17" spans="2:12">
      <c r="C17" s="25" t="s">
        <v>32</v>
      </c>
      <c r="D17" s="25"/>
      <c r="E17" s="10"/>
      <c r="F17" s="10" t="s">
        <v>67</v>
      </c>
      <c r="G17" s="25" t="s">
        <v>57</v>
      </c>
      <c r="H17" s="25"/>
      <c r="I17" s="10" t="s">
        <v>67</v>
      </c>
      <c r="J17" s="25" t="s">
        <v>58</v>
      </c>
      <c r="K17" s="25"/>
      <c r="L17" s="10" t="s">
        <v>67</v>
      </c>
    </row>
    <row r="18" spans="2:12">
      <c r="C18" t="s">
        <v>59</v>
      </c>
      <c r="D18" t="s">
        <v>60</v>
      </c>
      <c r="G18" t="s">
        <v>59</v>
      </c>
      <c r="H18" t="s">
        <v>60</v>
      </c>
      <c r="J18" t="s">
        <v>59</v>
      </c>
      <c r="K18" t="s">
        <v>60</v>
      </c>
    </row>
    <row r="19" spans="2:12">
      <c r="B19" t="s">
        <v>62</v>
      </c>
      <c r="C19">
        <v>3.9829999999999997</v>
      </c>
      <c r="D19">
        <v>4.3995000000000006</v>
      </c>
      <c r="F19">
        <f>D19-C19</f>
        <v>0.41650000000000098</v>
      </c>
      <c r="G19">
        <v>3.6004999999999994</v>
      </c>
      <c r="H19">
        <v>4.2834999999999992</v>
      </c>
      <c r="I19">
        <f>H19-G19</f>
        <v>0.68299999999999983</v>
      </c>
      <c r="J19">
        <v>3.6840000000000002</v>
      </c>
      <c r="K19">
        <v>4.1669999999999998</v>
      </c>
      <c r="L19">
        <f>K19-J19</f>
        <v>0.48299999999999965</v>
      </c>
    </row>
    <row r="20" spans="2:12">
      <c r="B20" t="s">
        <v>64</v>
      </c>
      <c r="C20">
        <v>3.5</v>
      </c>
      <c r="D20">
        <v>4.0875000000000004</v>
      </c>
      <c r="F20">
        <f t="shared" ref="F20:F22" si="0">D20-C20</f>
        <v>0.58750000000000036</v>
      </c>
      <c r="G20">
        <v>3.2250000000000001</v>
      </c>
      <c r="H20">
        <v>3.9375</v>
      </c>
      <c r="I20">
        <f t="shared" ref="I20:I22" si="1">H20-G20</f>
        <v>0.71249999999999991</v>
      </c>
      <c r="J20">
        <v>3.4</v>
      </c>
      <c r="K20">
        <v>3.7625000000000002</v>
      </c>
      <c r="L20">
        <f t="shared" ref="L20:L22" si="2">K20-J20</f>
        <v>0.36250000000000027</v>
      </c>
    </row>
    <row r="21" spans="2:12">
      <c r="B21" t="s">
        <v>65</v>
      </c>
      <c r="C21">
        <v>4.0250000000000004</v>
      </c>
      <c r="D21">
        <v>4.2169999999999996</v>
      </c>
      <c r="F21">
        <f t="shared" si="0"/>
        <v>0.19199999999999928</v>
      </c>
      <c r="G21">
        <v>3.85</v>
      </c>
      <c r="H21">
        <v>4.0830000000000002</v>
      </c>
      <c r="I21">
        <f t="shared" si="1"/>
        <v>0.2330000000000001</v>
      </c>
      <c r="J21">
        <v>3.55</v>
      </c>
      <c r="K21">
        <v>3.9835000000000003</v>
      </c>
      <c r="L21">
        <f t="shared" si="2"/>
        <v>0.43350000000000044</v>
      </c>
    </row>
    <row r="22" spans="2:12">
      <c r="B22" t="s">
        <v>66</v>
      </c>
      <c r="C22">
        <v>3.8795000000000002</v>
      </c>
      <c r="D22">
        <v>3.8624999999999998</v>
      </c>
      <c r="F22">
        <f t="shared" si="0"/>
        <v>-1.7000000000000348E-2</v>
      </c>
      <c r="G22">
        <v>3.8569999999999993</v>
      </c>
      <c r="H22">
        <v>3.7749999999999999</v>
      </c>
      <c r="I22">
        <f t="shared" si="1"/>
        <v>-8.1999999999999407E-2</v>
      </c>
      <c r="J22">
        <v>3.4865000000000004</v>
      </c>
      <c r="K22">
        <v>3.7875000000000001</v>
      </c>
      <c r="L22">
        <f t="shared" si="2"/>
        <v>0.30099999999999971</v>
      </c>
    </row>
    <row r="24" spans="2:12">
      <c r="C24" t="s">
        <v>32</v>
      </c>
      <c r="F24" s="8" t="s">
        <v>68</v>
      </c>
      <c r="G24" t="s">
        <v>57</v>
      </c>
      <c r="I24" s="8" t="s">
        <v>68</v>
      </c>
      <c r="J24" t="s">
        <v>58</v>
      </c>
      <c r="L24" s="8" t="s">
        <v>68</v>
      </c>
    </row>
    <row r="25" spans="2:12">
      <c r="C25" t="s">
        <v>59</v>
      </c>
      <c r="D25" t="s">
        <v>60</v>
      </c>
      <c r="G25" t="s">
        <v>59</v>
      </c>
      <c r="H25" t="s">
        <v>60</v>
      </c>
      <c r="J25" t="s">
        <v>59</v>
      </c>
      <c r="K25" t="s">
        <v>60</v>
      </c>
    </row>
    <row r="26" spans="2:12">
      <c r="B26" t="s">
        <v>62</v>
      </c>
      <c r="C26">
        <v>3.9829999999999997</v>
      </c>
      <c r="D26">
        <v>4.3995000000000006</v>
      </c>
      <c r="F26" s="7">
        <f>(D26-C26)/C26*100</f>
        <v>10.456942003514964</v>
      </c>
      <c r="G26">
        <v>3.6004999999999994</v>
      </c>
      <c r="H26">
        <v>4.2834999999999992</v>
      </c>
      <c r="I26" s="7">
        <f>(H26-G26)/G26*100</f>
        <v>18.96958755728371</v>
      </c>
      <c r="J26">
        <v>3.6840000000000002</v>
      </c>
      <c r="K26">
        <v>4.1669999999999998</v>
      </c>
      <c r="L26" s="24">
        <f>(K26-J26)/J26*100</f>
        <v>13.110749185667741</v>
      </c>
    </row>
    <row r="27" spans="2:12">
      <c r="B27" t="s">
        <v>64</v>
      </c>
      <c r="C27">
        <v>3.5</v>
      </c>
      <c r="D27">
        <v>4.0875000000000004</v>
      </c>
      <c r="F27" s="24">
        <f t="shared" ref="F27:F29" si="3">(D27-C27)/C27*100</f>
        <v>16.785714285714295</v>
      </c>
      <c r="G27">
        <v>3.2250000000000001</v>
      </c>
      <c r="H27">
        <v>3.9375</v>
      </c>
      <c r="I27" s="24">
        <f t="shared" ref="I27:I29" si="4">(H27-G27)/G27*100</f>
        <v>22.09302325581395</v>
      </c>
      <c r="J27">
        <v>3.4</v>
      </c>
      <c r="K27">
        <v>3.7625000000000002</v>
      </c>
      <c r="L27" s="7">
        <f t="shared" ref="L27:L29" si="5">(K27-J27)/J27*100</f>
        <v>10.66176470588236</v>
      </c>
    </row>
    <row r="28" spans="2:12">
      <c r="B28" t="s">
        <v>69</v>
      </c>
      <c r="C28">
        <v>4.0250000000000004</v>
      </c>
      <c r="D28">
        <v>4.2169999999999996</v>
      </c>
      <c r="F28" s="7">
        <f t="shared" si="3"/>
        <v>4.7701863354037082</v>
      </c>
      <c r="G28">
        <v>3.85</v>
      </c>
      <c r="H28">
        <v>4.0830000000000002</v>
      </c>
      <c r="I28" s="7">
        <f t="shared" si="4"/>
        <v>6.0519480519480542</v>
      </c>
      <c r="J28">
        <v>3.55</v>
      </c>
      <c r="K28">
        <v>3.9835000000000003</v>
      </c>
      <c r="L28" s="7">
        <f t="shared" si="5"/>
        <v>12.211267605633816</v>
      </c>
    </row>
    <row r="29" spans="2:12">
      <c r="B29" t="s">
        <v>66</v>
      </c>
      <c r="C29">
        <v>3.8795000000000002</v>
      </c>
      <c r="D29">
        <v>3.8624999999999998</v>
      </c>
      <c r="F29" s="7">
        <f t="shared" si="3"/>
        <v>-0.43820079907205434</v>
      </c>
      <c r="G29">
        <v>3.8569999999999993</v>
      </c>
      <c r="H29">
        <v>3.7749999999999999</v>
      </c>
      <c r="I29" s="7">
        <f t="shared" si="4"/>
        <v>-2.1260046668394974</v>
      </c>
      <c r="J29">
        <v>3.4865000000000004</v>
      </c>
      <c r="K29">
        <v>3.7875000000000001</v>
      </c>
      <c r="L29" s="7">
        <f t="shared" si="5"/>
        <v>8.633299870930724</v>
      </c>
    </row>
    <row r="32" spans="2:12">
      <c r="C32" t="s">
        <v>32</v>
      </c>
      <c r="E32" t="s">
        <v>57</v>
      </c>
      <c r="G32" t="s">
        <v>58</v>
      </c>
    </row>
    <row r="33" spans="1:8">
      <c r="C33" t="s">
        <v>59</v>
      </c>
      <c r="D33" t="s">
        <v>60</v>
      </c>
      <c r="E33" t="s">
        <v>59</v>
      </c>
      <c r="F33" t="s">
        <v>60</v>
      </c>
      <c r="G33" t="s">
        <v>59</v>
      </c>
      <c r="H33" t="s">
        <v>60</v>
      </c>
    </row>
    <row r="34" spans="1:8">
      <c r="A34" s="25" t="s">
        <v>70</v>
      </c>
      <c r="B34" t="s">
        <v>62</v>
      </c>
      <c r="C34">
        <v>3.9829999999999997</v>
      </c>
      <c r="D34">
        <v>4.3995000000000006</v>
      </c>
      <c r="E34">
        <v>3.6004999999999994</v>
      </c>
      <c r="F34">
        <v>4.2834999999999992</v>
      </c>
      <c r="G34">
        <v>3.6840000000000002</v>
      </c>
      <c r="H34">
        <v>4.1669999999999998</v>
      </c>
    </row>
    <row r="35" spans="1:8">
      <c r="A35" s="25"/>
      <c r="B35" t="s">
        <v>64</v>
      </c>
      <c r="C35">
        <v>3.5</v>
      </c>
      <c r="D35">
        <v>4.0875000000000004</v>
      </c>
      <c r="E35">
        <v>3.2250000000000001</v>
      </c>
      <c r="F35">
        <v>3.9375</v>
      </c>
      <c r="G35">
        <v>3.4</v>
      </c>
      <c r="H35">
        <v>3.7625000000000002</v>
      </c>
    </row>
    <row r="36" spans="1:8">
      <c r="A36" s="25"/>
      <c r="B36" t="s">
        <v>71</v>
      </c>
      <c r="C36">
        <v>4.0250000000000004</v>
      </c>
      <c r="D36">
        <v>4.2169999999999996</v>
      </c>
      <c r="E36">
        <v>3.85</v>
      </c>
      <c r="F36">
        <v>4.0830000000000002</v>
      </c>
      <c r="G36">
        <v>3.55</v>
      </c>
      <c r="H36">
        <v>3.9835000000000003</v>
      </c>
    </row>
    <row r="37" spans="1:8">
      <c r="A37" s="25"/>
      <c r="B37" t="s">
        <v>72</v>
      </c>
      <c r="C37">
        <v>3.8795000000000002</v>
      </c>
      <c r="D37">
        <v>3.8624999999999998</v>
      </c>
      <c r="E37">
        <v>3.8569999999999993</v>
      </c>
      <c r="F37">
        <v>3.7749999999999999</v>
      </c>
      <c r="G37">
        <v>3.4865000000000004</v>
      </c>
      <c r="H37">
        <v>3.7875000000000001</v>
      </c>
    </row>
    <row r="38" spans="1:8">
      <c r="A38" s="25" t="s">
        <v>55</v>
      </c>
      <c r="B38" t="s">
        <v>62</v>
      </c>
      <c r="C38">
        <v>0.60702119966447743</v>
      </c>
      <c r="D38">
        <v>0.38444046832274364</v>
      </c>
      <c r="E38">
        <v>0.65379439066357847</v>
      </c>
      <c r="F38">
        <v>0.34720348955316493</v>
      </c>
      <c r="G38">
        <v>0.62514335198121729</v>
      </c>
      <c r="H38">
        <v>0.69778672657873986</v>
      </c>
    </row>
    <row r="39" spans="1:8">
      <c r="A39" s="25"/>
      <c r="B39" t="s">
        <v>64</v>
      </c>
      <c r="C39">
        <v>0.39735970711951313</v>
      </c>
      <c r="D39">
        <v>0.44629321256204196</v>
      </c>
      <c r="E39">
        <v>0.67813599008800007</v>
      </c>
      <c r="F39">
        <v>0.3705880817238858</v>
      </c>
      <c r="G39">
        <v>0.5982430416161193</v>
      </c>
      <c r="H39">
        <v>0.43282274237358287</v>
      </c>
    </row>
    <row r="40" spans="1:8">
      <c r="A40" s="25"/>
      <c r="B40" t="s">
        <v>71</v>
      </c>
      <c r="C40">
        <v>0.63815111228083254</v>
      </c>
      <c r="D40">
        <v>0.40957102076762164</v>
      </c>
      <c r="E40">
        <v>0.51554774142091941</v>
      </c>
      <c r="F40">
        <v>0.44525687441130324</v>
      </c>
      <c r="G40">
        <v>1.0374564036496587</v>
      </c>
      <c r="H40">
        <v>0.59693317090467579</v>
      </c>
    </row>
    <row r="41" spans="1:8">
      <c r="A41" s="25"/>
      <c r="B41" t="s">
        <v>72</v>
      </c>
      <c r="C41">
        <v>0.47173225010536168</v>
      </c>
      <c r="D41">
        <v>0.29774370822819035</v>
      </c>
      <c r="E41">
        <v>0.30815409678993561</v>
      </c>
      <c r="F41">
        <v>0.42068240301981602</v>
      </c>
      <c r="G41">
        <v>0.50696491106646291</v>
      </c>
      <c r="H41">
        <v>0.41576657165441255</v>
      </c>
    </row>
  </sheetData>
  <mergeCells count="8">
    <mergeCell ref="J17:K17"/>
    <mergeCell ref="A34:A37"/>
    <mergeCell ref="A38:A41"/>
    <mergeCell ref="C6:D6"/>
    <mergeCell ref="F6:G6"/>
    <mergeCell ref="H6:I6"/>
    <mergeCell ref="C17:D17"/>
    <mergeCell ref="G17:H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8A3C-71E6-43A2-858D-7D6C6BC23690}">
  <dimension ref="A1:G13"/>
  <sheetViews>
    <sheetView workbookViewId="0">
      <selection activeCell="A10" sqref="A10"/>
    </sheetView>
  </sheetViews>
  <sheetFormatPr defaultRowHeight="12.6"/>
  <sheetData>
    <row r="1" spans="1:7">
      <c r="A1" t="s">
        <v>37</v>
      </c>
    </row>
    <row r="3" spans="1:7" ht="12.95" thickBot="1">
      <c r="A3" t="s">
        <v>38</v>
      </c>
    </row>
    <row r="4" spans="1:7" ht="12.95">
      <c r="A4" s="6" t="s">
        <v>39</v>
      </c>
      <c r="B4" s="6" t="s">
        <v>40</v>
      </c>
      <c r="C4" s="6" t="s">
        <v>41</v>
      </c>
      <c r="D4" s="6" t="s">
        <v>42</v>
      </c>
      <c r="E4" s="6" t="s">
        <v>17</v>
      </c>
    </row>
    <row r="5" spans="1:7">
      <c r="A5" t="s">
        <v>43</v>
      </c>
      <c r="B5">
        <v>20</v>
      </c>
      <c r="C5">
        <v>80.5</v>
      </c>
      <c r="D5">
        <v>4.0250000000000004</v>
      </c>
      <c r="E5">
        <v>0.40723684210526373</v>
      </c>
    </row>
    <row r="6" spans="1:7" ht="12.95" thickBot="1">
      <c r="A6" s="5" t="s">
        <v>44</v>
      </c>
      <c r="B6" s="5">
        <v>20</v>
      </c>
      <c r="C6" s="5">
        <v>84.339999999999989</v>
      </c>
      <c r="D6" s="5">
        <v>4.2169999999999996</v>
      </c>
      <c r="E6" s="5">
        <v>0.16774842105263157</v>
      </c>
    </row>
    <row r="9" spans="1:7" ht="12.95" thickBot="1">
      <c r="A9" t="s">
        <v>45</v>
      </c>
    </row>
    <row r="10" spans="1:7" ht="12.95">
      <c r="A10" s="22" t="s">
        <v>46</v>
      </c>
      <c r="B10" s="22" t="s">
        <v>47</v>
      </c>
      <c r="C10" s="22" t="s">
        <v>21</v>
      </c>
      <c r="D10" s="22" t="s">
        <v>48</v>
      </c>
      <c r="E10" s="22" t="s">
        <v>49</v>
      </c>
      <c r="F10" s="22" t="s">
        <v>50</v>
      </c>
      <c r="G10" s="22" t="s">
        <v>51</v>
      </c>
    </row>
    <row r="11" spans="1:7">
      <c r="A11" t="s">
        <v>52</v>
      </c>
      <c r="B11">
        <v>0.36863999999999031</v>
      </c>
      <c r="C11">
        <v>1</v>
      </c>
      <c r="D11">
        <v>0.36863999999999031</v>
      </c>
      <c r="E11">
        <v>1.2822589503437731</v>
      </c>
      <c r="F11">
        <v>0.26457434268958518</v>
      </c>
      <c r="G11">
        <v>4.098171730880841</v>
      </c>
    </row>
    <row r="12" spans="1:7">
      <c r="A12" t="s">
        <v>53</v>
      </c>
      <c r="B12">
        <v>10.924720000000004</v>
      </c>
      <c r="C12">
        <v>38</v>
      </c>
      <c r="D12">
        <v>0.2874926315789475</v>
      </c>
    </row>
    <row r="13" spans="1:7" ht="12.95" thickBot="1">
      <c r="A13" s="5" t="s">
        <v>54</v>
      </c>
      <c r="B13" s="5">
        <v>11.293359999999995</v>
      </c>
      <c r="C13" s="5">
        <v>39</v>
      </c>
      <c r="D13" s="5"/>
      <c r="E13" s="5"/>
      <c r="F13" s="5"/>
      <c r="G13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5A30-93BC-4023-9F86-FEE35A0BE864}">
  <dimension ref="A1:G13"/>
  <sheetViews>
    <sheetView workbookViewId="0">
      <selection activeCell="A10" sqref="A10:G13"/>
    </sheetView>
  </sheetViews>
  <sheetFormatPr defaultRowHeight="12.6"/>
  <sheetData>
    <row r="1" spans="1:7">
      <c r="A1" t="s">
        <v>37</v>
      </c>
    </row>
    <row r="3" spans="1:7" ht="12.95" thickBot="1">
      <c r="A3" t="s">
        <v>38</v>
      </c>
    </row>
    <row r="4" spans="1:7" ht="12.95">
      <c r="A4" s="6" t="s">
        <v>39</v>
      </c>
      <c r="B4" s="6" t="s">
        <v>40</v>
      </c>
      <c r="C4" s="6" t="s">
        <v>41</v>
      </c>
      <c r="D4" s="6" t="s">
        <v>42</v>
      </c>
      <c r="E4" s="6" t="s">
        <v>17</v>
      </c>
    </row>
    <row r="5" spans="1:7">
      <c r="A5" t="s">
        <v>43</v>
      </c>
      <c r="B5">
        <v>20</v>
      </c>
      <c r="C5">
        <v>77.59</v>
      </c>
      <c r="D5">
        <v>3.8795000000000002</v>
      </c>
      <c r="E5">
        <v>0.2225313157894675</v>
      </c>
    </row>
    <row r="6" spans="1:7" ht="12.95" thickBot="1">
      <c r="A6" s="5" t="s">
        <v>44</v>
      </c>
      <c r="B6" s="5">
        <v>20</v>
      </c>
      <c r="C6" s="5">
        <v>77.25</v>
      </c>
      <c r="D6" s="5">
        <v>3.8624999999999998</v>
      </c>
      <c r="E6" s="5">
        <v>8.8651315789473745E-2</v>
      </c>
    </row>
    <row r="9" spans="1:7" ht="12.95" thickBot="1">
      <c r="A9" t="s">
        <v>45</v>
      </c>
    </row>
    <row r="10" spans="1:7" ht="12.95">
      <c r="A10" s="23" t="s">
        <v>46</v>
      </c>
      <c r="B10" s="23" t="s">
        <v>47</v>
      </c>
      <c r="C10" s="23" t="s">
        <v>21</v>
      </c>
      <c r="D10" s="23" t="s">
        <v>48</v>
      </c>
      <c r="E10" s="23" t="s">
        <v>49</v>
      </c>
      <c r="F10" s="23" t="s">
        <v>50</v>
      </c>
      <c r="G10" s="23" t="s">
        <v>51</v>
      </c>
    </row>
    <row r="11" spans="1:7">
      <c r="A11" t="s">
        <v>52</v>
      </c>
      <c r="B11">
        <v>2.889999999998949E-3</v>
      </c>
      <c r="C11">
        <v>1</v>
      </c>
      <c r="D11">
        <v>2.889999999998949E-3</v>
      </c>
      <c r="E11">
        <v>1.8574301434080859E-2</v>
      </c>
      <c r="F11">
        <v>0.89231342705217864</v>
      </c>
      <c r="G11">
        <v>4.098171730880841</v>
      </c>
    </row>
    <row r="12" spans="1:7">
      <c r="A12" t="s">
        <v>53</v>
      </c>
      <c r="B12">
        <v>5.9124699999999999</v>
      </c>
      <c r="C12">
        <v>38</v>
      </c>
      <c r="D12">
        <v>0.15559131578947369</v>
      </c>
    </row>
    <row r="13" spans="1:7" ht="12.95" thickBot="1">
      <c r="A13" s="5" t="s">
        <v>54</v>
      </c>
      <c r="B13" s="5">
        <v>5.9153599999999988</v>
      </c>
      <c r="C13" s="5">
        <v>39</v>
      </c>
      <c r="D13" s="5"/>
      <c r="E13" s="5"/>
      <c r="F13" s="5"/>
      <c r="G1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D315-5D2D-480E-86E8-F95D4FC5BE16}">
  <dimension ref="A1:G14"/>
  <sheetViews>
    <sheetView workbookViewId="0">
      <selection activeCell="K17" sqref="K17"/>
    </sheetView>
  </sheetViews>
  <sheetFormatPr defaultRowHeight="12.6"/>
  <sheetData>
    <row r="1" spans="1:7">
      <c r="A1" t="s">
        <v>37</v>
      </c>
    </row>
    <row r="3" spans="1:7" ht="12.95" thickBot="1">
      <c r="A3" t="s">
        <v>38</v>
      </c>
    </row>
    <row r="4" spans="1:7" ht="12.95">
      <c r="A4" s="6" t="s">
        <v>39</v>
      </c>
      <c r="B4" s="6" t="s">
        <v>40</v>
      </c>
      <c r="C4" s="6" t="s">
        <v>41</v>
      </c>
      <c r="D4" s="6" t="s">
        <v>42</v>
      </c>
      <c r="E4" s="6" t="s">
        <v>17</v>
      </c>
    </row>
    <row r="5" spans="1:7">
      <c r="A5" t="s">
        <v>43</v>
      </c>
      <c r="B5">
        <v>20</v>
      </c>
      <c r="C5">
        <v>77.59</v>
      </c>
      <c r="D5">
        <v>3.8795000000000002</v>
      </c>
      <c r="E5">
        <v>0.2225313157894675</v>
      </c>
    </row>
    <row r="6" spans="1:7" ht="12.95" thickBot="1">
      <c r="A6" s="5" t="s">
        <v>44</v>
      </c>
      <c r="B6" s="5">
        <v>20</v>
      </c>
      <c r="C6" s="5">
        <v>77.25</v>
      </c>
      <c r="D6" s="5">
        <v>3.8624999999999998</v>
      </c>
      <c r="E6" s="5">
        <v>8.8651315789473745E-2</v>
      </c>
    </row>
    <row r="9" spans="1:7" ht="12.95" thickBot="1">
      <c r="A9" t="s">
        <v>45</v>
      </c>
    </row>
    <row r="10" spans="1:7" ht="12.95">
      <c r="A10" s="6" t="s">
        <v>46</v>
      </c>
      <c r="B10" s="6" t="s">
        <v>47</v>
      </c>
      <c r="C10" s="6" t="s">
        <v>21</v>
      </c>
      <c r="D10" s="6" t="s">
        <v>48</v>
      </c>
      <c r="E10" s="6" t="s">
        <v>49</v>
      </c>
      <c r="F10" s="6" t="s">
        <v>50</v>
      </c>
      <c r="G10" s="6" t="s">
        <v>51</v>
      </c>
    </row>
    <row r="11" spans="1:7">
      <c r="A11" t="s">
        <v>52</v>
      </c>
      <c r="B11">
        <v>2.889999999998949E-3</v>
      </c>
      <c r="C11">
        <v>1</v>
      </c>
      <c r="D11">
        <v>2.889999999998949E-3</v>
      </c>
      <c r="E11">
        <v>1.8574301434080859E-2</v>
      </c>
      <c r="F11">
        <v>0.89231342705217864</v>
      </c>
      <c r="G11">
        <v>4.098171730880841</v>
      </c>
    </row>
    <row r="12" spans="1:7">
      <c r="A12" t="s">
        <v>53</v>
      </c>
      <c r="B12">
        <v>5.9124699999999999</v>
      </c>
      <c r="C12">
        <v>38</v>
      </c>
      <c r="D12">
        <v>0.15559131578947369</v>
      </c>
    </row>
    <row r="14" spans="1:7" ht="12.95" thickBot="1">
      <c r="A14" s="5" t="s">
        <v>54</v>
      </c>
      <c r="B14" s="5">
        <v>5.9153599999999988</v>
      </c>
      <c r="C14" s="5">
        <v>39</v>
      </c>
      <c r="D14" s="5"/>
      <c r="E14" s="5"/>
      <c r="F14" s="5"/>
      <c r="G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2024-03-15T07:00:49Z</dcterms:created>
  <dcterms:modified xsi:type="dcterms:W3CDTF">2024-03-15T07:00:49Z</dcterms:modified>
  <cp:category/>
  <cp:contentStatus/>
</cp:coreProperties>
</file>