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ocuments\CCA Batch 06\"/>
    </mc:Choice>
  </mc:AlternateContent>
  <xr:revisionPtr revIDLastSave="0" documentId="13_ncr:1_{975016CF-7DD9-43D5-9C91-5FA62273625F}" xr6:coauthVersionLast="45" xr6:coauthVersionMax="45" xr10:uidLastSave="{00000000-0000-0000-0000-000000000000}"/>
  <bookViews>
    <workbookView xWindow="-120" yWindow="-120" windowWidth="20730" windowHeight="11160" xr2:uid="{B000DD77-5A80-47F7-B5A0-26461397AE63}"/>
  </bookViews>
  <sheets>
    <sheet name="Attendence Sheet" sheetId="1" r:id="rId1"/>
    <sheet name="Status" sheetId="2" r:id="rId2"/>
  </sheets>
  <definedNames>
    <definedName name="Data">'Attendence Sheet'!$B$12:$AD$26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F31" i="1" l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E30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E29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12" i="1"/>
  <c r="M18" i="2" s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12" i="1"/>
  <c r="M16" i="2" s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12" i="1"/>
  <c r="M14" i="2" s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12" i="1"/>
</calcChain>
</file>

<file path=xl/sharedStrings.xml><?xml version="1.0" encoding="utf-8"?>
<sst xmlns="http://schemas.openxmlformats.org/spreadsheetml/2006/main" count="378" uniqueCount="44">
  <si>
    <t xml:space="preserve"> :Panacloud IT Solutions :</t>
  </si>
  <si>
    <t>S.No</t>
  </si>
  <si>
    <t>Employees</t>
  </si>
  <si>
    <t>Employees ID</t>
  </si>
  <si>
    <t>Sylvester John</t>
  </si>
  <si>
    <t>Kumail Rajani</t>
  </si>
  <si>
    <t>Shane Weightman</t>
  </si>
  <si>
    <t>Muhammad Hashir</t>
  </si>
  <si>
    <t>Muhammad Ibad</t>
  </si>
  <si>
    <t>Muhammad Ahmed</t>
  </si>
  <si>
    <t>M Muzammil</t>
  </si>
  <si>
    <t>Muhammad Hamza</t>
  </si>
  <si>
    <t>Joshua Harry</t>
  </si>
  <si>
    <t>Mathew Martin</t>
  </si>
  <si>
    <t>Muhammad Marooj</t>
  </si>
  <si>
    <t>Aftab Hussain</t>
  </si>
  <si>
    <t>Muhammad Irfan</t>
  </si>
  <si>
    <t>Kamran Memon</t>
  </si>
  <si>
    <t>Muhammad Ovais</t>
  </si>
  <si>
    <t>Days</t>
  </si>
  <si>
    <t>Dates</t>
  </si>
  <si>
    <t>Mon</t>
  </si>
  <si>
    <t>Tue</t>
  </si>
  <si>
    <t>Wed</t>
  </si>
  <si>
    <t>Thu</t>
  </si>
  <si>
    <t>Fri</t>
  </si>
  <si>
    <t>P</t>
  </si>
  <si>
    <t>L</t>
  </si>
  <si>
    <t>A</t>
  </si>
  <si>
    <t xml:space="preserve"> :Attendence Sheet :</t>
  </si>
  <si>
    <t>Working Days</t>
  </si>
  <si>
    <t>Presents</t>
  </si>
  <si>
    <t>Absents</t>
  </si>
  <si>
    <t>Leaves</t>
  </si>
  <si>
    <t>Monthly Basis</t>
  </si>
  <si>
    <t>Daily Basis</t>
  </si>
  <si>
    <t>Made By :-</t>
  </si>
  <si>
    <t>Shahzada Ahmed</t>
  </si>
  <si>
    <t>Name :-</t>
  </si>
  <si>
    <t>Enter Employee ID :-</t>
  </si>
  <si>
    <t xml:space="preserve"> :Monthly Status :</t>
  </si>
  <si>
    <t>To Check Monthly Status :-</t>
  </si>
  <si>
    <t>Click Here!</t>
  </si>
  <si>
    <t>Back to Attendence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</si>
</sst>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double"/>
      <sz val="24"/>
      <color theme="0"/>
      <name val="Imprint MT Shadow"/>
      <family val="5"/>
    </font>
    <font>
      <sz val="14"/>
      <color theme="1"/>
      <name val="Castellar"/>
      <family val="1"/>
    </font>
    <font>
      <u val="double"/>
      <sz val="24"/>
      <color theme="1"/>
      <name val="Imprint MT Shadow"/>
      <family val="5"/>
    </font>
    <font>
      <u/>
      <sz val="14"/>
      <color theme="1"/>
      <name val="Castellar"/>
      <family val="1"/>
    </font>
    <font>
      <b/>
      <u/>
      <sz val="16"/>
      <color theme="1"/>
      <name val="AR DECODE"/>
    </font>
    <font>
      <u/>
      <sz val="11"/>
      <color theme="10"/>
      <name val="Calibri"/>
      <family val="2"/>
      <scheme val="minor"/>
    </font>
    <font>
      <b/>
      <u/>
      <sz val="20"/>
      <color theme="10"/>
      <name val="Edwardian Script ITC"/>
      <family val="4"/>
    </font>
    <font>
      <b/>
      <u val="double"/>
      <sz val="14"/>
      <color theme="0"/>
      <name val="Engravers MT"/>
      <family val="1"/>
    </font>
    <font>
      <b/>
      <sz val="18"/>
      <color theme="0"/>
      <name val="Algerian"/>
      <family val="5"/>
    </font>
    <font>
      <u/>
      <sz val="22"/>
      <color theme="0"/>
      <name val="Imprint MT Shadow"/>
      <family val="5"/>
    </font>
    <font>
      <b/>
      <u/>
      <sz val="20"/>
      <color theme="0"/>
      <name val="Forte"/>
      <family val="4"/>
    </font>
    <font>
      <sz val="11"/>
      <color theme="0"/>
      <name val="Forte"/>
      <family val="4"/>
    </font>
    <font>
      <b/>
      <u/>
      <sz val="18"/>
      <color theme="0"/>
      <name val="Forte"/>
      <family val="4"/>
    </font>
    <font>
      <b/>
      <u/>
      <sz val="22"/>
      <color theme="0"/>
      <name val="Forte"/>
      <family val="4"/>
    </font>
    <font>
      <u/>
      <sz val="16"/>
      <color theme="0"/>
      <name val="Adobe Garamond Pro Bold"/>
      <family val="1"/>
    </font>
    <font>
      <sz val="11"/>
      <color theme="0"/>
      <name val="Adobe Garamond Pro Bold"/>
      <family val="1"/>
    </font>
    <font>
      <b/>
      <u/>
      <sz val="18"/>
      <color theme="0"/>
      <name val="Adobe Garamond Pro Bold"/>
      <family val="1"/>
    </font>
    <font>
      <b/>
      <u/>
      <sz val="20"/>
      <color theme="0"/>
      <name val="Adobe Garamond Pro Bold"/>
      <family val="1"/>
    </font>
    <font>
      <b/>
      <u/>
      <sz val="20"/>
      <color theme="10"/>
      <name val="AR DECODE"/>
    </font>
    <font>
      <u/>
      <sz val="16"/>
      <color theme="1"/>
      <name val="AR CENA"/>
    </font>
    <font>
      <u/>
      <sz val="16"/>
      <color theme="10"/>
      <name val="Harlow Solid Italic"/>
      <family val="5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45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2" fillId="0" borderId="14" xfId="0" applyFont="1" applyBorder="1" applyAlignment="1">
      <alignment horizontal="center"/>
    </xf>
    <xf numFmtId="0" fontId="0" fillId="0" borderId="14" xfId="0" applyBorder="1"/>
    <xf numFmtId="0" fontId="3" fillId="4" borderId="14" xfId="0" applyFont="1" applyFill="1" applyBorder="1"/>
    <xf numFmtId="15" fontId="2" fillId="0" borderId="14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6" borderId="14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0" fillId="0" borderId="24" xfId="0" applyBorder="1"/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0" fillId="3" borderId="30" xfId="0" applyFill="1" applyBorder="1"/>
    <xf numFmtId="0" fontId="0" fillId="5" borderId="30" xfId="0" applyFill="1" applyBorder="1"/>
    <xf numFmtId="0" fontId="0" fillId="6" borderId="30" xfId="0" applyFill="1" applyBorder="1"/>
    <xf numFmtId="0" fontId="0" fillId="7" borderId="30" xfId="0" applyFill="1" applyBorder="1"/>
    <xf numFmtId="0" fontId="2" fillId="3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3" fillId="2" borderId="33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3" fillId="2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5" fillId="2" borderId="0" xfId="0" applyFont="1" applyFill="1" applyBorder="1"/>
    <xf numFmtId="0" fontId="19" fillId="2" borderId="0" xfId="0" applyFont="1" applyFill="1" applyBorder="1"/>
    <xf numFmtId="0" fontId="2" fillId="3" borderId="43" xfId="0" applyFont="1" applyFill="1" applyBorder="1" applyAlignment="1">
      <alignment horizontal="center"/>
    </xf>
    <xf numFmtId="0" fontId="0" fillId="3" borderId="44" xfId="0" applyFill="1" applyBorder="1"/>
    <xf numFmtId="0" fontId="2" fillId="3" borderId="44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center"/>
    </xf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1" applyFont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2" borderId="3" xfId="1" applyFont="1" applyFill="1" applyBorder="1" applyAlignment="1">
      <alignment horizontal="center" vertical="center"/>
    </xf>
    <xf numFmtId="0" fontId="24" fillId="2" borderId="4" xfId="1" applyFont="1" applyFill="1" applyBorder="1" applyAlignment="1">
      <alignment horizontal="center" vertical="center"/>
    </xf>
    <xf numFmtId="0" fontId="24" fillId="2" borderId="5" xfId="1" applyFont="1" applyFill="1" applyBorder="1" applyAlignment="1">
      <alignment horizontal="center" vertical="center"/>
    </xf>
    <xf numFmtId="0" fontId="24" fillId="2" borderId="6" xfId="1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21" fillId="2" borderId="3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Codemaster08.07.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E994-89F7-454B-95FA-93524BF47692}">
  <dimension ref="A1:AD34"/>
  <sheetViews>
    <sheetView showGridLines="0" tabSelected="1" workbookViewId="0"/>
  </sheetViews>
  <sheetFormatPr defaultRowHeight="15"/>
  <cols>
    <col min="2" max="2" width="13.85546875" customWidth="1"/>
    <col min="3" max="3" width="19.85546875" customWidth="1"/>
    <col min="10" max="25" width="9.7109375" bestFit="1" customWidth="1"/>
    <col min="27" max="27" width="14" customWidth="1"/>
    <col min="28" max="28" width="10.140625" customWidth="1"/>
    <col min="29" max="29" width="10.42578125" customWidth="1"/>
    <col min="30" max="30" width="8.5703125" customWidth="1"/>
  </cols>
  <sheetData>
    <row r="1" spans="1:30" ht="15" customHeight="1" thickBot="1">
      <c r="A1" s="1"/>
      <c r="B1" s="1"/>
      <c r="D1" s="1"/>
      <c r="E1" s="4"/>
      <c r="F1" s="4"/>
      <c r="G1" s="4"/>
      <c r="H1" s="4"/>
      <c r="I1" s="4"/>
      <c r="J1" s="4"/>
      <c r="K1" s="4"/>
      <c r="L1" s="1"/>
    </row>
    <row r="2" spans="1:30" ht="15.75" customHeight="1">
      <c r="B2" s="1"/>
      <c r="C2" s="1"/>
      <c r="D2" s="1"/>
      <c r="E2" s="4"/>
      <c r="F2" s="64" t="s">
        <v>0</v>
      </c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1:30" ht="15.75" thickBot="1">
      <c r="D3" s="1"/>
      <c r="E3" s="1"/>
      <c r="F3" s="67"/>
      <c r="G3" s="68"/>
      <c r="H3" s="68"/>
      <c r="I3" s="68"/>
      <c r="J3" s="68"/>
      <c r="K3" s="68"/>
      <c r="L3" s="68"/>
      <c r="M3" s="68"/>
      <c r="N3" s="68"/>
      <c r="O3" s="68"/>
      <c r="P3" s="69"/>
    </row>
    <row r="4" spans="1:30" ht="15" customHeight="1" thickBot="1">
      <c r="E4" s="5"/>
      <c r="F4" s="5"/>
      <c r="G4" s="5"/>
      <c r="H4" s="5"/>
      <c r="I4" s="5"/>
    </row>
    <row r="5" spans="1:30" ht="15.75" customHeight="1">
      <c r="E5" s="5"/>
      <c r="F5" s="5"/>
      <c r="G5" s="5"/>
      <c r="H5" s="70" t="s">
        <v>29</v>
      </c>
      <c r="I5" s="71"/>
      <c r="J5" s="71"/>
      <c r="K5" s="71"/>
      <c r="L5" s="71"/>
      <c r="M5" s="71"/>
      <c r="N5" s="72"/>
    </row>
    <row r="6" spans="1:30" ht="15.75" thickBot="1">
      <c r="H6" s="73"/>
      <c r="I6" s="74"/>
      <c r="J6" s="74"/>
      <c r="K6" s="74"/>
      <c r="L6" s="74"/>
      <c r="M6" s="74"/>
      <c r="N6" s="75"/>
      <c r="Z6" s="1"/>
    </row>
    <row r="7" spans="1:30" ht="15.75" thickBot="1"/>
    <row r="8" spans="1:30">
      <c r="A8" s="10" t="s">
        <v>1</v>
      </c>
      <c r="B8" s="59" t="s">
        <v>3</v>
      </c>
      <c r="C8" s="11" t="s">
        <v>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1"/>
      <c r="AB8" s="42"/>
      <c r="AC8" s="42"/>
      <c r="AD8" s="43"/>
    </row>
    <row r="9" spans="1:30" ht="15.75" thickBot="1">
      <c r="A9" s="13"/>
      <c r="B9" s="60"/>
      <c r="C9" s="8"/>
      <c r="D9" s="6" t="s">
        <v>20</v>
      </c>
      <c r="E9" s="9">
        <v>43437</v>
      </c>
      <c r="F9" s="9">
        <v>43438</v>
      </c>
      <c r="G9" s="9">
        <v>43439</v>
      </c>
      <c r="H9" s="9">
        <v>43440</v>
      </c>
      <c r="I9" s="9">
        <v>43441</v>
      </c>
      <c r="J9" s="9">
        <v>43444</v>
      </c>
      <c r="K9" s="9">
        <v>43445</v>
      </c>
      <c r="L9" s="9">
        <v>43446</v>
      </c>
      <c r="M9" s="9">
        <v>43447</v>
      </c>
      <c r="N9" s="9">
        <v>43448</v>
      </c>
      <c r="O9" s="9">
        <v>43451</v>
      </c>
      <c r="P9" s="9">
        <v>43452</v>
      </c>
      <c r="Q9" s="9">
        <v>43453</v>
      </c>
      <c r="R9" s="9">
        <v>43454</v>
      </c>
      <c r="S9" s="9">
        <v>43455</v>
      </c>
      <c r="T9" s="9">
        <v>43458</v>
      </c>
      <c r="U9" s="9">
        <v>43459</v>
      </c>
      <c r="V9" s="9">
        <v>43460</v>
      </c>
      <c r="W9" s="9">
        <v>43461</v>
      </c>
      <c r="X9" s="9">
        <v>43462</v>
      </c>
      <c r="Y9" s="9">
        <v>43465</v>
      </c>
      <c r="Z9" s="7"/>
      <c r="AA9" s="76" t="s">
        <v>34</v>
      </c>
      <c r="AB9" s="76"/>
      <c r="AC9" s="76"/>
      <c r="AD9" s="77"/>
    </row>
    <row r="10" spans="1:30" ht="15.75" thickBot="1">
      <c r="A10" s="13"/>
      <c r="B10" s="60"/>
      <c r="C10" s="8"/>
      <c r="D10" s="6" t="s">
        <v>19</v>
      </c>
      <c r="E10" s="6" t="s">
        <v>21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21</v>
      </c>
      <c r="K10" s="6" t="s">
        <v>22</v>
      </c>
      <c r="L10" s="6" t="s">
        <v>23</v>
      </c>
      <c r="M10" s="6" t="s">
        <v>24</v>
      </c>
      <c r="N10" s="6" t="s">
        <v>25</v>
      </c>
      <c r="O10" s="6" t="s">
        <v>21</v>
      </c>
      <c r="P10" s="6" t="s">
        <v>22</v>
      </c>
      <c r="Q10" s="6" t="s">
        <v>23</v>
      </c>
      <c r="R10" s="6" t="s">
        <v>24</v>
      </c>
      <c r="S10" s="6" t="s">
        <v>25</v>
      </c>
      <c r="T10" s="6" t="s">
        <v>21</v>
      </c>
      <c r="U10" s="6" t="s">
        <v>22</v>
      </c>
      <c r="V10" s="6" t="s">
        <v>23</v>
      </c>
      <c r="W10" s="6" t="s">
        <v>24</v>
      </c>
      <c r="X10" s="6" t="s">
        <v>25</v>
      </c>
      <c r="Y10" s="6" t="s">
        <v>21</v>
      </c>
      <c r="Z10" s="18"/>
      <c r="AA10" s="37" t="s">
        <v>30</v>
      </c>
      <c r="AB10" s="38" t="s">
        <v>31</v>
      </c>
      <c r="AC10" s="39" t="s">
        <v>32</v>
      </c>
      <c r="AD10" s="40" t="s">
        <v>33</v>
      </c>
    </row>
    <row r="11" spans="1:30">
      <c r="A11" s="13"/>
      <c r="B11" s="60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8"/>
      <c r="AA11" s="33"/>
      <c r="AB11" s="34"/>
      <c r="AC11" s="35"/>
      <c r="AD11" s="36"/>
    </row>
    <row r="12" spans="1:30">
      <c r="A12" s="14">
        <v>1</v>
      </c>
      <c r="B12" s="61">
        <v>10151</v>
      </c>
      <c r="C12" s="2" t="s">
        <v>4</v>
      </c>
      <c r="D12" s="7"/>
      <c r="E12" s="6" t="s">
        <v>26</v>
      </c>
      <c r="F12" s="6" t="s">
        <v>27</v>
      </c>
      <c r="G12" s="6" t="s">
        <v>26</v>
      </c>
      <c r="H12" s="6" t="s">
        <v>28</v>
      </c>
      <c r="I12" s="6" t="s">
        <v>26</v>
      </c>
      <c r="J12" s="6" t="s">
        <v>27</v>
      </c>
      <c r="K12" s="6" t="s">
        <v>26</v>
      </c>
      <c r="L12" s="6" t="s">
        <v>28</v>
      </c>
      <c r="M12" s="6" t="s">
        <v>26</v>
      </c>
      <c r="N12" s="6" t="s">
        <v>26</v>
      </c>
      <c r="O12" s="6" t="s">
        <v>28</v>
      </c>
      <c r="P12" s="6" t="s">
        <v>26</v>
      </c>
      <c r="Q12" s="6" t="s">
        <v>27</v>
      </c>
      <c r="R12" s="6" t="s">
        <v>26</v>
      </c>
      <c r="S12" s="6" t="s">
        <v>28</v>
      </c>
      <c r="T12" s="6" t="s">
        <v>26</v>
      </c>
      <c r="U12" s="6" t="s">
        <v>28</v>
      </c>
      <c r="V12" s="6" t="s">
        <v>26</v>
      </c>
      <c r="W12" s="6" t="s">
        <v>27</v>
      </c>
      <c r="X12" s="6" t="s">
        <v>26</v>
      </c>
      <c r="Y12" s="6" t="s">
        <v>26</v>
      </c>
      <c r="Z12" s="18"/>
      <c r="AA12" s="25">
        <f>COUNTA(E10:Y10)</f>
        <v>21</v>
      </c>
      <c r="AB12" s="27">
        <f>COUNTIF(E12:Y12,"P")</f>
        <v>12</v>
      </c>
      <c r="AC12" s="29">
        <f>COUNTIF(E12:Y12,"A")</f>
        <v>5</v>
      </c>
      <c r="AD12" s="31">
        <f>COUNTIF(E12:Y12,"L")</f>
        <v>4</v>
      </c>
    </row>
    <row r="13" spans="1:30">
      <c r="A13" s="14">
        <v>2</v>
      </c>
      <c r="B13" s="61">
        <v>10152</v>
      </c>
      <c r="C13" s="2" t="s">
        <v>5</v>
      </c>
      <c r="D13" s="7"/>
      <c r="E13" s="6" t="s">
        <v>26</v>
      </c>
      <c r="F13" s="6" t="s">
        <v>26</v>
      </c>
      <c r="G13" s="6" t="s">
        <v>27</v>
      </c>
      <c r="H13" s="6" t="s">
        <v>27</v>
      </c>
      <c r="I13" s="6" t="s">
        <v>26</v>
      </c>
      <c r="J13" s="6" t="s">
        <v>26</v>
      </c>
      <c r="K13" s="6" t="s">
        <v>27</v>
      </c>
      <c r="L13" s="6" t="s">
        <v>27</v>
      </c>
      <c r="M13" s="6" t="s">
        <v>26</v>
      </c>
      <c r="N13" s="6" t="s">
        <v>26</v>
      </c>
      <c r="O13" s="6" t="s">
        <v>27</v>
      </c>
      <c r="P13" s="6" t="s">
        <v>26</v>
      </c>
      <c r="Q13" s="6" t="s">
        <v>26</v>
      </c>
      <c r="R13" s="6" t="s">
        <v>27</v>
      </c>
      <c r="S13" s="6" t="s">
        <v>27</v>
      </c>
      <c r="T13" s="6" t="s">
        <v>26</v>
      </c>
      <c r="U13" s="6" t="s">
        <v>27</v>
      </c>
      <c r="V13" s="6" t="s">
        <v>26</v>
      </c>
      <c r="W13" s="6" t="s">
        <v>26</v>
      </c>
      <c r="X13" s="6" t="s">
        <v>27</v>
      </c>
      <c r="Y13" s="6" t="s">
        <v>26</v>
      </c>
      <c r="Z13" s="18"/>
      <c r="AA13" s="25">
        <f>COUNTA(E10:Y10)</f>
        <v>21</v>
      </c>
      <c r="AB13" s="27">
        <f t="shared" ref="AB13:AB26" si="0">COUNTIF(E13:Y13,"P")</f>
        <v>12</v>
      </c>
      <c r="AC13" s="29">
        <f t="shared" ref="AC13:AC26" si="1">COUNTIF(E13:Y13,"A")</f>
        <v>0</v>
      </c>
      <c r="AD13" s="31">
        <f t="shared" ref="AD13:AD26" si="2">COUNTIF(E13:Y13,"L")</f>
        <v>9</v>
      </c>
    </row>
    <row r="14" spans="1:30">
      <c r="A14" s="14">
        <v>3</v>
      </c>
      <c r="B14" s="61">
        <v>10153</v>
      </c>
      <c r="C14" s="2" t="s">
        <v>6</v>
      </c>
      <c r="D14" s="7"/>
      <c r="E14" s="6" t="s">
        <v>26</v>
      </c>
      <c r="F14" s="6" t="s">
        <v>28</v>
      </c>
      <c r="G14" s="6" t="s">
        <v>26</v>
      </c>
      <c r="H14" s="6" t="s">
        <v>26</v>
      </c>
      <c r="I14" s="6" t="s">
        <v>27</v>
      </c>
      <c r="J14" s="6" t="s">
        <v>28</v>
      </c>
      <c r="K14" s="6" t="s">
        <v>26</v>
      </c>
      <c r="L14" s="6" t="s">
        <v>26</v>
      </c>
      <c r="M14" s="6" t="s">
        <v>27</v>
      </c>
      <c r="N14" s="6" t="s">
        <v>26</v>
      </c>
      <c r="O14" s="6" t="s">
        <v>26</v>
      </c>
      <c r="P14" s="6" t="s">
        <v>27</v>
      </c>
      <c r="Q14" s="6" t="s">
        <v>28</v>
      </c>
      <c r="R14" s="6" t="s">
        <v>26</v>
      </c>
      <c r="S14" s="6" t="s">
        <v>26</v>
      </c>
      <c r="T14" s="6" t="s">
        <v>26</v>
      </c>
      <c r="U14" s="6" t="s">
        <v>26</v>
      </c>
      <c r="V14" s="6" t="s">
        <v>27</v>
      </c>
      <c r="W14" s="6" t="s">
        <v>28</v>
      </c>
      <c r="X14" s="6" t="s">
        <v>26</v>
      </c>
      <c r="Y14" s="6" t="s">
        <v>27</v>
      </c>
      <c r="Z14" s="18"/>
      <c r="AA14" s="25">
        <f t="shared" ref="AA14:AA26" si="3">COUNTA(E12:Y12)</f>
        <v>21</v>
      </c>
      <c r="AB14" s="27">
        <f t="shared" si="0"/>
        <v>12</v>
      </c>
      <c r="AC14" s="29">
        <f t="shared" si="1"/>
        <v>4</v>
      </c>
      <c r="AD14" s="31">
        <f t="shared" si="2"/>
        <v>5</v>
      </c>
    </row>
    <row r="15" spans="1:30">
      <c r="A15" s="14">
        <v>4</v>
      </c>
      <c r="B15" s="61">
        <v>10154</v>
      </c>
      <c r="C15" s="2" t="s">
        <v>7</v>
      </c>
      <c r="D15" s="7"/>
      <c r="E15" s="6" t="s">
        <v>26</v>
      </c>
      <c r="F15" s="6" t="s">
        <v>26</v>
      </c>
      <c r="G15" s="6" t="s">
        <v>28</v>
      </c>
      <c r="H15" s="6" t="s">
        <v>28</v>
      </c>
      <c r="I15" s="6" t="s">
        <v>27</v>
      </c>
      <c r="J15" s="6" t="s">
        <v>26</v>
      </c>
      <c r="K15" s="6" t="s">
        <v>28</v>
      </c>
      <c r="L15" s="6" t="s">
        <v>28</v>
      </c>
      <c r="M15" s="6" t="s">
        <v>27</v>
      </c>
      <c r="N15" s="6" t="s">
        <v>26</v>
      </c>
      <c r="O15" s="6" t="s">
        <v>28</v>
      </c>
      <c r="P15" s="6" t="s">
        <v>27</v>
      </c>
      <c r="Q15" s="6" t="s">
        <v>26</v>
      </c>
      <c r="R15" s="6" t="s">
        <v>28</v>
      </c>
      <c r="S15" s="6" t="s">
        <v>28</v>
      </c>
      <c r="T15" s="6" t="s">
        <v>26</v>
      </c>
      <c r="U15" s="6" t="s">
        <v>28</v>
      </c>
      <c r="V15" s="6" t="s">
        <v>27</v>
      </c>
      <c r="W15" s="6" t="s">
        <v>26</v>
      </c>
      <c r="X15" s="6" t="s">
        <v>28</v>
      </c>
      <c r="Y15" s="6" t="s">
        <v>27</v>
      </c>
      <c r="Z15" s="18"/>
      <c r="AA15" s="25">
        <f t="shared" si="3"/>
        <v>21</v>
      </c>
      <c r="AB15" s="27">
        <f t="shared" si="0"/>
        <v>7</v>
      </c>
      <c r="AC15" s="29">
        <f t="shared" si="1"/>
        <v>9</v>
      </c>
      <c r="AD15" s="31">
        <f t="shared" si="2"/>
        <v>5</v>
      </c>
    </row>
    <row r="16" spans="1:30">
      <c r="A16" s="14">
        <v>5</v>
      </c>
      <c r="B16" s="61">
        <v>10155</v>
      </c>
      <c r="C16" s="2" t="s">
        <v>8</v>
      </c>
      <c r="D16" s="7"/>
      <c r="E16" s="6" t="s">
        <v>26</v>
      </c>
      <c r="F16" s="6" t="s">
        <v>26</v>
      </c>
      <c r="G16" s="6" t="s">
        <v>27</v>
      </c>
      <c r="H16" s="6" t="s">
        <v>26</v>
      </c>
      <c r="I16" s="6" t="s">
        <v>28</v>
      </c>
      <c r="J16" s="6" t="s">
        <v>26</v>
      </c>
      <c r="K16" s="6" t="s">
        <v>27</v>
      </c>
      <c r="L16" s="6" t="s">
        <v>26</v>
      </c>
      <c r="M16" s="6" t="s">
        <v>28</v>
      </c>
      <c r="N16" s="6" t="s">
        <v>26</v>
      </c>
      <c r="O16" s="6" t="s">
        <v>26</v>
      </c>
      <c r="P16" s="6" t="s">
        <v>28</v>
      </c>
      <c r="Q16" s="6" t="s">
        <v>26</v>
      </c>
      <c r="R16" s="6" t="s">
        <v>27</v>
      </c>
      <c r="S16" s="6" t="s">
        <v>26</v>
      </c>
      <c r="T16" s="6" t="s">
        <v>26</v>
      </c>
      <c r="U16" s="6" t="s">
        <v>26</v>
      </c>
      <c r="V16" s="6" t="s">
        <v>28</v>
      </c>
      <c r="W16" s="6" t="s">
        <v>26</v>
      </c>
      <c r="X16" s="6" t="s">
        <v>27</v>
      </c>
      <c r="Y16" s="6" t="s">
        <v>28</v>
      </c>
      <c r="Z16" s="18"/>
      <c r="AA16" s="25">
        <f t="shared" si="3"/>
        <v>21</v>
      </c>
      <c r="AB16" s="27">
        <f t="shared" si="0"/>
        <v>12</v>
      </c>
      <c r="AC16" s="29">
        <f t="shared" si="1"/>
        <v>5</v>
      </c>
      <c r="AD16" s="31">
        <f t="shared" si="2"/>
        <v>4</v>
      </c>
    </row>
    <row r="17" spans="1:30">
      <c r="A17" s="14">
        <v>6</v>
      </c>
      <c r="B17" s="61">
        <v>10156</v>
      </c>
      <c r="C17" s="2" t="s">
        <v>9</v>
      </c>
      <c r="D17" s="7"/>
      <c r="E17" s="6" t="s">
        <v>26</v>
      </c>
      <c r="F17" s="6" t="s">
        <v>28</v>
      </c>
      <c r="G17" s="6" t="s">
        <v>27</v>
      </c>
      <c r="H17" s="6" t="s">
        <v>26</v>
      </c>
      <c r="I17" s="6" t="s">
        <v>28</v>
      </c>
      <c r="J17" s="6" t="s">
        <v>28</v>
      </c>
      <c r="K17" s="6" t="s">
        <v>27</v>
      </c>
      <c r="L17" s="6" t="s">
        <v>26</v>
      </c>
      <c r="M17" s="6" t="s">
        <v>28</v>
      </c>
      <c r="N17" s="6" t="s">
        <v>26</v>
      </c>
      <c r="O17" s="6" t="s">
        <v>26</v>
      </c>
      <c r="P17" s="6" t="s">
        <v>28</v>
      </c>
      <c r="Q17" s="6" t="s">
        <v>28</v>
      </c>
      <c r="R17" s="6" t="s">
        <v>27</v>
      </c>
      <c r="S17" s="6" t="s">
        <v>26</v>
      </c>
      <c r="T17" s="6" t="s">
        <v>26</v>
      </c>
      <c r="U17" s="6" t="s">
        <v>26</v>
      </c>
      <c r="V17" s="6" t="s">
        <v>28</v>
      </c>
      <c r="W17" s="6" t="s">
        <v>28</v>
      </c>
      <c r="X17" s="6" t="s">
        <v>27</v>
      </c>
      <c r="Y17" s="6" t="s">
        <v>28</v>
      </c>
      <c r="Z17" s="18"/>
      <c r="AA17" s="25">
        <f t="shared" si="3"/>
        <v>21</v>
      </c>
      <c r="AB17" s="27">
        <f t="shared" si="0"/>
        <v>8</v>
      </c>
      <c r="AC17" s="29">
        <f t="shared" si="1"/>
        <v>9</v>
      </c>
      <c r="AD17" s="31">
        <f t="shared" si="2"/>
        <v>4</v>
      </c>
    </row>
    <row r="18" spans="1:30">
      <c r="A18" s="14">
        <v>7</v>
      </c>
      <c r="B18" s="61">
        <v>10157</v>
      </c>
      <c r="C18" s="2" t="s">
        <v>10</v>
      </c>
      <c r="D18" s="7"/>
      <c r="E18" s="6" t="s">
        <v>26</v>
      </c>
      <c r="F18" s="6" t="s">
        <v>27</v>
      </c>
      <c r="G18" s="6" t="s">
        <v>27</v>
      </c>
      <c r="H18" s="6" t="s">
        <v>28</v>
      </c>
      <c r="I18" s="6" t="s">
        <v>26</v>
      </c>
      <c r="J18" s="6" t="s">
        <v>27</v>
      </c>
      <c r="K18" s="6" t="s">
        <v>27</v>
      </c>
      <c r="L18" s="6" t="s">
        <v>28</v>
      </c>
      <c r="M18" s="6" t="s">
        <v>26</v>
      </c>
      <c r="N18" s="6" t="s">
        <v>26</v>
      </c>
      <c r="O18" s="6" t="s">
        <v>28</v>
      </c>
      <c r="P18" s="6" t="s">
        <v>26</v>
      </c>
      <c r="Q18" s="6" t="s">
        <v>27</v>
      </c>
      <c r="R18" s="6" t="s">
        <v>27</v>
      </c>
      <c r="S18" s="6" t="s">
        <v>28</v>
      </c>
      <c r="T18" s="6" t="s">
        <v>26</v>
      </c>
      <c r="U18" s="6" t="s">
        <v>28</v>
      </c>
      <c r="V18" s="6" t="s">
        <v>26</v>
      </c>
      <c r="W18" s="6" t="s">
        <v>27</v>
      </c>
      <c r="X18" s="6" t="s">
        <v>27</v>
      </c>
      <c r="Y18" s="6" t="s">
        <v>26</v>
      </c>
      <c r="Z18" s="18"/>
      <c r="AA18" s="25">
        <f t="shared" si="3"/>
        <v>21</v>
      </c>
      <c r="AB18" s="27">
        <f t="shared" si="0"/>
        <v>8</v>
      </c>
      <c r="AC18" s="29">
        <f t="shared" si="1"/>
        <v>5</v>
      </c>
      <c r="AD18" s="31">
        <f t="shared" si="2"/>
        <v>8</v>
      </c>
    </row>
    <row r="19" spans="1:30">
      <c r="A19" s="14">
        <v>8</v>
      </c>
      <c r="B19" s="61">
        <v>10158</v>
      </c>
      <c r="C19" s="2" t="s">
        <v>11</v>
      </c>
      <c r="D19" s="7"/>
      <c r="E19" s="6" t="s">
        <v>26</v>
      </c>
      <c r="F19" s="6" t="s">
        <v>26</v>
      </c>
      <c r="G19" s="6" t="s">
        <v>26</v>
      </c>
      <c r="H19" s="6" t="s">
        <v>27</v>
      </c>
      <c r="I19" s="6" t="s">
        <v>28</v>
      </c>
      <c r="J19" s="6" t="s">
        <v>26</v>
      </c>
      <c r="K19" s="6" t="s">
        <v>26</v>
      </c>
      <c r="L19" s="6" t="s">
        <v>27</v>
      </c>
      <c r="M19" s="6" t="s">
        <v>28</v>
      </c>
      <c r="N19" s="6" t="s">
        <v>26</v>
      </c>
      <c r="O19" s="6" t="s">
        <v>27</v>
      </c>
      <c r="P19" s="6" t="s">
        <v>28</v>
      </c>
      <c r="Q19" s="6" t="s">
        <v>26</v>
      </c>
      <c r="R19" s="6" t="s">
        <v>26</v>
      </c>
      <c r="S19" s="6" t="s">
        <v>27</v>
      </c>
      <c r="T19" s="6" t="s">
        <v>26</v>
      </c>
      <c r="U19" s="6" t="s">
        <v>27</v>
      </c>
      <c r="V19" s="6" t="s">
        <v>28</v>
      </c>
      <c r="W19" s="6" t="s">
        <v>26</v>
      </c>
      <c r="X19" s="6" t="s">
        <v>26</v>
      </c>
      <c r="Y19" s="6" t="s">
        <v>28</v>
      </c>
      <c r="Z19" s="18"/>
      <c r="AA19" s="25">
        <f t="shared" si="3"/>
        <v>21</v>
      </c>
      <c r="AB19" s="27">
        <f t="shared" si="0"/>
        <v>11</v>
      </c>
      <c r="AC19" s="29">
        <f t="shared" si="1"/>
        <v>5</v>
      </c>
      <c r="AD19" s="31">
        <f t="shared" si="2"/>
        <v>5</v>
      </c>
    </row>
    <row r="20" spans="1:30">
      <c r="A20" s="14">
        <v>9</v>
      </c>
      <c r="B20" s="61">
        <v>10159</v>
      </c>
      <c r="C20" s="2" t="s">
        <v>12</v>
      </c>
      <c r="D20" s="7"/>
      <c r="E20" s="6" t="s">
        <v>26</v>
      </c>
      <c r="F20" s="6" t="s">
        <v>28</v>
      </c>
      <c r="G20" s="6" t="s">
        <v>26</v>
      </c>
      <c r="H20" s="6" t="s">
        <v>26</v>
      </c>
      <c r="I20" s="6" t="s">
        <v>28</v>
      </c>
      <c r="J20" s="6" t="s">
        <v>28</v>
      </c>
      <c r="K20" s="6" t="s">
        <v>26</v>
      </c>
      <c r="L20" s="6" t="s">
        <v>26</v>
      </c>
      <c r="M20" s="6" t="s">
        <v>28</v>
      </c>
      <c r="N20" s="6" t="s">
        <v>28</v>
      </c>
      <c r="O20" s="6" t="s">
        <v>26</v>
      </c>
      <c r="P20" s="6" t="s">
        <v>28</v>
      </c>
      <c r="Q20" s="6" t="s">
        <v>28</v>
      </c>
      <c r="R20" s="6" t="s">
        <v>26</v>
      </c>
      <c r="S20" s="6" t="s">
        <v>26</v>
      </c>
      <c r="T20" s="6" t="s">
        <v>28</v>
      </c>
      <c r="U20" s="6" t="s">
        <v>26</v>
      </c>
      <c r="V20" s="6" t="s">
        <v>28</v>
      </c>
      <c r="W20" s="6" t="s">
        <v>28</v>
      </c>
      <c r="X20" s="6" t="s">
        <v>26</v>
      </c>
      <c r="Y20" s="6" t="s">
        <v>26</v>
      </c>
      <c r="Z20" s="18"/>
      <c r="AA20" s="25">
        <f t="shared" si="3"/>
        <v>21</v>
      </c>
      <c r="AB20" s="27">
        <f t="shared" si="0"/>
        <v>11</v>
      </c>
      <c r="AC20" s="29">
        <f t="shared" si="1"/>
        <v>10</v>
      </c>
      <c r="AD20" s="31">
        <f t="shared" si="2"/>
        <v>0</v>
      </c>
    </row>
    <row r="21" spans="1:30">
      <c r="A21" s="14">
        <v>10</v>
      </c>
      <c r="B21" s="61">
        <v>10160</v>
      </c>
      <c r="C21" s="2" t="s">
        <v>13</v>
      </c>
      <c r="D21" s="7"/>
      <c r="E21" s="6" t="s">
        <v>26</v>
      </c>
      <c r="F21" s="6" t="s">
        <v>28</v>
      </c>
      <c r="G21" s="6" t="s">
        <v>28</v>
      </c>
      <c r="H21" s="6" t="s">
        <v>26</v>
      </c>
      <c r="I21" s="6" t="s">
        <v>26</v>
      </c>
      <c r="J21" s="6" t="s">
        <v>28</v>
      </c>
      <c r="K21" s="6" t="s">
        <v>28</v>
      </c>
      <c r="L21" s="6" t="s">
        <v>26</v>
      </c>
      <c r="M21" s="6" t="s">
        <v>26</v>
      </c>
      <c r="N21" s="6" t="s">
        <v>28</v>
      </c>
      <c r="O21" s="6" t="s">
        <v>26</v>
      </c>
      <c r="P21" s="6" t="s">
        <v>26</v>
      </c>
      <c r="Q21" s="6" t="s">
        <v>28</v>
      </c>
      <c r="R21" s="6" t="s">
        <v>28</v>
      </c>
      <c r="S21" s="6" t="s">
        <v>26</v>
      </c>
      <c r="T21" s="6" t="s">
        <v>28</v>
      </c>
      <c r="U21" s="6" t="s">
        <v>26</v>
      </c>
      <c r="V21" s="6" t="s">
        <v>26</v>
      </c>
      <c r="W21" s="6" t="s">
        <v>28</v>
      </c>
      <c r="X21" s="6" t="s">
        <v>28</v>
      </c>
      <c r="Y21" s="6" t="s">
        <v>26</v>
      </c>
      <c r="Z21" s="18"/>
      <c r="AA21" s="25">
        <f t="shared" si="3"/>
        <v>21</v>
      </c>
      <c r="AB21" s="27">
        <f t="shared" si="0"/>
        <v>11</v>
      </c>
      <c r="AC21" s="29">
        <f t="shared" si="1"/>
        <v>10</v>
      </c>
      <c r="AD21" s="31">
        <f t="shared" si="2"/>
        <v>0</v>
      </c>
    </row>
    <row r="22" spans="1:30">
      <c r="A22" s="14">
        <v>11</v>
      </c>
      <c r="B22" s="61">
        <v>10161</v>
      </c>
      <c r="C22" s="2" t="s">
        <v>14</v>
      </c>
      <c r="D22" s="7"/>
      <c r="E22" s="6" t="s">
        <v>26</v>
      </c>
      <c r="F22" s="6" t="s">
        <v>26</v>
      </c>
      <c r="G22" s="6" t="s">
        <v>26</v>
      </c>
      <c r="H22" s="6" t="s">
        <v>28</v>
      </c>
      <c r="I22" s="6" t="s">
        <v>27</v>
      </c>
      <c r="J22" s="6" t="s">
        <v>26</v>
      </c>
      <c r="K22" s="6" t="s">
        <v>26</v>
      </c>
      <c r="L22" s="6" t="s">
        <v>28</v>
      </c>
      <c r="M22" s="6" t="s">
        <v>27</v>
      </c>
      <c r="N22" s="6" t="s">
        <v>26</v>
      </c>
      <c r="O22" s="6" t="s">
        <v>28</v>
      </c>
      <c r="P22" s="6" t="s">
        <v>27</v>
      </c>
      <c r="Q22" s="6" t="s">
        <v>26</v>
      </c>
      <c r="R22" s="6" t="s">
        <v>26</v>
      </c>
      <c r="S22" s="6" t="s">
        <v>28</v>
      </c>
      <c r="T22" s="6" t="s">
        <v>26</v>
      </c>
      <c r="U22" s="6" t="s">
        <v>28</v>
      </c>
      <c r="V22" s="6" t="s">
        <v>27</v>
      </c>
      <c r="W22" s="6" t="s">
        <v>26</v>
      </c>
      <c r="X22" s="6" t="s">
        <v>26</v>
      </c>
      <c r="Y22" s="6" t="s">
        <v>28</v>
      </c>
      <c r="Z22" s="18"/>
      <c r="AA22" s="25">
        <f t="shared" si="3"/>
        <v>21</v>
      </c>
      <c r="AB22" s="27">
        <f t="shared" si="0"/>
        <v>11</v>
      </c>
      <c r="AC22" s="29">
        <f t="shared" si="1"/>
        <v>6</v>
      </c>
      <c r="AD22" s="31">
        <f t="shared" si="2"/>
        <v>4</v>
      </c>
    </row>
    <row r="23" spans="1:30">
      <c r="A23" s="14">
        <v>12</v>
      </c>
      <c r="B23" s="61">
        <v>10162</v>
      </c>
      <c r="C23" s="2" t="s">
        <v>15</v>
      </c>
      <c r="D23" s="7"/>
      <c r="E23" s="6" t="s">
        <v>26</v>
      </c>
      <c r="F23" s="6" t="s">
        <v>26</v>
      </c>
      <c r="G23" s="6" t="s">
        <v>26</v>
      </c>
      <c r="H23" s="6" t="s">
        <v>27</v>
      </c>
      <c r="I23" s="6" t="s">
        <v>28</v>
      </c>
      <c r="J23" s="6" t="s">
        <v>26</v>
      </c>
      <c r="K23" s="6" t="s">
        <v>26</v>
      </c>
      <c r="L23" s="6" t="s">
        <v>27</v>
      </c>
      <c r="M23" s="6" t="s">
        <v>28</v>
      </c>
      <c r="N23" s="6" t="s">
        <v>26</v>
      </c>
      <c r="O23" s="6" t="s">
        <v>27</v>
      </c>
      <c r="P23" s="6" t="s">
        <v>28</v>
      </c>
      <c r="Q23" s="6" t="s">
        <v>26</v>
      </c>
      <c r="R23" s="6" t="s">
        <v>26</v>
      </c>
      <c r="S23" s="6" t="s">
        <v>27</v>
      </c>
      <c r="T23" s="6" t="s">
        <v>26</v>
      </c>
      <c r="U23" s="6" t="s">
        <v>27</v>
      </c>
      <c r="V23" s="6" t="s">
        <v>28</v>
      </c>
      <c r="W23" s="6" t="s">
        <v>26</v>
      </c>
      <c r="X23" s="6" t="s">
        <v>26</v>
      </c>
      <c r="Y23" s="6" t="s">
        <v>27</v>
      </c>
      <c r="Z23" s="18"/>
      <c r="AA23" s="25">
        <f t="shared" si="3"/>
        <v>21</v>
      </c>
      <c r="AB23" s="27">
        <f t="shared" si="0"/>
        <v>11</v>
      </c>
      <c r="AC23" s="29">
        <f t="shared" si="1"/>
        <v>4</v>
      </c>
      <c r="AD23" s="31">
        <f t="shared" si="2"/>
        <v>6</v>
      </c>
    </row>
    <row r="24" spans="1:30">
      <c r="A24" s="14">
        <v>13</v>
      </c>
      <c r="B24" s="61">
        <v>10163</v>
      </c>
      <c r="C24" s="2" t="s">
        <v>16</v>
      </c>
      <c r="D24" s="7"/>
      <c r="E24" s="6" t="s">
        <v>26</v>
      </c>
      <c r="F24" s="6" t="s">
        <v>27</v>
      </c>
      <c r="G24" s="6" t="s">
        <v>26</v>
      </c>
      <c r="H24" s="6" t="s">
        <v>27</v>
      </c>
      <c r="I24" s="6" t="s">
        <v>28</v>
      </c>
      <c r="J24" s="6" t="s">
        <v>27</v>
      </c>
      <c r="K24" s="6" t="s">
        <v>26</v>
      </c>
      <c r="L24" s="6" t="s">
        <v>27</v>
      </c>
      <c r="M24" s="6" t="s">
        <v>28</v>
      </c>
      <c r="N24" s="6" t="s">
        <v>27</v>
      </c>
      <c r="O24" s="6" t="s">
        <v>27</v>
      </c>
      <c r="P24" s="6" t="s">
        <v>28</v>
      </c>
      <c r="Q24" s="6" t="s">
        <v>27</v>
      </c>
      <c r="R24" s="6" t="s">
        <v>26</v>
      </c>
      <c r="S24" s="6" t="s">
        <v>27</v>
      </c>
      <c r="T24" s="6" t="s">
        <v>27</v>
      </c>
      <c r="U24" s="6" t="s">
        <v>27</v>
      </c>
      <c r="V24" s="6" t="s">
        <v>28</v>
      </c>
      <c r="W24" s="6" t="s">
        <v>27</v>
      </c>
      <c r="X24" s="6" t="s">
        <v>26</v>
      </c>
      <c r="Y24" s="6" t="s">
        <v>27</v>
      </c>
      <c r="Z24" s="18"/>
      <c r="AA24" s="25">
        <f t="shared" si="3"/>
        <v>21</v>
      </c>
      <c r="AB24" s="27">
        <f t="shared" si="0"/>
        <v>5</v>
      </c>
      <c r="AC24" s="29">
        <f t="shared" si="1"/>
        <v>4</v>
      </c>
      <c r="AD24" s="31">
        <f t="shared" si="2"/>
        <v>12</v>
      </c>
    </row>
    <row r="25" spans="1:30">
      <c r="A25" s="14">
        <v>14</v>
      </c>
      <c r="B25" s="61">
        <v>10164</v>
      </c>
      <c r="C25" s="2" t="s">
        <v>17</v>
      </c>
      <c r="D25" s="7"/>
      <c r="E25" s="6" t="s">
        <v>26</v>
      </c>
      <c r="F25" s="6" t="s">
        <v>27</v>
      </c>
      <c r="G25" s="6" t="s">
        <v>28</v>
      </c>
      <c r="H25" s="6" t="s">
        <v>26</v>
      </c>
      <c r="I25" s="6" t="s">
        <v>26</v>
      </c>
      <c r="J25" s="6" t="s">
        <v>27</v>
      </c>
      <c r="K25" s="6" t="s">
        <v>28</v>
      </c>
      <c r="L25" s="6" t="s">
        <v>26</v>
      </c>
      <c r="M25" s="6" t="s">
        <v>26</v>
      </c>
      <c r="N25" s="6" t="s">
        <v>27</v>
      </c>
      <c r="O25" s="6" t="s">
        <v>26</v>
      </c>
      <c r="P25" s="6" t="s">
        <v>26</v>
      </c>
      <c r="Q25" s="6" t="s">
        <v>27</v>
      </c>
      <c r="R25" s="6" t="s">
        <v>28</v>
      </c>
      <c r="S25" s="6" t="s">
        <v>26</v>
      </c>
      <c r="T25" s="6" t="s">
        <v>27</v>
      </c>
      <c r="U25" s="6" t="s">
        <v>26</v>
      </c>
      <c r="V25" s="6" t="s">
        <v>26</v>
      </c>
      <c r="W25" s="6" t="s">
        <v>27</v>
      </c>
      <c r="X25" s="6" t="s">
        <v>28</v>
      </c>
      <c r="Y25" s="6" t="s">
        <v>26</v>
      </c>
      <c r="Z25" s="18"/>
      <c r="AA25" s="25">
        <f t="shared" si="3"/>
        <v>21</v>
      </c>
      <c r="AB25" s="27">
        <f t="shared" si="0"/>
        <v>11</v>
      </c>
      <c r="AC25" s="29">
        <f t="shared" si="1"/>
        <v>4</v>
      </c>
      <c r="AD25" s="31">
        <f t="shared" si="2"/>
        <v>6</v>
      </c>
    </row>
    <row r="26" spans="1:30" ht="15.75" thickBot="1">
      <c r="A26" s="15">
        <v>15</v>
      </c>
      <c r="B26" s="62">
        <v>10165</v>
      </c>
      <c r="C26" s="3" t="s">
        <v>18</v>
      </c>
      <c r="D26" s="17"/>
      <c r="E26" s="16" t="s">
        <v>26</v>
      </c>
      <c r="F26" s="16" t="s">
        <v>26</v>
      </c>
      <c r="G26" s="16" t="s">
        <v>27</v>
      </c>
      <c r="H26" s="16" t="s">
        <v>28</v>
      </c>
      <c r="I26" s="16" t="s">
        <v>26</v>
      </c>
      <c r="J26" s="16" t="s">
        <v>26</v>
      </c>
      <c r="K26" s="16" t="s">
        <v>27</v>
      </c>
      <c r="L26" s="16" t="s">
        <v>28</v>
      </c>
      <c r="M26" s="16" t="s">
        <v>26</v>
      </c>
      <c r="N26" s="16" t="s">
        <v>26</v>
      </c>
      <c r="O26" s="16" t="s">
        <v>28</v>
      </c>
      <c r="P26" s="16" t="s">
        <v>26</v>
      </c>
      <c r="Q26" s="16" t="s">
        <v>26</v>
      </c>
      <c r="R26" s="16" t="s">
        <v>27</v>
      </c>
      <c r="S26" s="16" t="s">
        <v>28</v>
      </c>
      <c r="T26" s="16" t="s">
        <v>26</v>
      </c>
      <c r="U26" s="16" t="s">
        <v>28</v>
      </c>
      <c r="V26" s="16" t="s">
        <v>26</v>
      </c>
      <c r="W26" s="16" t="s">
        <v>26</v>
      </c>
      <c r="X26" s="16" t="s">
        <v>27</v>
      </c>
      <c r="Y26" s="16" t="s">
        <v>28</v>
      </c>
      <c r="Z26" s="24"/>
      <c r="AA26" s="26">
        <f t="shared" si="3"/>
        <v>21</v>
      </c>
      <c r="AB26" s="28">
        <f t="shared" si="0"/>
        <v>11</v>
      </c>
      <c r="AC26" s="30">
        <f t="shared" si="1"/>
        <v>6</v>
      </c>
      <c r="AD26" s="32">
        <f t="shared" si="2"/>
        <v>4</v>
      </c>
    </row>
    <row r="27" spans="1:30" ht="15.75" thickBot="1"/>
    <row r="28" spans="1:30" ht="15.75" thickBot="1">
      <c r="A28" s="78" t="s">
        <v>35</v>
      </c>
      <c r="B28" s="79"/>
      <c r="C28" s="80"/>
    </row>
    <row r="29" spans="1:30">
      <c r="A29" s="83" t="s">
        <v>31</v>
      </c>
      <c r="B29" s="84"/>
      <c r="C29" s="85"/>
      <c r="D29" s="19"/>
      <c r="E29" s="44">
        <f>COUNTIF(E12:E26,"P")</f>
        <v>15</v>
      </c>
      <c r="F29" s="44">
        <f t="shared" ref="F29:Y29" si="4">COUNTIF(F12:F26,"P")</f>
        <v>7</v>
      </c>
      <c r="G29" s="44">
        <f t="shared" si="4"/>
        <v>7</v>
      </c>
      <c r="H29" s="44">
        <f t="shared" si="4"/>
        <v>6</v>
      </c>
      <c r="I29" s="44">
        <f t="shared" si="4"/>
        <v>6</v>
      </c>
      <c r="J29" s="44">
        <f t="shared" si="4"/>
        <v>7</v>
      </c>
      <c r="K29" s="44">
        <f t="shared" si="4"/>
        <v>7</v>
      </c>
      <c r="L29" s="44">
        <f t="shared" si="4"/>
        <v>6</v>
      </c>
      <c r="M29" s="44">
        <f t="shared" si="4"/>
        <v>6</v>
      </c>
      <c r="N29" s="44">
        <f t="shared" si="4"/>
        <v>11</v>
      </c>
      <c r="O29" s="44">
        <f t="shared" si="4"/>
        <v>6</v>
      </c>
      <c r="P29" s="44">
        <f t="shared" si="4"/>
        <v>6</v>
      </c>
      <c r="Q29" s="44">
        <f t="shared" si="4"/>
        <v>7</v>
      </c>
      <c r="R29" s="44">
        <f t="shared" si="4"/>
        <v>7</v>
      </c>
      <c r="S29" s="44">
        <f t="shared" si="4"/>
        <v>6</v>
      </c>
      <c r="T29" s="44">
        <f t="shared" si="4"/>
        <v>11</v>
      </c>
      <c r="U29" s="44">
        <f t="shared" si="4"/>
        <v>6</v>
      </c>
      <c r="V29" s="44">
        <f t="shared" si="4"/>
        <v>6</v>
      </c>
      <c r="W29" s="44">
        <f t="shared" si="4"/>
        <v>7</v>
      </c>
      <c r="X29" s="44">
        <f t="shared" si="4"/>
        <v>7</v>
      </c>
      <c r="Y29" s="45">
        <f t="shared" si="4"/>
        <v>6</v>
      </c>
    </row>
    <row r="30" spans="1:30">
      <c r="A30" s="86" t="s">
        <v>32</v>
      </c>
      <c r="B30" s="87"/>
      <c r="C30" s="88"/>
      <c r="D30" s="20"/>
      <c r="E30" s="22">
        <f>COUNTIF(E12:E26,"A")</f>
        <v>0</v>
      </c>
      <c r="F30" s="22">
        <f t="shared" ref="F30:Y30" si="5">COUNTIF(F12:F26,"A")</f>
        <v>4</v>
      </c>
      <c r="G30" s="22">
        <f t="shared" si="5"/>
        <v>3</v>
      </c>
      <c r="H30" s="22">
        <f t="shared" si="5"/>
        <v>5</v>
      </c>
      <c r="I30" s="22">
        <f t="shared" si="5"/>
        <v>6</v>
      </c>
      <c r="J30" s="22">
        <f t="shared" si="5"/>
        <v>4</v>
      </c>
      <c r="K30" s="22">
        <f t="shared" si="5"/>
        <v>3</v>
      </c>
      <c r="L30" s="22">
        <f t="shared" si="5"/>
        <v>5</v>
      </c>
      <c r="M30" s="22">
        <f t="shared" si="5"/>
        <v>6</v>
      </c>
      <c r="N30" s="22">
        <f t="shared" si="5"/>
        <v>2</v>
      </c>
      <c r="O30" s="22">
        <f t="shared" si="5"/>
        <v>5</v>
      </c>
      <c r="P30" s="22">
        <f t="shared" si="5"/>
        <v>6</v>
      </c>
      <c r="Q30" s="22">
        <f t="shared" si="5"/>
        <v>4</v>
      </c>
      <c r="R30" s="22">
        <f t="shared" si="5"/>
        <v>3</v>
      </c>
      <c r="S30" s="22">
        <f t="shared" si="5"/>
        <v>5</v>
      </c>
      <c r="T30" s="22">
        <f t="shared" si="5"/>
        <v>2</v>
      </c>
      <c r="U30" s="22">
        <f t="shared" si="5"/>
        <v>5</v>
      </c>
      <c r="V30" s="22">
        <f t="shared" si="5"/>
        <v>6</v>
      </c>
      <c r="W30" s="22">
        <f t="shared" si="5"/>
        <v>4</v>
      </c>
      <c r="X30" s="22">
        <f t="shared" si="5"/>
        <v>3</v>
      </c>
      <c r="Y30" s="46">
        <f t="shared" si="5"/>
        <v>5</v>
      </c>
    </row>
    <row r="31" spans="1:30" ht="15.75" thickBot="1">
      <c r="A31" s="89" t="s">
        <v>33</v>
      </c>
      <c r="B31" s="90"/>
      <c r="C31" s="91"/>
      <c r="D31" s="21"/>
      <c r="E31" s="47">
        <f>COUNTIF(E12:E26,"L")</f>
        <v>0</v>
      </c>
      <c r="F31" s="47">
        <f t="shared" ref="F31:Y31" si="6">COUNTIF(F12:F26,"L")</f>
        <v>4</v>
      </c>
      <c r="G31" s="47">
        <f t="shared" si="6"/>
        <v>5</v>
      </c>
      <c r="H31" s="47">
        <f t="shared" si="6"/>
        <v>4</v>
      </c>
      <c r="I31" s="47">
        <f t="shared" si="6"/>
        <v>3</v>
      </c>
      <c r="J31" s="47">
        <f t="shared" si="6"/>
        <v>4</v>
      </c>
      <c r="K31" s="47">
        <f t="shared" si="6"/>
        <v>5</v>
      </c>
      <c r="L31" s="47">
        <f t="shared" si="6"/>
        <v>4</v>
      </c>
      <c r="M31" s="47">
        <f t="shared" si="6"/>
        <v>3</v>
      </c>
      <c r="N31" s="47">
        <f t="shared" si="6"/>
        <v>2</v>
      </c>
      <c r="O31" s="47">
        <f t="shared" si="6"/>
        <v>4</v>
      </c>
      <c r="P31" s="47">
        <f t="shared" si="6"/>
        <v>3</v>
      </c>
      <c r="Q31" s="47">
        <f t="shared" si="6"/>
        <v>4</v>
      </c>
      <c r="R31" s="47">
        <f t="shared" si="6"/>
        <v>5</v>
      </c>
      <c r="S31" s="47">
        <f t="shared" si="6"/>
        <v>4</v>
      </c>
      <c r="T31" s="47">
        <f t="shared" si="6"/>
        <v>2</v>
      </c>
      <c r="U31" s="47">
        <f t="shared" si="6"/>
        <v>4</v>
      </c>
      <c r="V31" s="47">
        <f t="shared" si="6"/>
        <v>3</v>
      </c>
      <c r="W31" s="47">
        <f t="shared" si="6"/>
        <v>4</v>
      </c>
      <c r="X31" s="47">
        <f t="shared" si="6"/>
        <v>5</v>
      </c>
      <c r="Y31" s="23">
        <f t="shared" si="6"/>
        <v>4</v>
      </c>
    </row>
    <row r="34" spans="1:19" ht="27.75">
      <c r="A34" s="92" t="s">
        <v>36</v>
      </c>
      <c r="B34" s="92"/>
      <c r="C34" s="93" t="s">
        <v>37</v>
      </c>
      <c r="D34" s="93"/>
      <c r="O34" s="81" t="s">
        <v>41</v>
      </c>
      <c r="P34" s="81"/>
      <c r="Q34" s="81"/>
      <c r="R34" s="82" t="s">
        <v>42</v>
      </c>
      <c r="S34" s="82"/>
    </row>
  </sheetData>
  <mergeCells count="11">
    <mergeCell ref="F2:P3"/>
    <mergeCell ref="H5:N6"/>
    <mergeCell ref="AA9:AD9"/>
    <mergeCell ref="A28:C28"/>
    <mergeCell ref="O34:Q34"/>
    <mergeCell ref="R34:S34"/>
    <mergeCell ref="A29:C29"/>
    <mergeCell ref="A30:C30"/>
    <mergeCell ref="A31:C31"/>
    <mergeCell ref="A34:B34"/>
    <mergeCell ref="C34:D34"/>
  </mergeCells>
  <hyperlinks>
    <hyperlink ref="C34:D34" r:id="rId1" display="Shahzada Ahmed" xr:uid="{A7982FD8-31EC-46FF-A816-4BECE372B08A}"/>
    <hyperlink ref="R34:S34" location="Status!A1" display="Click Here!" xr:uid="{22FE00CD-789E-46A3-9A34-E0E09F2AA802}"/>
  </hyperlinks>
  <pageMargins left="0.7" right="0.7" top="0.75" bottom="0.75" header="0.3" footer="0.3"/>
  <pageSetup orientation="portrait" horizontalDpi="4294967294" verticalDpi="0" r:id="rId2"/>
  <ignoredErrors>
    <ignoredError sqref="AA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03C3-D124-449A-9FF6-894C5E283B54}">
  <dimension ref="I1:P23"/>
  <sheetViews>
    <sheetView showGridLines="0" workbookViewId="0">
      <selection activeCell="J21" sqref="J21:O22"/>
    </sheetView>
  </sheetViews>
  <sheetFormatPr defaultRowHeight="15"/>
  <cols>
    <col min="1" max="16384" width="9.140625" style="63"/>
  </cols>
  <sheetData>
    <row r="1" spans="9:16" ht="15.75" thickBot="1"/>
    <row r="2" spans="9:16" ht="15.75" thickBot="1">
      <c r="I2" s="48"/>
      <c r="J2" s="49"/>
      <c r="K2" s="49"/>
      <c r="L2" s="49"/>
      <c r="M2" s="49"/>
      <c r="N2" s="49"/>
      <c r="O2" s="49"/>
      <c r="P2" s="50"/>
    </row>
    <row r="3" spans="9:16">
      <c r="I3" s="51"/>
      <c r="J3" s="94" t="s">
        <v>39</v>
      </c>
      <c r="K3" s="95"/>
      <c r="L3" s="95"/>
      <c r="M3" s="95"/>
      <c r="N3" s="95"/>
      <c r="O3" s="96"/>
      <c r="P3" s="52"/>
    </row>
    <row r="4" spans="9:16" ht="15.75" thickBot="1">
      <c r="I4" s="51"/>
      <c r="J4" s="97"/>
      <c r="K4" s="98"/>
      <c r="L4" s="98"/>
      <c r="M4" s="98"/>
      <c r="N4" s="98"/>
      <c r="O4" s="99"/>
      <c r="P4" s="52"/>
    </row>
    <row r="5" spans="9:16" ht="15.75" thickBot="1">
      <c r="I5" s="51"/>
      <c r="J5" s="53"/>
      <c r="K5" s="53"/>
      <c r="L5" s="53"/>
      <c r="M5" s="53"/>
      <c r="N5" s="53"/>
      <c r="O5" s="53"/>
      <c r="P5" s="52"/>
    </row>
    <row r="6" spans="9:16">
      <c r="I6" s="51"/>
      <c r="J6" s="53"/>
      <c r="K6" s="100">
        <v>10151</v>
      </c>
      <c r="L6" s="101"/>
      <c r="M6" s="101"/>
      <c r="N6" s="102"/>
      <c r="O6" s="53"/>
      <c r="P6" s="52"/>
    </row>
    <row r="7" spans="9:16" ht="15.75" thickBot="1">
      <c r="I7" s="51"/>
      <c r="J7" s="53"/>
      <c r="K7" s="103"/>
      <c r="L7" s="104"/>
      <c r="M7" s="104"/>
      <c r="N7" s="105"/>
      <c r="O7" s="53"/>
      <c r="P7" s="52"/>
    </row>
    <row r="8" spans="9:16" ht="15.75" thickBot="1">
      <c r="I8" s="51"/>
      <c r="J8" s="53"/>
      <c r="K8" s="53"/>
      <c r="L8" s="53"/>
      <c r="M8" s="53"/>
      <c r="N8" s="53"/>
      <c r="O8" s="53"/>
      <c r="P8" s="52"/>
    </row>
    <row r="9" spans="9:16" ht="28.5" thickBot="1">
      <c r="I9" s="51"/>
      <c r="J9" s="116" t="s">
        <v>40</v>
      </c>
      <c r="K9" s="117"/>
      <c r="L9" s="117"/>
      <c r="M9" s="117"/>
      <c r="N9" s="117"/>
      <c r="O9" s="118"/>
      <c r="P9" s="52"/>
    </row>
    <row r="10" spans="9:16">
      <c r="I10" s="51"/>
      <c r="J10" s="53"/>
      <c r="K10" s="53"/>
      <c r="L10" s="53"/>
      <c r="M10" s="53"/>
      <c r="N10" s="53"/>
      <c r="O10" s="53"/>
      <c r="P10" s="52"/>
    </row>
    <row r="11" spans="9:16" ht="15.75" thickBot="1">
      <c r="I11" s="51"/>
      <c r="J11" s="53"/>
      <c r="K11" s="53"/>
      <c r="L11" s="53"/>
      <c r="M11" s="53"/>
      <c r="N11" s="53"/>
      <c r="O11" s="53"/>
      <c r="P11" s="52"/>
    </row>
    <row r="12" spans="9:16" ht="30.75" thickBot="1">
      <c r="I12" s="51"/>
      <c r="J12" s="106" t="s">
        <v>38</v>
      </c>
      <c r="K12" s="107"/>
      <c r="L12" s="107"/>
      <c r="M12" s="108" t="str">
        <f>VLOOKUP(K6,Data,2,FALSE)</f>
        <v>Sylvester John</v>
      </c>
      <c r="N12" s="108"/>
      <c r="O12" s="109"/>
      <c r="P12" s="52"/>
    </row>
    <row r="13" spans="9:16" ht="17.25" thickBot="1">
      <c r="I13" s="51"/>
      <c r="J13" s="57"/>
      <c r="K13" s="57"/>
      <c r="L13" s="57"/>
      <c r="M13" s="58"/>
      <c r="N13" s="58"/>
      <c r="O13" s="58"/>
      <c r="P13" s="52"/>
    </row>
    <row r="14" spans="9:16" ht="26.25" thickBot="1">
      <c r="I14" s="51"/>
      <c r="J14" s="119" t="s">
        <v>31</v>
      </c>
      <c r="K14" s="120"/>
      <c r="L14" s="120"/>
      <c r="M14" s="121">
        <f>VLOOKUP(K6,Data,27,FALSE)</f>
        <v>12</v>
      </c>
      <c r="N14" s="121"/>
      <c r="O14" s="122"/>
      <c r="P14" s="52"/>
    </row>
    <row r="15" spans="9:16" ht="17.25" thickBot="1">
      <c r="I15" s="51"/>
      <c r="J15" s="57"/>
      <c r="K15" s="57"/>
      <c r="L15" s="57"/>
      <c r="M15" s="58"/>
      <c r="N15" s="58"/>
      <c r="O15" s="58"/>
      <c r="P15" s="52"/>
    </row>
    <row r="16" spans="9:16" ht="30.75" thickBot="1">
      <c r="I16" s="51"/>
      <c r="J16" s="123" t="s">
        <v>32</v>
      </c>
      <c r="K16" s="124"/>
      <c r="L16" s="124"/>
      <c r="M16" s="121">
        <f>VLOOKUP(K6,Data,28,FALSE)</f>
        <v>5</v>
      </c>
      <c r="N16" s="121"/>
      <c r="O16" s="122"/>
      <c r="P16" s="52"/>
    </row>
    <row r="17" spans="9:16" ht="17.25" thickBot="1">
      <c r="I17" s="51"/>
      <c r="J17" s="57"/>
      <c r="K17" s="57"/>
      <c r="L17" s="57"/>
      <c r="M17" s="58"/>
      <c r="N17" s="58"/>
      <c r="O17" s="58"/>
      <c r="P17" s="52"/>
    </row>
    <row r="18" spans="9:16" ht="32.25" thickBot="1">
      <c r="I18" s="51"/>
      <c r="J18" s="125" t="s">
        <v>33</v>
      </c>
      <c r="K18" s="126"/>
      <c r="L18" s="126"/>
      <c r="M18" s="127">
        <f>VLOOKUP(K6,Data,29,FALSE)</f>
        <v>4</v>
      </c>
      <c r="N18" s="127"/>
      <c r="O18" s="128"/>
      <c r="P18" s="52"/>
    </row>
    <row r="19" spans="9:16">
      <c r="I19" s="51"/>
      <c r="J19" s="53"/>
      <c r="K19" s="53"/>
      <c r="L19" s="53"/>
      <c r="M19" s="53"/>
      <c r="N19" s="53"/>
      <c r="O19" s="53"/>
      <c r="P19" s="52"/>
    </row>
    <row r="20" spans="9:16" ht="15.75" thickBot="1">
      <c r="I20" s="51"/>
      <c r="J20" s="53"/>
      <c r="K20" s="53"/>
      <c r="L20" s="53"/>
      <c r="M20" s="53"/>
      <c r="N20" s="53"/>
      <c r="O20" s="53"/>
      <c r="P20" s="52"/>
    </row>
    <row r="21" spans="9:16">
      <c r="I21" s="51"/>
      <c r="J21" s="110" t="s">
        <v>43</v>
      </c>
      <c r="K21" s="111"/>
      <c r="L21" s="111"/>
      <c r="M21" s="111"/>
      <c r="N21" s="111"/>
      <c r="O21" s="112"/>
      <c r="P21" s="52"/>
    </row>
    <row r="22" spans="9:16" ht="15.75" thickBot="1">
      <c r="I22" s="51"/>
      <c r="J22" s="113"/>
      <c r="K22" s="114"/>
      <c r="L22" s="114"/>
      <c r="M22" s="114"/>
      <c r="N22" s="114"/>
      <c r="O22" s="115"/>
      <c r="P22" s="52"/>
    </row>
    <row r="23" spans="9:16" ht="15.75" thickBot="1">
      <c r="I23" s="54"/>
      <c r="J23" s="55"/>
      <c r="K23" s="55"/>
      <c r="L23" s="55"/>
      <c r="M23" s="55"/>
      <c r="N23" s="55"/>
      <c r="O23" s="55"/>
      <c r="P23" s="56"/>
    </row>
  </sheetData>
  <mergeCells count="12">
    <mergeCell ref="J3:O4"/>
    <mergeCell ref="K6:N7"/>
    <mergeCell ref="J12:L12"/>
    <mergeCell ref="M12:O12"/>
    <mergeCell ref="J21:O22"/>
    <mergeCell ref="J9:O9"/>
    <mergeCell ref="J14:L14"/>
    <mergeCell ref="M14:O14"/>
    <mergeCell ref="J16:L16"/>
    <mergeCell ref="M16:O16"/>
    <mergeCell ref="J18:L18"/>
    <mergeCell ref="M18:O18"/>
  </mergeCells>
  <hyperlinks>
    <hyperlink ref="J21:O22" location="'Attendence Sheet'!A1" display="Back to Attendence Sheet" xr:uid="{7FCA6C6E-96C5-46D5-A6BD-616AA2C550E9}"/>
  </hyperlink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Attendence Sheet</vt:lpstr>
      <vt:lpstr>Status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2018-11-23T10:37:10Z</dcterms:created>
  <dcterms:modified xsi:type="dcterms:W3CDTF">2020-11-21T17:43:12Z</dcterms:modified>
</cp:coreProperties>
</file>