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E69727C0-4BE5-489E-8523-27197A03B5D3}" xr6:coauthVersionLast="40" xr6:coauthVersionMax="40" xr10:uidLastSave="{00000000-0000-0000-0000-000000000000}"/>
  <bookViews>
    <workbookView xWindow="0" yWindow="0" windowWidth="24000" windowHeight="9525" xr2:uid="{86B764E6-8B7A-41E0-9323-A39E85A3F21F}"/>
  </bookViews>
  <sheets>
    <sheet name="Cash Book" sheetId="1" r:id="rId1"/>
    <sheet name="Bank Accounts" sheetId="2" r:id="rId2"/>
    <sheet name="Accounts" sheetId="3" r:id="rId3"/>
  </sheets>
  <definedNames>
    <definedName name="AccountRange">Table2[Account]</definedName>
    <definedName name="AmountRange">Table2[Amount]</definedName>
    <definedName name="PayAccRange">Table3[Account]</definedName>
    <definedName name="RangeAmo">Table2[[Received In]:[Amount]]</definedName>
    <definedName name="SecAmoRange">Table3[Amount]</definedName>
    <definedName name="SecondRange">Table3[[Payment From]:[Amount]]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6" i="2"/>
  <c r="I30" i="2"/>
  <c r="K33" i="1"/>
  <c r="E33" i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K30" i="2" l="1"/>
  <c r="J30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0" i="2" l="1"/>
  <c r="I5" i="1" s="1"/>
</calcChain>
</file>

<file path=xl/sharedStrings.xml><?xml version="1.0" encoding="utf-8"?>
<sst xmlns="http://schemas.openxmlformats.org/spreadsheetml/2006/main" count="81" uniqueCount="49">
  <si>
    <t>Cash Book</t>
  </si>
  <si>
    <t>Receipts</t>
  </si>
  <si>
    <t>Payments</t>
  </si>
  <si>
    <t>Date</t>
  </si>
  <si>
    <t>Account</t>
  </si>
  <si>
    <t>Description</t>
  </si>
  <si>
    <t>Received In</t>
  </si>
  <si>
    <t>Amount</t>
  </si>
  <si>
    <t>Payment From</t>
  </si>
  <si>
    <t>Balance</t>
  </si>
  <si>
    <t>Name</t>
  </si>
  <si>
    <t>Received</t>
  </si>
  <si>
    <t>Paid</t>
  </si>
  <si>
    <t>Opening Bal</t>
  </si>
  <si>
    <t>Bank Accounts</t>
  </si>
  <si>
    <t>In</t>
  </si>
  <si>
    <t>Out</t>
  </si>
  <si>
    <t>Accounts</t>
  </si>
  <si>
    <t>Cash In Hand</t>
  </si>
  <si>
    <t>Patty Cash</t>
  </si>
  <si>
    <t>Bank Al-Falah</t>
  </si>
  <si>
    <t>HBL</t>
  </si>
  <si>
    <t>Meezan Bank</t>
  </si>
  <si>
    <t>UBL</t>
  </si>
  <si>
    <t>Sales</t>
  </si>
  <si>
    <t>Purchase</t>
  </si>
  <si>
    <t>Salary Expense</t>
  </si>
  <si>
    <t>Telephone Bills</t>
  </si>
  <si>
    <t>Utility Bills</t>
  </si>
  <si>
    <t>Internet Bill</t>
  </si>
  <si>
    <t>Sales On Cash</t>
  </si>
  <si>
    <t>Cash Purchase</t>
  </si>
  <si>
    <t>Salary to Kashan</t>
  </si>
  <si>
    <t>Receiving Portion</t>
  </si>
  <si>
    <t>Paying Portion</t>
  </si>
  <si>
    <t>Salary On Cheque</t>
  </si>
  <si>
    <t>Pay Bill from UBL</t>
  </si>
  <si>
    <t>Loan Received from Friend</t>
  </si>
  <si>
    <t>Electricity Bill</t>
  </si>
  <si>
    <t>Bank Al-Habib Ltd</t>
  </si>
  <si>
    <t>Total In :-</t>
  </si>
  <si>
    <t>Total Out :-</t>
  </si>
  <si>
    <t>Purchase on Cash</t>
  </si>
  <si>
    <t>Buy Shopping</t>
  </si>
  <si>
    <t>Total Bal :-</t>
  </si>
  <si>
    <t xml:space="preserve"> : For the Year 2018 :</t>
  </si>
  <si>
    <t>Balance :-</t>
  </si>
  <si>
    <t>Net Fee Received</t>
  </si>
  <si>
    <t>Purchase 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</si>
</sst>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Rs-420]#,##0.00_-"/>
    <numFmt numFmtId="165" formatCode="[$Rs-420]#,##0_-"/>
    <numFmt numFmtId="166" formatCode="[$Rs-420]#,##0_-;[$Rs-420]#,##0\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AR JULIAN"/>
    </font>
    <font>
      <u val="double"/>
      <sz val="28"/>
      <color theme="0"/>
      <name val="AR JULIAN"/>
    </font>
    <font>
      <u val="double"/>
      <sz val="36"/>
      <color theme="0"/>
      <name val="Castellar"/>
      <family val="1"/>
    </font>
    <font>
      <b/>
      <u/>
      <sz val="24"/>
      <color theme="0"/>
      <name val="AR JULIAN"/>
    </font>
    <font>
      <b/>
      <sz val="20"/>
      <color theme="0"/>
      <name val="AR JULIAN"/>
    </font>
    <font>
      <sz val="14"/>
      <color theme="1"/>
      <name val="AR JULIAN"/>
    </font>
    <font>
      <b/>
      <sz val="14"/>
      <color theme="0"/>
      <name val="AR JULIAN"/>
    </font>
    <font>
      <sz val="14"/>
      <color theme="0"/>
      <name val="AR JULIAN"/>
    </font>
    <font>
      <u/>
      <sz val="36"/>
      <color theme="1"/>
      <name val="AR JULIAN"/>
    </font>
    <font>
      <u/>
      <sz val="36"/>
      <color theme="0"/>
      <name val="AR JULIAN"/>
    </font>
    <font>
      <b/>
      <sz val="11"/>
      <color theme="1"/>
      <name val="AR JULIAN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rgb="FF7030A0"/>
      </right>
      <top style="thin">
        <color theme="0"/>
      </top>
      <bottom style="medium">
        <color theme="0"/>
      </bottom>
      <diagonal/>
    </border>
    <border>
      <left style="medium">
        <color rgb="FF7030A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7030A0"/>
      </right>
      <top/>
      <bottom style="thin">
        <color theme="1"/>
      </bottom>
      <diagonal/>
    </border>
    <border>
      <left style="medium">
        <color rgb="FF7030A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7030A0"/>
      </right>
      <top style="thin">
        <color theme="1"/>
      </top>
      <bottom style="thin">
        <color theme="1"/>
      </bottom>
      <diagonal/>
    </border>
    <border>
      <left style="medium">
        <color rgb="FF7030A0"/>
      </left>
      <right style="thin">
        <color theme="1"/>
      </right>
      <top style="thin">
        <color theme="1"/>
      </top>
      <bottom style="medium">
        <color rgb="FF7030A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7030A0"/>
      </bottom>
      <diagonal/>
    </border>
    <border>
      <left style="thin">
        <color theme="1"/>
      </left>
      <right style="medium">
        <color rgb="FF7030A0"/>
      </right>
      <top style="thin">
        <color theme="1"/>
      </top>
      <bottom style="medium">
        <color rgb="FF7030A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2" fillId="0" borderId="5" xfId="0" applyFont="1" applyBorder="1" applyAlignment="1"/>
    <xf numFmtId="165" fontId="2" fillId="0" borderId="1" xfId="0" applyNumberFormat="1" applyFont="1" applyBorder="1" applyAlignment="1"/>
    <xf numFmtId="165" fontId="2" fillId="0" borderId="6" xfId="0" applyNumberFormat="1" applyFont="1" applyBorder="1" applyAlignment="1"/>
    <xf numFmtId="0" fontId="2" fillId="0" borderId="7" xfId="0" applyFont="1" applyBorder="1" applyAlignment="1"/>
    <xf numFmtId="165" fontId="2" fillId="0" borderId="8" xfId="0" applyNumberFormat="1" applyFont="1" applyBorder="1" applyAlignment="1"/>
    <xf numFmtId="165" fontId="2" fillId="0" borderId="9" xfId="0" applyNumberFormat="1" applyFont="1" applyBorder="1" applyAlignment="1"/>
    <xf numFmtId="0" fontId="0" fillId="0" borderId="2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5" fontId="2" fillId="0" borderId="19" xfId="0" applyNumberFormat="1" applyFont="1" applyBorder="1"/>
    <xf numFmtId="166" fontId="2" fillId="0" borderId="19" xfId="1" applyNumberFormat="1" applyFont="1" applyBorder="1"/>
    <xf numFmtId="165" fontId="2" fillId="0" borderId="18" xfId="0" applyNumberFormat="1" applyFont="1" applyBorder="1"/>
    <xf numFmtId="166" fontId="2" fillId="0" borderId="18" xfId="1" applyNumberFormat="1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8" xfId="0" applyFont="1" applyBorder="1"/>
    <xf numFmtId="165" fontId="2" fillId="0" borderId="29" xfId="0" applyNumberFormat="1" applyFont="1" applyBorder="1"/>
    <xf numFmtId="0" fontId="2" fillId="0" borderId="30" xfId="0" applyFont="1" applyBorder="1"/>
    <xf numFmtId="165" fontId="2" fillId="0" borderId="31" xfId="0" applyNumberFormat="1" applyFont="1" applyBorder="1"/>
    <xf numFmtId="0" fontId="2" fillId="0" borderId="32" xfId="0" applyFont="1" applyBorder="1"/>
    <xf numFmtId="165" fontId="2" fillId="0" borderId="33" xfId="0" applyNumberFormat="1" applyFont="1" applyBorder="1"/>
    <xf numFmtId="166" fontId="2" fillId="0" borderId="33" xfId="1" applyNumberFormat="1" applyFont="1" applyBorder="1"/>
    <xf numFmtId="165" fontId="2" fillId="0" borderId="34" xfId="0" applyNumberFormat="1" applyFont="1" applyBorder="1"/>
    <xf numFmtId="165" fontId="2" fillId="4" borderId="36" xfId="0" applyNumberFormat="1" applyFont="1" applyFill="1" applyBorder="1"/>
    <xf numFmtId="165" fontId="2" fillId="4" borderId="37" xfId="0" applyNumberFormat="1" applyFont="1" applyFill="1" applyBorder="1"/>
    <xf numFmtId="0" fontId="0" fillId="0" borderId="5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3" fillId="4" borderId="61" xfId="0" applyFont="1" applyFill="1" applyBorder="1"/>
    <xf numFmtId="0" fontId="0" fillId="4" borderId="62" xfId="0" applyFill="1" applyBorder="1"/>
    <xf numFmtId="165" fontId="2" fillId="4" borderId="63" xfId="0" applyNumberFormat="1" applyFont="1" applyFill="1" applyBorder="1"/>
    <xf numFmtId="0" fontId="2" fillId="4" borderId="62" xfId="0" applyFont="1" applyFill="1" applyBorder="1"/>
    <xf numFmtId="15" fontId="2" fillId="0" borderId="56" xfId="0" applyNumberFormat="1" applyFont="1" applyBorder="1"/>
    <xf numFmtId="0" fontId="2" fillId="0" borderId="18" xfId="0" applyFont="1" applyBorder="1"/>
    <xf numFmtId="165" fontId="2" fillId="0" borderId="57" xfId="0" applyNumberFormat="1" applyFont="1" applyBorder="1"/>
    <xf numFmtId="0" fontId="2" fillId="0" borderId="56" xfId="0" applyFont="1" applyBorder="1"/>
    <xf numFmtId="0" fontId="2" fillId="0" borderId="58" xfId="0" applyFont="1" applyBorder="1"/>
    <xf numFmtId="0" fontId="2" fillId="0" borderId="59" xfId="0" applyFont="1" applyBorder="1"/>
    <xf numFmtId="165" fontId="2" fillId="0" borderId="60" xfId="0" applyNumberFormat="1" applyFont="1" applyBorder="1"/>
    <xf numFmtId="164" fontId="2" fillId="0" borderId="57" xfId="0" applyNumberFormat="1" applyFont="1" applyBorder="1"/>
    <xf numFmtId="164" fontId="2" fillId="0" borderId="60" xfId="0" applyNumberFormat="1" applyFont="1" applyBorder="1"/>
    <xf numFmtId="0" fontId="13" fillId="4" borderId="35" xfId="0" applyFont="1" applyFill="1" applyBorder="1"/>
    <xf numFmtId="0" fontId="11" fillId="4" borderId="49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5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9" fillId="7" borderId="51" xfId="0" applyFont="1" applyFill="1" applyBorder="1" applyAlignment="1">
      <alignment horizontal="center"/>
    </xf>
    <xf numFmtId="0" fontId="9" fillId="7" borderId="52" xfId="0" applyFont="1" applyFill="1" applyBorder="1" applyAlignment="1">
      <alignment horizontal="center"/>
    </xf>
    <xf numFmtId="0" fontId="9" fillId="7" borderId="53" xfId="0" applyFont="1" applyFill="1" applyBorder="1" applyAlignment="1">
      <alignment horizontal="center"/>
    </xf>
    <xf numFmtId="0" fontId="10" fillId="7" borderId="51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7" borderId="45" xfId="0" applyFont="1" applyFill="1" applyBorder="1" applyAlignment="1">
      <alignment horizontal="center"/>
    </xf>
    <xf numFmtId="165" fontId="7" fillId="5" borderId="38" xfId="0" applyNumberFormat="1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0" fontId="8" fillId="4" borderId="47" xfId="0" applyFont="1" applyFill="1" applyBorder="1" applyAlignment="1">
      <alignment horizontal="center"/>
    </xf>
    <xf numFmtId="0" fontId="8" fillId="4" borderId="48" xfId="0" applyFont="1" applyFill="1" applyBorder="1" applyAlignment="1">
      <alignment horizontal="center"/>
    </xf>
    <xf numFmtId="0" fontId="8" fillId="4" borderId="4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39" xfId="0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4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b/>
      </font>
      <numFmt numFmtId="165" formatCode="[$Rs-420]#,##0_-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65" formatCode="[$Rs-420]#,##0_-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5" formatCode="[$Rs-420]#,##0_-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5" formatCode="[$Rs-420]#,##0_-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ont>
        <b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5" formatCode="[$Rs-420]#,##0_-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numFmt numFmtId="165" formatCode="[$Rs-420]#,##0_-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numFmt numFmtId="166" formatCode="[$Rs-420]#,##0_-;[$Rs-420]#,##0\-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numFmt numFmtId="165" formatCode="[$Rs-420]#,##0_-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border>
        <bottom style="medium">
          <color theme="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</font>
      <numFmt numFmtId="164" formatCode="[$Rs-420]#,##0.00_-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</font>
    </dxf>
    <dxf>
      <border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/>
      </font>
      <numFmt numFmtId="165" formatCode="[$Rs-420]#,##0_-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</font>
    </dxf>
    <dxf>
      <border>
        <bottom style="thin">
          <color theme="1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47627</xdr:colOff>
      <xdr:row>0</xdr:row>
      <xdr:rowOff>38100</xdr:rowOff>
    </xdr:from>
    <xdr:to>
      <xdr:col>10</xdr:col>
      <xdr:colOff>1152526</xdr:colOff>
      <xdr:row>6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A0D5E-81C1-4009-84C2-5C95275A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2" y="38100"/>
          <a:ext cx="2333624" cy="12668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AD0E7-3B2E-48D8-87D1-6DF0DDEA3EA2}" name="Table2" displayName="Table2" ref="A12:E31" totalsRowShown="0" headerRowDxfId="37" dataDxfId="35" headerRowBorderDxfId="36" tableBorderDxfId="34" totalsRowBorderDxfId="33">
  <autoFilter ref="A12:E31" xr:uid="{CCD6BF53-D141-4C07-9B2D-AF953833F045}"/>
  <tableColumns count="5">
    <tableColumn id="1" xr3:uid="{D30028FD-EA87-4EAE-B728-D9973F3432B1}" name="Date" dataDxfId="32"/>
    <tableColumn id="2" xr3:uid="{DC274F62-EB42-486A-B468-83101AFC55B1}" name="Account" dataDxfId="31"/>
    <tableColumn id="3" xr3:uid="{0AD1C11C-1ABD-4066-8276-285651F9CBAB}" name="Description" dataDxfId="30"/>
    <tableColumn id="4" xr3:uid="{5B56B8CD-A0BD-46D1-80A9-B56966D764A2}" name="Received In" dataDxfId="29"/>
    <tableColumn id="5" xr3:uid="{E8A40ACB-B858-4BBA-83EA-CE5FFCAE1A6D}" name="Amoun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939636-3A95-4690-81BB-61EB0A08EE06}" name="Table3" displayName="Table3" ref="G12:K31" totalsRowShown="0" headerRowDxfId="27" dataDxfId="25" headerRowBorderDxfId="26" tableBorderDxfId="24" totalsRowBorderDxfId="23">
  <autoFilter ref="G12:K31" xr:uid="{8856B911-D7BE-474D-B851-9D9F8FFAAEBC}"/>
  <tableColumns count="5">
    <tableColumn id="1" xr3:uid="{2B6EC999-D830-4B30-8167-997968309096}" name="Date" dataDxfId="22"/>
    <tableColumn id="2" xr3:uid="{15AEA1E9-71B7-43C6-8984-9EAE3C14D83C}" name="Account" dataDxfId="21"/>
    <tableColumn id="3" xr3:uid="{F6B808C4-33B4-48CF-890B-4F498867C132}" name="Description" dataDxfId="20"/>
    <tableColumn id="4" xr3:uid="{414664A3-2016-4C4A-BB63-21D6AD4A06E2}" name="Payment From" dataDxfId="19"/>
    <tableColumn id="5" xr3:uid="{AEA23F1A-BB58-45ED-A79E-791CC591ED82}" name="Amount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FA0387-5C2B-445C-AF10-59007F5AE9E3}" name="Table4" displayName="Table4" ref="H5:L28" totalsRowShown="0" headerRowDxfId="17" dataDxfId="15" headerRowBorderDxfId="16">
  <autoFilter ref="H5:L28" xr:uid="{B6D016A3-ADBF-472E-A2AB-CF38B23C43D5}"/>
  <tableColumns count="5">
    <tableColumn id="1" xr3:uid="{823A65F9-D558-46FB-BC1E-0EB8E9971237}" name="Name" dataDxfId="14"/>
    <tableColumn id="2" xr3:uid="{419CD543-8B2E-474A-88CC-95C7E1C9D632}" name="Opening Bal" dataDxfId="13"/>
    <tableColumn id="3" xr3:uid="{D8D073CE-8C77-4857-A44D-65913CD528A5}" name="Received" dataDxfId="12" dataCellStyle="Comma">
      <calculatedColumnFormula>SUMIF(RangeAmo,Table4[[#This Row],[Name]],AmountRange)</calculatedColumnFormula>
    </tableColumn>
    <tableColumn id="4" xr3:uid="{59DDC6A3-07B3-4063-8163-E1525E58CEAD}" name="Paid" dataDxfId="11">
      <calculatedColumnFormula>SUMIF(SecondRange,Table4[[#This Row],[Name]],SecAmoRange)</calculatedColumnFormula>
    </tableColumn>
    <tableColumn id="5" xr3:uid="{1AD7ECB9-EA70-4578-A10B-35261F2EAF24}" name="Balance" dataDxfId="10">
      <calculatedColumnFormula>Table4[[#This Row],[Opening Bal]]+Table4[[#This Row],[Received]]-Table4[[#This Row],[Paid]]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728C86-F702-4911-8AAA-81B66A39DEBA}" name="Table5" displayName="Table5" ref="H5:L29" totalsRowShown="0" headerRowDxfId="9" dataDxfId="7" headerRowBorderDxfId="8" tableBorderDxfId="6" totalsRowBorderDxfId="5">
  <autoFilter ref="H5:L29" xr:uid="{845ECD1D-3C84-4874-9BD0-A18E67446A00}"/>
  <tableColumns count="5">
    <tableColumn id="1" xr3:uid="{B5DCBA58-7ABE-4EA5-B6C0-97795D31F237}" name="Name" dataDxfId="4"/>
    <tableColumn id="2" xr3:uid="{FF3E63DD-0C94-49D5-85F7-57CD042ED6A1}" name="Opening Bal" dataDxfId="3"/>
    <tableColumn id="3" xr3:uid="{DBD17408-5F3C-4EDC-9B58-B51DCEF58C93}" name="In" dataDxfId="2">
      <calculatedColumnFormula>SUMIF(AccountRange,Table5[[#This Row],[Name]],AmountRange)</calculatedColumnFormula>
    </tableColumn>
    <tableColumn id="4" xr3:uid="{F070A0B1-3114-479B-B06D-D239B47EF209}" name="Out" dataDxfId="1">
      <calculatedColumnFormula>SUMIF(PayAccRange,Table5[[#This Row],[Name]],SecAmoRange)</calculatedColumnFormula>
    </tableColumn>
    <tableColumn id="5" xr3:uid="{81FFF34B-07A1-40EE-97AE-58327BA8D879}" name="Balance" dataDxfId="0">
      <calculatedColumnFormula>Table5[[#This Row],[Opening Bal]]+Table5[[#This Row],[In]]-Table5[[#This Row],[Out]]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4858-E9AC-4E74-8914-0060701B0E24}">
  <sheetPr>
    <tabColor rgb="FFFFFF00"/>
  </sheetPr>
  <dimension ref="A1:K33"/>
  <sheetViews>
    <sheetView showGridLines="0" tabSelected="1" workbookViewId="0">
      <selection sqref="A1:I4"/>
    </sheetView>
  </sheetViews>
  <sheetFormatPr defaultRowHeight="15" x14ac:dyDescent="0.25"/>
  <cols>
    <col min="1" max="2" width="18.42578125" customWidth="1"/>
    <col min="3" max="3" width="36.7109375" customWidth="1"/>
    <col min="4" max="4" width="18.140625" customWidth="1"/>
    <col min="5" max="5" width="18.28515625" customWidth="1"/>
    <col min="6" max="6" width="6.7109375" customWidth="1"/>
    <col min="7" max="8" width="18.28515625" customWidth="1"/>
    <col min="9" max="9" width="27.42578125" customWidth="1"/>
    <col min="10" max="10" width="18.42578125" customWidth="1"/>
    <col min="11" max="11" width="18.28515625" customWidth="1"/>
  </cols>
  <sheetData>
    <row r="1" spans="1:11" x14ac:dyDescent="0.2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75"/>
      <c r="K1" s="76"/>
    </row>
    <row r="2" spans="1:11" x14ac:dyDescent="0.25">
      <c r="A2" s="83"/>
      <c r="B2" s="84"/>
      <c r="C2" s="84"/>
      <c r="D2" s="84"/>
      <c r="E2" s="84"/>
      <c r="F2" s="84"/>
      <c r="G2" s="84"/>
      <c r="H2" s="84"/>
      <c r="I2" s="84"/>
      <c r="J2" s="77"/>
      <c r="K2" s="78"/>
    </row>
    <row r="3" spans="1:11" x14ac:dyDescent="0.25">
      <c r="A3" s="83"/>
      <c r="B3" s="84"/>
      <c r="C3" s="84"/>
      <c r="D3" s="84"/>
      <c r="E3" s="84"/>
      <c r="F3" s="84"/>
      <c r="G3" s="84"/>
      <c r="H3" s="84"/>
      <c r="I3" s="84"/>
      <c r="J3" s="77"/>
      <c r="K3" s="78"/>
    </row>
    <row r="4" spans="1:11" ht="15.75" thickBot="1" x14ac:dyDescent="0.3">
      <c r="A4" s="85"/>
      <c r="B4" s="86"/>
      <c r="C4" s="86"/>
      <c r="D4" s="86"/>
      <c r="E4" s="86"/>
      <c r="F4" s="86"/>
      <c r="G4" s="86"/>
      <c r="H4" s="86"/>
      <c r="I4" s="86"/>
      <c r="J4" s="77"/>
      <c r="K4" s="78"/>
    </row>
    <row r="5" spans="1:11" x14ac:dyDescent="0.25">
      <c r="A5" s="66" t="s">
        <v>0</v>
      </c>
      <c r="B5" s="67"/>
      <c r="C5" s="67"/>
      <c r="D5" s="67"/>
      <c r="E5" s="67"/>
      <c r="F5" s="68"/>
      <c r="G5" s="87" t="s">
        <v>46</v>
      </c>
      <c r="H5" s="88"/>
      <c r="I5" s="64">
        <f ca="1">'Bank Accounts'!L30</f>
        <v>52700</v>
      </c>
      <c r="J5" s="77"/>
      <c r="K5" s="78"/>
    </row>
    <row r="6" spans="1:11" ht="15.75" thickBot="1" x14ac:dyDescent="0.3">
      <c r="A6" s="69"/>
      <c r="B6" s="70"/>
      <c r="C6" s="70"/>
      <c r="D6" s="70"/>
      <c r="E6" s="70"/>
      <c r="F6" s="71"/>
      <c r="G6" s="65"/>
      <c r="H6" s="89"/>
      <c r="I6" s="65"/>
      <c r="J6" s="77"/>
      <c r="K6" s="78"/>
    </row>
    <row r="7" spans="1:11" ht="19.5" thickBot="1" x14ac:dyDescent="0.35">
      <c r="A7" s="72" t="s">
        <v>45</v>
      </c>
      <c r="B7" s="73"/>
      <c r="C7" s="73"/>
      <c r="D7" s="73"/>
      <c r="E7" s="73"/>
      <c r="F7" s="74"/>
      <c r="G7" s="73"/>
      <c r="H7" s="73"/>
      <c r="I7" s="73"/>
      <c r="J7" s="79"/>
      <c r="K7" s="80"/>
    </row>
    <row r="8" spans="1:11" ht="19.5" thickBot="1" x14ac:dyDescent="0.35">
      <c r="A8" s="57" t="s">
        <v>33</v>
      </c>
      <c r="B8" s="58"/>
      <c r="C8" s="58"/>
      <c r="D8" s="58"/>
      <c r="E8" s="59"/>
      <c r="F8" s="1"/>
      <c r="G8" s="60" t="s">
        <v>34</v>
      </c>
      <c r="H8" s="61"/>
      <c r="I8" s="61"/>
      <c r="J8" s="62"/>
      <c r="K8" s="63"/>
    </row>
    <row r="9" spans="1:11" x14ac:dyDescent="0.25">
      <c r="A9" s="51" t="s">
        <v>1</v>
      </c>
      <c r="B9" s="52"/>
      <c r="C9" s="52"/>
      <c r="D9" s="52"/>
      <c r="E9" s="53"/>
      <c r="G9" s="54" t="s">
        <v>2</v>
      </c>
      <c r="H9" s="55"/>
      <c r="I9" s="55"/>
      <c r="J9" s="55"/>
      <c r="K9" s="56"/>
    </row>
    <row r="10" spans="1:11" x14ac:dyDescent="0.25">
      <c r="A10" s="51"/>
      <c r="B10" s="52"/>
      <c r="C10" s="52"/>
      <c r="D10" s="52"/>
      <c r="E10" s="53"/>
      <c r="G10" s="54"/>
      <c r="H10" s="55"/>
      <c r="I10" s="55"/>
      <c r="J10" s="55"/>
      <c r="K10" s="56"/>
    </row>
    <row r="11" spans="1:11" x14ac:dyDescent="0.25">
      <c r="A11" s="51"/>
      <c r="B11" s="52"/>
      <c r="C11" s="52"/>
      <c r="D11" s="52"/>
      <c r="E11" s="53"/>
      <c r="G11" s="54"/>
      <c r="H11" s="55"/>
      <c r="I11" s="55"/>
      <c r="J11" s="55"/>
      <c r="K11" s="56"/>
    </row>
    <row r="12" spans="1:11" x14ac:dyDescent="0.25">
      <c r="A12" s="31" t="s">
        <v>3</v>
      </c>
      <c r="B12" s="32" t="s">
        <v>4</v>
      </c>
      <c r="C12" s="32" t="s">
        <v>5</v>
      </c>
      <c r="D12" s="32" t="s">
        <v>6</v>
      </c>
      <c r="E12" s="33" t="s">
        <v>7</v>
      </c>
      <c r="G12" s="34" t="s">
        <v>3</v>
      </c>
      <c r="H12" s="35" t="s">
        <v>4</v>
      </c>
      <c r="I12" s="35" t="s">
        <v>5</v>
      </c>
      <c r="J12" s="35" t="s">
        <v>8</v>
      </c>
      <c r="K12" s="36" t="s">
        <v>7</v>
      </c>
    </row>
    <row r="13" spans="1:11" x14ac:dyDescent="0.25">
      <c r="A13" s="41">
        <v>43436</v>
      </c>
      <c r="B13" s="42" t="s">
        <v>24</v>
      </c>
      <c r="C13" s="42" t="s">
        <v>30</v>
      </c>
      <c r="D13" s="42" t="s">
        <v>18</v>
      </c>
      <c r="E13" s="43">
        <v>10000</v>
      </c>
      <c r="G13" s="41">
        <v>43436</v>
      </c>
      <c r="H13" s="42" t="s">
        <v>25</v>
      </c>
      <c r="I13" s="42" t="s">
        <v>31</v>
      </c>
      <c r="J13" s="42" t="s">
        <v>18</v>
      </c>
      <c r="K13" s="48">
        <v>6000</v>
      </c>
    </row>
    <row r="14" spans="1:11" x14ac:dyDescent="0.25">
      <c r="A14" s="41">
        <v>43436</v>
      </c>
      <c r="B14" s="42" t="s">
        <v>24</v>
      </c>
      <c r="C14" s="42" t="s">
        <v>30</v>
      </c>
      <c r="D14" s="42" t="s">
        <v>20</v>
      </c>
      <c r="E14" s="43">
        <v>8000</v>
      </c>
      <c r="G14" s="41">
        <v>43436</v>
      </c>
      <c r="H14" s="42" t="s">
        <v>26</v>
      </c>
      <c r="I14" s="42" t="s">
        <v>32</v>
      </c>
      <c r="J14" s="42" t="s">
        <v>20</v>
      </c>
      <c r="K14" s="48">
        <v>10000</v>
      </c>
    </row>
    <row r="15" spans="1:11" x14ac:dyDescent="0.25">
      <c r="A15" s="41">
        <v>43437</v>
      </c>
      <c r="B15" s="42" t="s">
        <v>26</v>
      </c>
      <c r="C15" s="42" t="s">
        <v>35</v>
      </c>
      <c r="D15" s="42" t="s">
        <v>23</v>
      </c>
      <c r="E15" s="43">
        <v>16000</v>
      </c>
      <c r="G15" s="41">
        <v>43437</v>
      </c>
      <c r="H15" s="42" t="s">
        <v>29</v>
      </c>
      <c r="I15" s="42" t="s">
        <v>36</v>
      </c>
      <c r="J15" s="42" t="s">
        <v>23</v>
      </c>
      <c r="K15" s="48">
        <v>2500</v>
      </c>
    </row>
    <row r="16" spans="1:11" x14ac:dyDescent="0.25">
      <c r="A16" s="41">
        <v>43438</v>
      </c>
      <c r="B16" s="42" t="s">
        <v>26</v>
      </c>
      <c r="C16" s="42" t="s">
        <v>37</v>
      </c>
      <c r="D16" s="42" t="s">
        <v>19</v>
      </c>
      <c r="E16" s="43">
        <v>12000</v>
      </c>
      <c r="G16" s="41">
        <v>43438</v>
      </c>
      <c r="H16" s="42" t="s">
        <v>28</v>
      </c>
      <c r="I16" s="42" t="s">
        <v>38</v>
      </c>
      <c r="J16" s="42" t="s">
        <v>19</v>
      </c>
      <c r="K16" s="48">
        <v>4000</v>
      </c>
    </row>
    <row r="17" spans="1:11" x14ac:dyDescent="0.25">
      <c r="A17" s="41">
        <v>43439</v>
      </c>
      <c r="B17" s="42" t="s">
        <v>25</v>
      </c>
      <c r="C17" s="42" t="s">
        <v>42</v>
      </c>
      <c r="D17" s="42" t="s">
        <v>22</v>
      </c>
      <c r="E17" s="43">
        <v>8000</v>
      </c>
      <c r="G17" s="41">
        <v>43439</v>
      </c>
      <c r="H17" s="42" t="s">
        <v>25</v>
      </c>
      <c r="I17" s="42" t="s">
        <v>43</v>
      </c>
      <c r="J17" s="42" t="s">
        <v>22</v>
      </c>
      <c r="K17" s="48">
        <v>4000</v>
      </c>
    </row>
    <row r="18" spans="1:11" x14ac:dyDescent="0.25">
      <c r="A18" s="41">
        <v>43440</v>
      </c>
      <c r="B18" s="42" t="s">
        <v>29</v>
      </c>
      <c r="C18" s="42" t="s">
        <v>47</v>
      </c>
      <c r="D18" s="42" t="s">
        <v>18</v>
      </c>
      <c r="E18" s="43">
        <v>2000</v>
      </c>
      <c r="G18" s="41">
        <v>43440</v>
      </c>
      <c r="H18" s="42" t="s">
        <v>26</v>
      </c>
      <c r="I18" s="42" t="s">
        <v>48</v>
      </c>
      <c r="J18" s="42" t="s">
        <v>18</v>
      </c>
      <c r="K18" s="48">
        <v>800</v>
      </c>
    </row>
    <row r="19" spans="1:11" x14ac:dyDescent="0.25">
      <c r="A19" s="41"/>
      <c r="B19" s="42"/>
      <c r="C19" s="42"/>
      <c r="D19" s="42"/>
      <c r="E19" s="43"/>
      <c r="G19" s="44"/>
      <c r="H19" s="42"/>
      <c r="I19" s="42"/>
      <c r="J19" s="42"/>
      <c r="K19" s="48"/>
    </row>
    <row r="20" spans="1:11" x14ac:dyDescent="0.25">
      <c r="A20" s="44"/>
      <c r="B20" s="42"/>
      <c r="C20" s="42"/>
      <c r="D20" s="42"/>
      <c r="E20" s="43"/>
      <c r="G20" s="44"/>
      <c r="H20" s="42"/>
      <c r="I20" s="42"/>
      <c r="J20" s="42"/>
      <c r="K20" s="48"/>
    </row>
    <row r="21" spans="1:11" x14ac:dyDescent="0.25">
      <c r="A21" s="44"/>
      <c r="B21" s="42"/>
      <c r="C21" s="42"/>
      <c r="D21" s="42"/>
      <c r="E21" s="43"/>
      <c r="G21" s="44"/>
      <c r="H21" s="42"/>
      <c r="I21" s="42"/>
      <c r="J21" s="42"/>
      <c r="K21" s="48"/>
    </row>
    <row r="22" spans="1:11" x14ac:dyDescent="0.25">
      <c r="A22" s="44"/>
      <c r="B22" s="42"/>
      <c r="C22" s="42"/>
      <c r="D22" s="42"/>
      <c r="E22" s="43"/>
      <c r="G22" s="44"/>
      <c r="H22" s="42"/>
      <c r="I22" s="42"/>
      <c r="J22" s="42"/>
      <c r="K22" s="48"/>
    </row>
    <row r="23" spans="1:11" x14ac:dyDescent="0.25">
      <c r="A23" s="44"/>
      <c r="B23" s="42"/>
      <c r="C23" s="42"/>
      <c r="D23" s="42"/>
      <c r="E23" s="43"/>
      <c r="G23" s="44"/>
      <c r="H23" s="42"/>
      <c r="I23" s="42"/>
      <c r="J23" s="42"/>
      <c r="K23" s="48"/>
    </row>
    <row r="24" spans="1:11" x14ac:dyDescent="0.25">
      <c r="A24" s="44"/>
      <c r="B24" s="42"/>
      <c r="C24" s="42"/>
      <c r="D24" s="42"/>
      <c r="E24" s="43"/>
      <c r="G24" s="44"/>
      <c r="H24" s="42"/>
      <c r="I24" s="42"/>
      <c r="J24" s="42"/>
      <c r="K24" s="48"/>
    </row>
    <row r="25" spans="1:11" x14ac:dyDescent="0.25">
      <c r="A25" s="44"/>
      <c r="B25" s="42"/>
      <c r="C25" s="42"/>
      <c r="D25" s="42"/>
      <c r="E25" s="43"/>
      <c r="G25" s="44"/>
      <c r="H25" s="42"/>
      <c r="I25" s="42"/>
      <c r="J25" s="42"/>
      <c r="K25" s="48"/>
    </row>
    <row r="26" spans="1:11" x14ac:dyDescent="0.25">
      <c r="A26" s="44"/>
      <c r="B26" s="42"/>
      <c r="C26" s="42"/>
      <c r="D26" s="42"/>
      <c r="E26" s="43"/>
      <c r="G26" s="44"/>
      <c r="H26" s="42"/>
      <c r="I26" s="42"/>
      <c r="J26" s="42"/>
      <c r="K26" s="48"/>
    </row>
    <row r="27" spans="1:11" x14ac:dyDescent="0.25">
      <c r="A27" s="44"/>
      <c r="B27" s="42"/>
      <c r="C27" s="42"/>
      <c r="D27" s="42"/>
      <c r="E27" s="43"/>
      <c r="G27" s="44"/>
      <c r="H27" s="42"/>
      <c r="I27" s="42"/>
      <c r="J27" s="42"/>
      <c r="K27" s="48"/>
    </row>
    <row r="28" spans="1:11" x14ac:dyDescent="0.25">
      <c r="A28" s="44"/>
      <c r="B28" s="42"/>
      <c r="C28" s="42"/>
      <c r="D28" s="42"/>
      <c r="E28" s="43"/>
      <c r="G28" s="44"/>
      <c r="H28" s="42"/>
      <c r="I28" s="42"/>
      <c r="J28" s="42"/>
      <c r="K28" s="48"/>
    </row>
    <row r="29" spans="1:11" x14ac:dyDescent="0.25">
      <c r="A29" s="44"/>
      <c r="B29" s="42"/>
      <c r="C29" s="42"/>
      <c r="D29" s="42"/>
      <c r="E29" s="43"/>
      <c r="G29" s="44"/>
      <c r="H29" s="42"/>
      <c r="I29" s="42"/>
      <c r="J29" s="42"/>
      <c r="K29" s="48"/>
    </row>
    <row r="30" spans="1:11" x14ac:dyDescent="0.25">
      <c r="A30" s="44"/>
      <c r="B30" s="42"/>
      <c r="C30" s="42"/>
      <c r="D30" s="42"/>
      <c r="E30" s="43"/>
      <c r="G30" s="44"/>
      <c r="H30" s="42"/>
      <c r="I30" s="42"/>
      <c r="J30" s="42"/>
      <c r="K30" s="48"/>
    </row>
    <row r="31" spans="1:11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9"/>
    </row>
    <row r="32" spans="1:11" ht="15.75" thickBot="1" x14ac:dyDescent="0.3"/>
    <row r="33" spans="1:11" ht="15.75" thickBot="1" x14ac:dyDescent="0.3">
      <c r="A33" s="37" t="s">
        <v>40</v>
      </c>
      <c r="B33" s="38"/>
      <c r="C33" s="38"/>
      <c r="D33" s="38"/>
      <c r="E33" s="39">
        <f>SUM(E13:E31)</f>
        <v>56000</v>
      </c>
      <c r="G33" s="37" t="s">
        <v>41</v>
      </c>
      <c r="H33" s="40"/>
      <c r="I33" s="40"/>
      <c r="J33" s="40"/>
      <c r="K33" s="39">
        <f>SUM(K13:K31)</f>
        <v>27300</v>
      </c>
    </row>
  </sheetData>
  <mergeCells count="10">
    <mergeCell ref="A9:E11"/>
    <mergeCell ref="G9:K11"/>
    <mergeCell ref="A8:E8"/>
    <mergeCell ref="G8:K8"/>
    <mergeCell ref="I5:I6"/>
    <mergeCell ref="A5:F6"/>
    <mergeCell ref="A7:I7"/>
    <mergeCell ref="J1:K7"/>
    <mergeCell ref="A1:I4"/>
    <mergeCell ref="G5:H6"/>
  </mergeCells>
  <pageMargins left="0.7" right="0.7" top="0.75" bottom="0.75" header="0.3" footer="0.3"/>
  <pageSetup orientation="portrait" horizontalDpi="4294967294" verticalDpi="0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9BA87C-1C3E-4178-97C5-F0311EAC980C}">
          <x14:formula1>
            <xm:f>Accounts!$H$6:$H$29</xm:f>
          </x14:formula1>
          <xm:sqref>B13:B31 H13:H31</xm:sqref>
        </x14:dataValidation>
        <x14:dataValidation type="list" allowBlank="1" showInputMessage="1" showErrorMessage="1" xr:uid="{B232A511-8440-4323-A2DA-821378BE6C45}">
          <x14:formula1>
            <xm:f>'Bank Accounts'!$H$6:$H$28</xm:f>
          </x14:formula1>
          <xm:sqref>D13:D31 J13:J31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B99C-1058-4F87-B14B-1F819CB8BB93}">
  <sheetPr>
    <tabColor theme="1"/>
  </sheetPr>
  <dimension ref="A1:L30"/>
  <sheetViews>
    <sheetView showGridLines="0" workbookViewId="0"/>
  </sheetViews>
  <sheetFormatPr defaultRowHeight="15" x14ac:dyDescent="0.25"/>
  <cols>
    <col min="8" max="8" width="18.42578125" customWidth="1"/>
    <col min="9" max="9" width="16.42578125" customWidth="1"/>
    <col min="10" max="10" width="14.5703125" customWidth="1"/>
    <col min="11" max="11" width="13.28515625" customWidth="1"/>
    <col min="12" max="12" width="13.140625" customWidth="1"/>
  </cols>
  <sheetData>
    <row r="1" spans="1:12" ht="15.75" thickBot="1" x14ac:dyDescent="0.3">
      <c r="A1" s="5"/>
    </row>
    <row r="2" spans="1:12" x14ac:dyDescent="0.25">
      <c r="B2" s="13"/>
      <c r="C2" s="13"/>
      <c r="D2" s="13"/>
      <c r="H2" s="90" t="s">
        <v>14</v>
      </c>
      <c r="I2" s="91"/>
      <c r="J2" s="91"/>
      <c r="K2" s="91"/>
      <c r="L2" s="92"/>
    </row>
    <row r="3" spans="1:12" x14ac:dyDescent="0.25">
      <c r="B3" s="13"/>
      <c r="C3" s="14"/>
      <c r="D3" s="13"/>
      <c r="E3" s="5"/>
      <c r="H3" s="93"/>
      <c r="I3" s="94"/>
      <c r="J3" s="94"/>
      <c r="K3" s="94"/>
      <c r="L3" s="95"/>
    </row>
    <row r="4" spans="1:12" x14ac:dyDescent="0.25">
      <c r="B4" s="13"/>
      <c r="C4" s="13"/>
      <c r="D4" s="13"/>
      <c r="H4" s="93"/>
      <c r="I4" s="94"/>
      <c r="J4" s="94"/>
      <c r="K4" s="94"/>
      <c r="L4" s="95"/>
    </row>
    <row r="5" spans="1:12" ht="15.75" thickBot="1" x14ac:dyDescent="0.3">
      <c r="B5" s="13"/>
      <c r="C5" s="13"/>
      <c r="D5" s="13"/>
      <c r="H5" s="19" t="s">
        <v>10</v>
      </c>
      <c r="I5" s="12" t="s">
        <v>13</v>
      </c>
      <c r="J5" s="12" t="s">
        <v>11</v>
      </c>
      <c r="K5" s="12" t="s">
        <v>12</v>
      </c>
      <c r="L5" s="20" t="s">
        <v>9</v>
      </c>
    </row>
    <row r="6" spans="1:12" x14ac:dyDescent="0.25">
      <c r="B6" s="13"/>
      <c r="C6" s="13"/>
      <c r="D6" s="13"/>
      <c r="H6" s="21" t="s">
        <v>18</v>
      </c>
      <c r="I6" s="15">
        <v>0</v>
      </c>
      <c r="J6" s="16">
        <f ca="1">SUMIF(RangeAmo,Table4[[#This Row],[Name]],AmountRange)</f>
        <v>12000</v>
      </c>
      <c r="K6" s="15">
        <f ca="1">SUMIF(SecondRange,Table4[[#This Row],[Name]],SecAmoRange)</f>
        <v>6800</v>
      </c>
      <c r="L6" s="22">
        <f ca="1">Table4[[#This Row],[Opening Bal]]+Table4[[#This Row],[Received]]-Table4[[#This Row],[Paid]]</f>
        <v>5200</v>
      </c>
    </row>
    <row r="7" spans="1:12" x14ac:dyDescent="0.25">
      <c r="B7" s="13"/>
      <c r="C7" s="13"/>
      <c r="D7" s="13"/>
      <c r="H7" s="23" t="s">
        <v>19</v>
      </c>
      <c r="I7" s="17">
        <v>5000</v>
      </c>
      <c r="J7" s="18">
        <f ca="1">SUMIF(RangeAmo,Table4[[#This Row],[Name]],AmountRange)</f>
        <v>12000</v>
      </c>
      <c r="K7" s="17">
        <f ca="1">SUMIF(SecondRange,Table4[[#This Row],[Name]],SecAmoRange)</f>
        <v>4000</v>
      </c>
      <c r="L7" s="24">
        <f ca="1">Table4[[#This Row],[Opening Bal]]+Table4[[#This Row],[Received]]-Table4[[#This Row],[Paid]]</f>
        <v>13000</v>
      </c>
    </row>
    <row r="8" spans="1:12" x14ac:dyDescent="0.25">
      <c r="H8" s="23" t="s">
        <v>20</v>
      </c>
      <c r="I8" s="17">
        <v>10000</v>
      </c>
      <c r="J8" s="18">
        <f ca="1">SUMIF(RangeAmo,Table4[[#This Row],[Name]],AmountRange)</f>
        <v>8000</v>
      </c>
      <c r="K8" s="17">
        <f ca="1">SUMIF(SecondRange,Table4[[#This Row],[Name]],SecAmoRange)</f>
        <v>10000</v>
      </c>
      <c r="L8" s="24">
        <f ca="1">Table4[[#This Row],[Opening Bal]]+Table4[[#This Row],[Received]]-Table4[[#This Row],[Paid]]</f>
        <v>8000</v>
      </c>
    </row>
    <row r="9" spans="1:12" x14ac:dyDescent="0.25">
      <c r="H9" s="23" t="s">
        <v>21</v>
      </c>
      <c r="I9" s="17">
        <v>6000</v>
      </c>
      <c r="J9" s="18">
        <f ca="1">SUMIF(RangeAmo,Table4[[#This Row],[Name]],AmountRange)</f>
        <v>0</v>
      </c>
      <c r="K9" s="17">
        <f ca="1">SUMIF(SecondRange,Table4[[#This Row],[Name]],SecAmoRange)</f>
        <v>0</v>
      </c>
      <c r="L9" s="24">
        <f ca="1">Table4[[#This Row],[Opening Bal]]+Table4[[#This Row],[Received]]-Table4[[#This Row],[Paid]]</f>
        <v>6000</v>
      </c>
    </row>
    <row r="10" spans="1:12" x14ac:dyDescent="0.25">
      <c r="H10" s="23" t="s">
        <v>22</v>
      </c>
      <c r="I10" s="17">
        <v>0</v>
      </c>
      <c r="J10" s="18">
        <f ca="1">SUMIF(RangeAmo,Table4[[#This Row],[Name]],AmountRange)</f>
        <v>8000</v>
      </c>
      <c r="K10" s="17">
        <f ca="1">SUMIF(SecondRange,Table4[[#This Row],[Name]],SecAmoRange)</f>
        <v>4000</v>
      </c>
      <c r="L10" s="24">
        <f ca="1">Table4[[#This Row],[Opening Bal]]+Table4[[#This Row],[Received]]-Table4[[#This Row],[Paid]]</f>
        <v>4000</v>
      </c>
    </row>
    <row r="11" spans="1:12" x14ac:dyDescent="0.25">
      <c r="H11" s="23" t="s">
        <v>23</v>
      </c>
      <c r="I11" s="17">
        <v>3000</v>
      </c>
      <c r="J11" s="18">
        <f ca="1">SUMIF(RangeAmo,Table4[[#This Row],[Name]],AmountRange)</f>
        <v>16000</v>
      </c>
      <c r="K11" s="17">
        <f ca="1">SUMIF(SecondRange,Table4[[#This Row],[Name]],SecAmoRange)</f>
        <v>2500</v>
      </c>
      <c r="L11" s="24">
        <f ca="1">Table4[[#This Row],[Opening Bal]]+Table4[[#This Row],[Received]]-Table4[[#This Row],[Paid]]</f>
        <v>16500</v>
      </c>
    </row>
    <row r="12" spans="1:12" x14ac:dyDescent="0.25">
      <c r="H12" s="23"/>
      <c r="I12" s="17"/>
      <c r="J12" s="18">
        <f ca="1">SUMIF(RangeAmo,Table4[[#This Row],[Name]],AmountRange)</f>
        <v>0</v>
      </c>
      <c r="K12" s="17">
        <f ca="1">SUMIF(SecondRange,Table4[[#This Row],[Name]],SecAmoRange)</f>
        <v>0</v>
      </c>
      <c r="L12" s="24">
        <f ca="1">Table4[[#This Row],[Opening Bal]]+Table4[[#This Row],[Received]]-Table4[[#This Row],[Paid]]</f>
        <v>0</v>
      </c>
    </row>
    <row r="13" spans="1:12" x14ac:dyDescent="0.25">
      <c r="H13" s="23"/>
      <c r="I13" s="17"/>
      <c r="J13" s="18">
        <f ca="1">SUMIF(RangeAmo,Table4[[#This Row],[Name]],AmountRange)</f>
        <v>0</v>
      </c>
      <c r="K13" s="17">
        <f ca="1">SUMIF(SecondRange,Table4[[#This Row],[Name]],SecAmoRange)</f>
        <v>0</v>
      </c>
      <c r="L13" s="24">
        <f ca="1">Table4[[#This Row],[Opening Bal]]+Table4[[#This Row],[Received]]-Table4[[#This Row],[Paid]]</f>
        <v>0</v>
      </c>
    </row>
    <row r="14" spans="1:12" x14ac:dyDescent="0.25">
      <c r="H14" s="23"/>
      <c r="I14" s="17"/>
      <c r="J14" s="18">
        <f ca="1">SUMIF(RangeAmo,Table4[[#This Row],[Name]],AmountRange)</f>
        <v>0</v>
      </c>
      <c r="K14" s="17">
        <f ca="1">SUMIF(SecondRange,Table4[[#This Row],[Name]],SecAmoRange)</f>
        <v>0</v>
      </c>
      <c r="L14" s="24">
        <f ca="1">Table4[[#This Row],[Opening Bal]]+Table4[[#This Row],[Received]]-Table4[[#This Row],[Paid]]</f>
        <v>0</v>
      </c>
    </row>
    <row r="15" spans="1:12" x14ac:dyDescent="0.25">
      <c r="H15" s="23"/>
      <c r="I15" s="17"/>
      <c r="J15" s="18">
        <f ca="1">SUMIF(RangeAmo,Table4[[#This Row],[Name]],AmountRange)</f>
        <v>0</v>
      </c>
      <c r="K15" s="17">
        <f ca="1">SUMIF(SecondRange,Table4[[#This Row],[Name]],SecAmoRange)</f>
        <v>0</v>
      </c>
      <c r="L15" s="24">
        <f ca="1">Table4[[#This Row],[Opening Bal]]+Table4[[#This Row],[Received]]-Table4[[#This Row],[Paid]]</f>
        <v>0</v>
      </c>
    </row>
    <row r="16" spans="1:12" x14ac:dyDescent="0.25">
      <c r="H16" s="23"/>
      <c r="I16" s="17"/>
      <c r="J16" s="18">
        <f ca="1">SUMIF(RangeAmo,Table4[[#This Row],[Name]],AmountRange)</f>
        <v>0</v>
      </c>
      <c r="K16" s="17">
        <f ca="1">SUMIF(SecondRange,Table4[[#This Row],[Name]],SecAmoRange)</f>
        <v>0</v>
      </c>
      <c r="L16" s="24">
        <f ca="1">Table4[[#This Row],[Opening Bal]]+Table4[[#This Row],[Received]]-Table4[[#This Row],[Paid]]</f>
        <v>0</v>
      </c>
    </row>
    <row r="17" spans="8:12" x14ac:dyDescent="0.25">
      <c r="H17" s="23"/>
      <c r="I17" s="17"/>
      <c r="J17" s="18">
        <f ca="1">SUMIF(RangeAmo,Table4[[#This Row],[Name]],AmountRange)</f>
        <v>0</v>
      </c>
      <c r="K17" s="17">
        <f ca="1">SUMIF(SecondRange,Table4[[#This Row],[Name]],SecAmoRange)</f>
        <v>0</v>
      </c>
      <c r="L17" s="24">
        <f ca="1">Table4[[#This Row],[Opening Bal]]+Table4[[#This Row],[Received]]-Table4[[#This Row],[Paid]]</f>
        <v>0</v>
      </c>
    </row>
    <row r="18" spans="8:12" x14ac:dyDescent="0.25">
      <c r="H18" s="23"/>
      <c r="I18" s="17"/>
      <c r="J18" s="18">
        <f ca="1">SUMIF(RangeAmo,Table4[[#This Row],[Name]],AmountRange)</f>
        <v>0</v>
      </c>
      <c r="K18" s="17">
        <f ca="1">SUMIF(SecondRange,Table4[[#This Row],[Name]],SecAmoRange)</f>
        <v>0</v>
      </c>
      <c r="L18" s="24">
        <f ca="1">Table4[[#This Row],[Opening Bal]]+Table4[[#This Row],[Received]]-Table4[[#This Row],[Paid]]</f>
        <v>0</v>
      </c>
    </row>
    <row r="19" spans="8:12" x14ac:dyDescent="0.25">
      <c r="H19" s="23"/>
      <c r="I19" s="17"/>
      <c r="J19" s="18">
        <f ca="1">SUMIF(RangeAmo,Table4[[#This Row],[Name]],AmountRange)</f>
        <v>0</v>
      </c>
      <c r="K19" s="17">
        <f ca="1">SUMIF(SecondRange,Table4[[#This Row],[Name]],SecAmoRange)</f>
        <v>0</v>
      </c>
      <c r="L19" s="24">
        <f ca="1">Table4[[#This Row],[Opening Bal]]+Table4[[#This Row],[Received]]-Table4[[#This Row],[Paid]]</f>
        <v>0</v>
      </c>
    </row>
    <row r="20" spans="8:12" x14ac:dyDescent="0.25">
      <c r="H20" s="23"/>
      <c r="I20" s="17"/>
      <c r="J20" s="18">
        <f ca="1">SUMIF(RangeAmo,Table4[[#This Row],[Name]],AmountRange)</f>
        <v>0</v>
      </c>
      <c r="K20" s="17">
        <f ca="1">SUMIF(SecondRange,Table4[[#This Row],[Name]],SecAmoRange)</f>
        <v>0</v>
      </c>
      <c r="L20" s="24">
        <f ca="1">Table4[[#This Row],[Opening Bal]]+Table4[[#This Row],[Received]]-Table4[[#This Row],[Paid]]</f>
        <v>0</v>
      </c>
    </row>
    <row r="21" spans="8:12" x14ac:dyDescent="0.25">
      <c r="H21" s="23"/>
      <c r="I21" s="17"/>
      <c r="J21" s="18">
        <f ca="1">SUMIF(RangeAmo,Table4[[#This Row],[Name]],AmountRange)</f>
        <v>0</v>
      </c>
      <c r="K21" s="17">
        <f ca="1">SUMIF(SecondRange,Table4[[#This Row],[Name]],SecAmoRange)</f>
        <v>0</v>
      </c>
      <c r="L21" s="24">
        <f ca="1">Table4[[#This Row],[Opening Bal]]+Table4[[#This Row],[Received]]-Table4[[#This Row],[Paid]]</f>
        <v>0</v>
      </c>
    </row>
    <row r="22" spans="8:12" x14ac:dyDescent="0.25">
      <c r="H22" s="23"/>
      <c r="I22" s="17"/>
      <c r="J22" s="18">
        <f ca="1">SUMIF(RangeAmo,Table4[[#This Row],[Name]],AmountRange)</f>
        <v>0</v>
      </c>
      <c r="K22" s="17">
        <f ca="1">SUMIF(SecondRange,Table4[[#This Row],[Name]],SecAmoRange)</f>
        <v>0</v>
      </c>
      <c r="L22" s="24">
        <f ca="1">Table4[[#This Row],[Opening Bal]]+Table4[[#This Row],[Received]]-Table4[[#This Row],[Paid]]</f>
        <v>0</v>
      </c>
    </row>
    <row r="23" spans="8:12" x14ac:dyDescent="0.25">
      <c r="H23" s="23"/>
      <c r="I23" s="17"/>
      <c r="J23" s="18">
        <f ca="1">SUMIF(RangeAmo,Table4[[#This Row],[Name]],AmountRange)</f>
        <v>0</v>
      </c>
      <c r="K23" s="17">
        <f ca="1">SUMIF(SecondRange,Table4[[#This Row],[Name]],SecAmoRange)</f>
        <v>0</v>
      </c>
      <c r="L23" s="24">
        <f ca="1">Table4[[#This Row],[Opening Bal]]+Table4[[#This Row],[Received]]-Table4[[#This Row],[Paid]]</f>
        <v>0</v>
      </c>
    </row>
    <row r="24" spans="8:12" x14ac:dyDescent="0.25">
      <c r="H24" s="23"/>
      <c r="I24" s="17"/>
      <c r="J24" s="18">
        <f ca="1">SUMIF(RangeAmo,Table4[[#This Row],[Name]],AmountRange)</f>
        <v>0</v>
      </c>
      <c r="K24" s="17">
        <f ca="1">SUMIF(SecondRange,Table4[[#This Row],[Name]],SecAmoRange)</f>
        <v>0</v>
      </c>
      <c r="L24" s="24">
        <f ca="1">Table4[[#This Row],[Opening Bal]]+Table4[[#This Row],[Received]]-Table4[[#This Row],[Paid]]</f>
        <v>0</v>
      </c>
    </row>
    <row r="25" spans="8:12" x14ac:dyDescent="0.25">
      <c r="H25" s="23"/>
      <c r="I25" s="17"/>
      <c r="J25" s="18">
        <f ca="1">SUMIF(RangeAmo,Table4[[#This Row],[Name]],AmountRange)</f>
        <v>0</v>
      </c>
      <c r="K25" s="17">
        <f ca="1">SUMIF(SecondRange,Table4[[#This Row],[Name]],SecAmoRange)</f>
        <v>0</v>
      </c>
      <c r="L25" s="24">
        <f ca="1">Table4[[#This Row],[Opening Bal]]+Table4[[#This Row],[Received]]-Table4[[#This Row],[Paid]]</f>
        <v>0</v>
      </c>
    </row>
    <row r="26" spans="8:12" x14ac:dyDescent="0.25">
      <c r="H26" s="23"/>
      <c r="I26" s="17"/>
      <c r="J26" s="18">
        <f ca="1">SUMIF(RangeAmo,Table4[[#This Row],[Name]],AmountRange)</f>
        <v>0</v>
      </c>
      <c r="K26" s="17">
        <f ca="1">SUMIF(SecondRange,Table4[[#This Row],[Name]],SecAmoRange)</f>
        <v>0</v>
      </c>
      <c r="L26" s="24">
        <f ca="1">Table4[[#This Row],[Opening Bal]]+Table4[[#This Row],[Received]]-Table4[[#This Row],[Paid]]</f>
        <v>0</v>
      </c>
    </row>
    <row r="27" spans="8:12" x14ac:dyDescent="0.25">
      <c r="H27" s="23"/>
      <c r="I27" s="17"/>
      <c r="J27" s="18">
        <f ca="1">SUMIF(RangeAmo,Table4[[#This Row],[Name]],AmountRange)</f>
        <v>0</v>
      </c>
      <c r="K27" s="17">
        <f ca="1">SUMIF(SecondRange,Table4[[#This Row],[Name]],SecAmoRange)</f>
        <v>0</v>
      </c>
      <c r="L27" s="24">
        <f ca="1">Table4[[#This Row],[Opening Bal]]+Table4[[#This Row],[Received]]-Table4[[#This Row],[Paid]]</f>
        <v>0</v>
      </c>
    </row>
    <row r="28" spans="8:12" ht="15.75" thickBot="1" x14ac:dyDescent="0.3">
      <c r="H28" s="25"/>
      <c r="I28" s="26"/>
      <c r="J28" s="27">
        <f ca="1">SUMIF(RangeAmo,Table4[[#This Row],[Name]],AmountRange)</f>
        <v>0</v>
      </c>
      <c r="K28" s="26">
        <f ca="1">SUMIF(SecondRange,Table4[[#This Row],[Name]],SecAmoRange)</f>
        <v>0</v>
      </c>
      <c r="L28" s="28">
        <f ca="1">Table4[[#This Row],[Opening Bal]]+Table4[[#This Row],[Received]]-Table4[[#This Row],[Paid]]</f>
        <v>0</v>
      </c>
    </row>
    <row r="29" spans="8:12" ht="15.75" thickBot="1" x14ac:dyDescent="0.3"/>
    <row r="30" spans="8:12" ht="15.75" thickBot="1" x14ac:dyDescent="0.3">
      <c r="H30" s="50" t="s">
        <v>44</v>
      </c>
      <c r="I30" s="29">
        <f>SUM(I6:I28)</f>
        <v>24000</v>
      </c>
      <c r="J30" s="29">
        <f t="shared" ref="J30:L30" ca="1" si="0">SUM(J6:J28)</f>
        <v>56000</v>
      </c>
      <c r="K30" s="29">
        <f t="shared" ca="1" si="0"/>
        <v>27300</v>
      </c>
      <c r="L30" s="30">
        <f t="shared" ca="1" si="0"/>
        <v>52700</v>
      </c>
    </row>
  </sheetData>
  <mergeCells count="1">
    <mergeCell ref="H2:L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1BD9-6587-4F08-A67C-E278023F8B6C}">
  <sheetPr>
    <tabColor rgb="FFC00000"/>
  </sheetPr>
  <dimension ref="D1:L29"/>
  <sheetViews>
    <sheetView showGridLines="0" workbookViewId="0"/>
  </sheetViews>
  <sheetFormatPr defaultRowHeight="15" x14ac:dyDescent="0.25"/>
  <cols>
    <col min="8" max="8" width="18.28515625" customWidth="1"/>
    <col min="9" max="9" width="16.28515625" bestFit="1" customWidth="1"/>
    <col min="10" max="10" width="13.140625" customWidth="1"/>
    <col min="11" max="11" width="13.5703125" customWidth="1"/>
    <col min="12" max="12" width="14" customWidth="1"/>
  </cols>
  <sheetData>
    <row r="1" spans="4:12" ht="15.75" thickBot="1" x14ac:dyDescent="0.3"/>
    <row r="2" spans="4:12" x14ac:dyDescent="0.25">
      <c r="H2" s="96" t="s">
        <v>17</v>
      </c>
      <c r="I2" s="97"/>
      <c r="J2" s="97"/>
      <c r="K2" s="97"/>
      <c r="L2" s="98"/>
    </row>
    <row r="3" spans="4:12" x14ac:dyDescent="0.25">
      <c r="E3" s="5"/>
      <c r="H3" s="99"/>
      <c r="I3" s="100"/>
      <c r="J3" s="100"/>
      <c r="K3" s="100"/>
      <c r="L3" s="101"/>
    </row>
    <row r="4" spans="4:12" ht="15.75" thickBot="1" x14ac:dyDescent="0.3">
      <c r="D4" s="5"/>
      <c r="H4" s="102"/>
      <c r="I4" s="103"/>
      <c r="J4" s="103"/>
      <c r="K4" s="103"/>
      <c r="L4" s="104"/>
    </row>
    <row r="5" spans="4:12" x14ac:dyDescent="0.25">
      <c r="H5" s="2" t="s">
        <v>10</v>
      </c>
      <c r="I5" s="3" t="s">
        <v>13</v>
      </c>
      <c r="J5" s="3" t="s">
        <v>15</v>
      </c>
      <c r="K5" s="3" t="s">
        <v>16</v>
      </c>
      <c r="L5" s="4" t="s">
        <v>9</v>
      </c>
    </row>
    <row r="6" spans="4:12" x14ac:dyDescent="0.25">
      <c r="H6" s="6" t="s">
        <v>24</v>
      </c>
      <c r="I6" s="7">
        <v>0</v>
      </c>
      <c r="J6" s="7">
        <f>SUMIF(AccountRange,Table5[[#This Row],[Name]],AmountRange)</f>
        <v>18000</v>
      </c>
      <c r="K6" s="7">
        <f>SUMIF(PayAccRange,Table5[[#This Row],[Name]],SecAmoRange)</f>
        <v>0</v>
      </c>
      <c r="L6" s="8">
        <f>Table5[[#This Row],[Opening Bal]]+Table5[[#This Row],[In]]-Table5[[#This Row],[Out]]</f>
        <v>18000</v>
      </c>
    </row>
    <row r="7" spans="4:12" x14ac:dyDescent="0.25">
      <c r="H7" s="6" t="s">
        <v>25</v>
      </c>
      <c r="I7" s="7">
        <v>0</v>
      </c>
      <c r="J7" s="7">
        <f>SUMIF(AccountRange,Table5[[#This Row],[Name]],AmountRange)</f>
        <v>8000</v>
      </c>
      <c r="K7" s="7">
        <f>SUMIF(PayAccRange,Table5[[#This Row],[Name]],SecAmoRange)</f>
        <v>10000</v>
      </c>
      <c r="L7" s="8">
        <f>Table5[[#This Row],[Opening Bal]]+Table5[[#This Row],[In]]-Table5[[#This Row],[Out]]</f>
        <v>-2000</v>
      </c>
    </row>
    <row r="8" spans="4:12" x14ac:dyDescent="0.25">
      <c r="H8" s="6" t="s">
        <v>26</v>
      </c>
      <c r="I8" s="7">
        <v>0</v>
      </c>
      <c r="J8" s="7">
        <f>SUMIF(AccountRange,Table5[[#This Row],[Name]],AmountRange)</f>
        <v>28000</v>
      </c>
      <c r="K8" s="7">
        <f>SUMIF(PayAccRange,Table5[[#This Row],[Name]],SecAmoRange)</f>
        <v>10800</v>
      </c>
      <c r="L8" s="8">
        <f>Table5[[#This Row],[Opening Bal]]+Table5[[#This Row],[In]]-Table5[[#This Row],[Out]]</f>
        <v>17200</v>
      </c>
    </row>
    <row r="9" spans="4:12" x14ac:dyDescent="0.25">
      <c r="H9" s="6" t="s">
        <v>27</v>
      </c>
      <c r="I9" s="7">
        <v>0</v>
      </c>
      <c r="J9" s="7">
        <f>SUMIF(AccountRange,Table5[[#This Row],[Name]],AmountRange)</f>
        <v>0</v>
      </c>
      <c r="K9" s="7">
        <f>SUMIF(PayAccRange,Table5[[#This Row],[Name]],SecAmoRange)</f>
        <v>0</v>
      </c>
      <c r="L9" s="8">
        <f>Table5[[#This Row],[Opening Bal]]+Table5[[#This Row],[In]]-Table5[[#This Row],[Out]]</f>
        <v>0</v>
      </c>
    </row>
    <row r="10" spans="4:12" x14ac:dyDescent="0.25">
      <c r="H10" s="6" t="s">
        <v>28</v>
      </c>
      <c r="I10" s="7">
        <v>0</v>
      </c>
      <c r="J10" s="7">
        <f>SUMIF(AccountRange,Table5[[#This Row],[Name]],AmountRange)</f>
        <v>0</v>
      </c>
      <c r="K10" s="7">
        <f>SUMIF(PayAccRange,Table5[[#This Row],[Name]],SecAmoRange)</f>
        <v>4000</v>
      </c>
      <c r="L10" s="8">
        <f>Table5[[#This Row],[Opening Bal]]+Table5[[#This Row],[In]]-Table5[[#This Row],[Out]]</f>
        <v>-4000</v>
      </c>
    </row>
    <row r="11" spans="4:12" x14ac:dyDescent="0.25">
      <c r="H11" s="6" t="s">
        <v>29</v>
      </c>
      <c r="I11" s="7">
        <v>0</v>
      </c>
      <c r="J11" s="7">
        <f>SUMIF(AccountRange,Table5[[#This Row],[Name]],AmountRange)</f>
        <v>2000</v>
      </c>
      <c r="K11" s="7">
        <f>SUMIF(PayAccRange,Table5[[#This Row],[Name]],SecAmoRange)</f>
        <v>2500</v>
      </c>
      <c r="L11" s="8">
        <f>Table5[[#This Row],[Opening Bal]]+Table5[[#This Row],[In]]-Table5[[#This Row],[Out]]</f>
        <v>-500</v>
      </c>
    </row>
    <row r="12" spans="4:12" x14ac:dyDescent="0.25">
      <c r="H12" s="6"/>
      <c r="I12" s="7">
        <v>0</v>
      </c>
      <c r="J12" s="7">
        <f>SUMIF(AccountRange,Table5[[#This Row],[Name]],AmountRange)</f>
        <v>0</v>
      </c>
      <c r="K12" s="7">
        <f>SUMIF(PayAccRange,Table5[[#This Row],[Name]],SecAmoRange)</f>
        <v>0</v>
      </c>
      <c r="L12" s="8">
        <f>Table5[[#This Row],[Opening Bal]]+Table5[[#This Row],[In]]-Table5[[#This Row],[Out]]</f>
        <v>0</v>
      </c>
    </row>
    <row r="13" spans="4:12" x14ac:dyDescent="0.25">
      <c r="H13" s="6"/>
      <c r="I13" s="7">
        <v>0</v>
      </c>
      <c r="J13" s="7">
        <f>SUMIF(AccountRange,Table5[[#This Row],[Name]],AmountRange)</f>
        <v>0</v>
      </c>
      <c r="K13" s="7">
        <f>SUMIF(PayAccRange,Table5[[#This Row],[Name]],SecAmoRange)</f>
        <v>0</v>
      </c>
      <c r="L13" s="8">
        <f>Table5[[#This Row],[Opening Bal]]+Table5[[#This Row],[In]]-Table5[[#This Row],[Out]]</f>
        <v>0</v>
      </c>
    </row>
    <row r="14" spans="4:12" x14ac:dyDescent="0.25">
      <c r="H14" s="6"/>
      <c r="I14" s="7">
        <v>0</v>
      </c>
      <c r="J14" s="7">
        <f>SUMIF(AccountRange,Table5[[#This Row],[Name]],AmountRange)</f>
        <v>0</v>
      </c>
      <c r="K14" s="7">
        <f>SUMIF(PayAccRange,Table5[[#This Row],[Name]],SecAmoRange)</f>
        <v>0</v>
      </c>
      <c r="L14" s="8">
        <f>Table5[[#This Row],[Opening Bal]]+Table5[[#This Row],[In]]-Table5[[#This Row],[Out]]</f>
        <v>0</v>
      </c>
    </row>
    <row r="15" spans="4:12" x14ac:dyDescent="0.25">
      <c r="H15" s="6"/>
      <c r="I15" s="7">
        <v>0</v>
      </c>
      <c r="J15" s="7">
        <f>SUMIF(AccountRange,Table5[[#This Row],[Name]],AmountRange)</f>
        <v>0</v>
      </c>
      <c r="K15" s="7">
        <f>SUMIF(PayAccRange,Table5[[#This Row],[Name]],SecAmoRange)</f>
        <v>0</v>
      </c>
      <c r="L15" s="8">
        <f>Table5[[#This Row],[Opening Bal]]+Table5[[#This Row],[In]]-Table5[[#This Row],[Out]]</f>
        <v>0</v>
      </c>
    </row>
    <row r="16" spans="4:12" x14ac:dyDescent="0.25">
      <c r="H16" s="6"/>
      <c r="I16" s="7">
        <v>0</v>
      </c>
      <c r="J16" s="7">
        <f>SUMIF(AccountRange,Table5[[#This Row],[Name]],AmountRange)</f>
        <v>0</v>
      </c>
      <c r="K16" s="7">
        <f>SUMIF(PayAccRange,Table5[[#This Row],[Name]],SecAmoRange)</f>
        <v>0</v>
      </c>
      <c r="L16" s="8">
        <f>Table5[[#This Row],[Opening Bal]]+Table5[[#This Row],[In]]-Table5[[#This Row],[Out]]</f>
        <v>0</v>
      </c>
    </row>
    <row r="17" spans="8:12" x14ac:dyDescent="0.25">
      <c r="H17" s="6"/>
      <c r="I17" s="7">
        <v>0</v>
      </c>
      <c r="J17" s="7">
        <f>SUMIF(AccountRange,Table5[[#This Row],[Name]],AmountRange)</f>
        <v>0</v>
      </c>
      <c r="K17" s="7">
        <f>SUMIF(PayAccRange,Table5[[#This Row],[Name]],SecAmoRange)</f>
        <v>0</v>
      </c>
      <c r="L17" s="8">
        <f>Table5[[#This Row],[Opening Bal]]+Table5[[#This Row],[In]]-Table5[[#This Row],[Out]]</f>
        <v>0</v>
      </c>
    </row>
    <row r="18" spans="8:12" x14ac:dyDescent="0.25">
      <c r="H18" s="6"/>
      <c r="I18" s="7">
        <v>0</v>
      </c>
      <c r="J18" s="7">
        <f>SUMIF(AccountRange,Table5[[#This Row],[Name]],AmountRange)</f>
        <v>0</v>
      </c>
      <c r="K18" s="7">
        <f>SUMIF(PayAccRange,Table5[[#This Row],[Name]],SecAmoRange)</f>
        <v>0</v>
      </c>
      <c r="L18" s="8">
        <f>Table5[[#This Row],[Opening Bal]]+Table5[[#This Row],[In]]-Table5[[#This Row],[Out]]</f>
        <v>0</v>
      </c>
    </row>
    <row r="19" spans="8:12" x14ac:dyDescent="0.25">
      <c r="H19" s="6"/>
      <c r="I19" s="7">
        <v>0</v>
      </c>
      <c r="J19" s="7">
        <f>SUMIF(AccountRange,Table5[[#This Row],[Name]],AmountRange)</f>
        <v>0</v>
      </c>
      <c r="K19" s="7">
        <f>SUMIF(PayAccRange,Table5[[#This Row],[Name]],SecAmoRange)</f>
        <v>0</v>
      </c>
      <c r="L19" s="8">
        <f>Table5[[#This Row],[Opening Bal]]+Table5[[#This Row],[In]]-Table5[[#This Row],[Out]]</f>
        <v>0</v>
      </c>
    </row>
    <row r="20" spans="8:12" x14ac:dyDescent="0.25">
      <c r="H20" s="6"/>
      <c r="I20" s="7">
        <v>0</v>
      </c>
      <c r="J20" s="7">
        <f>SUMIF(AccountRange,Table5[[#This Row],[Name]],AmountRange)</f>
        <v>0</v>
      </c>
      <c r="K20" s="7">
        <f>SUMIF(PayAccRange,Table5[[#This Row],[Name]],SecAmoRange)</f>
        <v>0</v>
      </c>
      <c r="L20" s="8">
        <f>Table5[[#This Row],[Opening Bal]]+Table5[[#This Row],[In]]-Table5[[#This Row],[Out]]</f>
        <v>0</v>
      </c>
    </row>
    <row r="21" spans="8:12" x14ac:dyDescent="0.25">
      <c r="H21" s="6"/>
      <c r="I21" s="7">
        <v>0</v>
      </c>
      <c r="J21" s="7">
        <f>SUMIF(AccountRange,Table5[[#This Row],[Name]],AmountRange)</f>
        <v>0</v>
      </c>
      <c r="K21" s="7">
        <f>SUMIF(PayAccRange,Table5[[#This Row],[Name]],SecAmoRange)</f>
        <v>0</v>
      </c>
      <c r="L21" s="8">
        <f>Table5[[#This Row],[Opening Bal]]+Table5[[#This Row],[In]]-Table5[[#This Row],[Out]]</f>
        <v>0</v>
      </c>
    </row>
    <row r="22" spans="8:12" x14ac:dyDescent="0.25">
      <c r="H22" s="6"/>
      <c r="I22" s="7">
        <v>0</v>
      </c>
      <c r="J22" s="7">
        <f>SUMIF(AccountRange,Table5[[#This Row],[Name]],AmountRange)</f>
        <v>0</v>
      </c>
      <c r="K22" s="7">
        <f>SUMIF(PayAccRange,Table5[[#This Row],[Name]],SecAmoRange)</f>
        <v>0</v>
      </c>
      <c r="L22" s="8">
        <f>Table5[[#This Row],[Opening Bal]]+Table5[[#This Row],[In]]-Table5[[#This Row],[Out]]</f>
        <v>0</v>
      </c>
    </row>
    <row r="23" spans="8:12" x14ac:dyDescent="0.25">
      <c r="H23" s="6"/>
      <c r="I23" s="7">
        <v>0</v>
      </c>
      <c r="J23" s="7">
        <f>SUMIF(AccountRange,Table5[[#This Row],[Name]],AmountRange)</f>
        <v>0</v>
      </c>
      <c r="K23" s="7">
        <f>SUMIF(PayAccRange,Table5[[#This Row],[Name]],SecAmoRange)</f>
        <v>0</v>
      </c>
      <c r="L23" s="8">
        <f>Table5[[#This Row],[Opening Bal]]+Table5[[#This Row],[In]]-Table5[[#This Row],[Out]]</f>
        <v>0</v>
      </c>
    </row>
    <row r="24" spans="8:12" x14ac:dyDescent="0.25">
      <c r="H24" s="6"/>
      <c r="I24" s="7">
        <v>0</v>
      </c>
      <c r="J24" s="7">
        <f>SUMIF(AccountRange,Table5[[#This Row],[Name]],AmountRange)</f>
        <v>0</v>
      </c>
      <c r="K24" s="7">
        <f>SUMIF(PayAccRange,Table5[[#This Row],[Name]],SecAmoRange)</f>
        <v>0</v>
      </c>
      <c r="L24" s="8">
        <f>Table5[[#This Row],[Opening Bal]]+Table5[[#This Row],[In]]-Table5[[#This Row],[Out]]</f>
        <v>0</v>
      </c>
    </row>
    <row r="25" spans="8:12" x14ac:dyDescent="0.25">
      <c r="H25" s="6"/>
      <c r="I25" s="7">
        <v>0</v>
      </c>
      <c r="J25" s="7">
        <f>SUMIF(AccountRange,Table5[[#This Row],[Name]],AmountRange)</f>
        <v>0</v>
      </c>
      <c r="K25" s="7">
        <f>SUMIF(PayAccRange,Table5[[#This Row],[Name]],SecAmoRange)</f>
        <v>0</v>
      </c>
      <c r="L25" s="8">
        <f>Table5[[#This Row],[Opening Bal]]+Table5[[#This Row],[In]]-Table5[[#This Row],[Out]]</f>
        <v>0</v>
      </c>
    </row>
    <row r="26" spans="8:12" x14ac:dyDescent="0.25">
      <c r="H26" s="6"/>
      <c r="I26" s="7">
        <v>0</v>
      </c>
      <c r="J26" s="7">
        <f>SUMIF(AccountRange,Table5[[#This Row],[Name]],AmountRange)</f>
        <v>0</v>
      </c>
      <c r="K26" s="7">
        <f>SUMIF(PayAccRange,Table5[[#This Row],[Name]],SecAmoRange)</f>
        <v>0</v>
      </c>
      <c r="L26" s="8">
        <f>Table5[[#This Row],[Opening Bal]]+Table5[[#This Row],[In]]-Table5[[#This Row],[Out]]</f>
        <v>0</v>
      </c>
    </row>
    <row r="27" spans="8:12" x14ac:dyDescent="0.25">
      <c r="H27" s="6"/>
      <c r="I27" s="7">
        <v>0</v>
      </c>
      <c r="J27" s="7">
        <f>SUMIF(AccountRange,Table5[[#This Row],[Name]],AmountRange)</f>
        <v>0</v>
      </c>
      <c r="K27" s="7">
        <f>SUMIF(PayAccRange,Table5[[#This Row],[Name]],SecAmoRange)</f>
        <v>0</v>
      </c>
      <c r="L27" s="8">
        <f>Table5[[#This Row],[Opening Bal]]+Table5[[#This Row],[In]]-Table5[[#This Row],[Out]]</f>
        <v>0</v>
      </c>
    </row>
    <row r="28" spans="8:12" x14ac:dyDescent="0.25">
      <c r="H28" s="6"/>
      <c r="I28" s="7">
        <v>0</v>
      </c>
      <c r="J28" s="7">
        <f>SUMIF(AccountRange,Table5[[#This Row],[Name]],AmountRange)</f>
        <v>0</v>
      </c>
      <c r="K28" s="7">
        <f>SUMIF(PayAccRange,Table5[[#This Row],[Name]],SecAmoRange)</f>
        <v>0</v>
      </c>
      <c r="L28" s="8">
        <f>Table5[[#This Row],[Opening Bal]]+Table5[[#This Row],[In]]-Table5[[#This Row],[Out]]</f>
        <v>0</v>
      </c>
    </row>
    <row r="29" spans="8:12" x14ac:dyDescent="0.25">
      <c r="H29" s="9"/>
      <c r="I29" s="10">
        <v>0</v>
      </c>
      <c r="J29" s="10">
        <f>SUMIF(AccountRange,Table5[[#This Row],[Name]],AmountRange)</f>
        <v>0</v>
      </c>
      <c r="K29" s="10">
        <f>SUMIF(PayAccRange,Table5[[#This Row],[Name]],SecAmoRange)</f>
        <v>0</v>
      </c>
      <c r="L29" s="11">
        <f>Table5[[#This Row],[Opening Bal]]+Table5[[#This Row],[In]]-Table5[[#This Row],[Out]]</f>
        <v>0</v>
      </c>
    </row>
  </sheetData>
  <mergeCells count="1">
    <mergeCell ref="H2:L4"/>
  </mergeCells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Cash Book</vt:lpstr>
      <vt:lpstr>Bank Accounts</vt:lpstr>
      <vt:lpstr>Accounts</vt:lpstr>
      <vt:lpstr>AccountRange</vt:lpstr>
      <vt:lpstr>AmountRange</vt:lpstr>
      <vt:lpstr>PayAccRange</vt:lpstr>
      <vt:lpstr>RangeAmo</vt:lpstr>
      <vt:lpstr>SecAmoRange</vt:lpstr>
      <vt:lpstr>SecondRange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2018-12-02T11:09:26Z</dcterms:created>
  <dcterms:modified xsi:type="dcterms:W3CDTF">2018-12-04T06:23:12Z</dcterms:modified>
</cp:coreProperties>
</file>