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asp\Desktop\"/>
    </mc:Choice>
  </mc:AlternateContent>
  <xr:revisionPtr revIDLastSave="0" documentId="13_ncr:1_{FFD8F2F2-E7D8-4233-8DF3-F438D5960524}" xr6:coauthVersionLast="44" xr6:coauthVersionMax="44" xr10:uidLastSave="{00000000-0000-0000-0000-000000000000}"/>
  <bookViews>
    <workbookView xWindow="-120" yWindow="-120" windowWidth="20730" windowHeight="11160" firstSheet="1" activeTab="7" xr2:uid="{BE46232D-56AD-476F-B356-5103D3085B6A}"/>
  </bookViews>
  <sheets>
    <sheet name="CheckBox" sheetId="1" r:id="rId1"/>
    <sheet name="CountIf" sheetId="2" r:id="rId2"/>
    <sheet name="Scatter Chart" sheetId="3" r:id="rId3"/>
    <sheet name="Pivot Table" sheetId="4" r:id="rId4"/>
    <sheet name="Pivot Table2" sheetId="7" r:id="rId5"/>
    <sheet name="datafetchfromweb" sheetId="9" r:id="rId6"/>
    <sheet name="consolidatestatic" sheetId="8" r:id="rId7"/>
    <sheet name="Sheet3" sheetId="10" r:id="rId8"/>
  </sheets>
  <definedNames>
    <definedName name="ExternalData_1" localSheetId="5" hidden="1">datafetchfromweb!$A$1:$I$13</definedName>
    <definedName name="Slicer_Month">#N/A</definedName>
    <definedName name="Slicer_Produc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26" i="4" l="1"/>
  <c r="J25" i="4"/>
  <c r="J24" i="4"/>
  <c r="J23" i="4"/>
  <c r="J22" i="4"/>
  <c r="J21" i="4"/>
  <c r="J20" i="4"/>
  <c r="J19" i="4"/>
  <c r="J18" i="4"/>
  <c r="J17" i="4"/>
  <c r="J16" i="4"/>
  <c r="J15" i="4"/>
  <c r="J14" i="4"/>
  <c r="J13" i="4"/>
  <c r="J12" i="4"/>
  <c r="J11" i="4"/>
  <c r="J10" i="4"/>
  <c r="J9" i="4"/>
  <c r="J8" i="4"/>
  <c r="J7" i="4"/>
  <c r="J6" i="4"/>
  <c r="J27" i="4" s="1"/>
  <c r="I8" i="2" l="1"/>
  <c r="I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1F3935-C58E-401E-8F59-678914EE3FD5}" keepAlive="1" name="Query - Table 17" description="Connection to the 'Table 17' query in the workbook." type="5" refreshedVersion="6" background="1" saveData="1">
    <dbPr connection="Provider=Microsoft.Mashup.OleDb.1;Data Source=$Workbook$;Location=Table 17;Extended Properties=&quot;&quot;" command="SELECT * FROM [Table 17]"/>
  </connection>
</connections>
</file>

<file path=xl/sharedStrings.xml><?xml version="1.0" encoding="utf-8"?>
<sst xmlns="http://schemas.openxmlformats.org/spreadsheetml/2006/main" count="159" uniqueCount="76">
  <si>
    <t>Name</t>
  </si>
  <si>
    <t>Phone</t>
  </si>
  <si>
    <t>Email</t>
  </si>
  <si>
    <t>munib</t>
  </si>
  <si>
    <t>ammar</t>
  </si>
  <si>
    <t>imroz</t>
  </si>
  <si>
    <t>ahmed</t>
  </si>
  <si>
    <t>munib@gmail.com</t>
  </si>
  <si>
    <t>ammar@gmail.com</t>
  </si>
  <si>
    <t>imroz@gmail.com</t>
  </si>
  <si>
    <t>ahmed@gmail.com</t>
  </si>
  <si>
    <t>Documents</t>
  </si>
  <si>
    <t>Not verified</t>
  </si>
  <si>
    <t>Color</t>
  </si>
  <si>
    <t>apple</t>
  </si>
  <si>
    <t>mango</t>
  </si>
  <si>
    <t>kiwi</t>
  </si>
  <si>
    <t>orange</t>
  </si>
  <si>
    <t>red</t>
  </si>
  <si>
    <t>green</t>
  </si>
  <si>
    <t>yellow</t>
  </si>
  <si>
    <t>fruit count</t>
  </si>
  <si>
    <t>color count</t>
  </si>
  <si>
    <t>x</t>
  </si>
  <si>
    <t>y</t>
  </si>
  <si>
    <t xml:space="preserve"> Mobiles Quaterly Sales Report</t>
  </si>
  <si>
    <t>Product</t>
  </si>
  <si>
    <t>Month</t>
  </si>
  <si>
    <t>Unit</t>
  </si>
  <si>
    <t>Price per Unit</t>
  </si>
  <si>
    <t>Total Amount</t>
  </si>
  <si>
    <t>Apple</t>
  </si>
  <si>
    <t>January</t>
  </si>
  <si>
    <t>Samsung</t>
  </si>
  <si>
    <t>Vivo</t>
  </si>
  <si>
    <t>Realme</t>
  </si>
  <si>
    <t>Redmi</t>
  </si>
  <si>
    <t>Oppo</t>
  </si>
  <si>
    <t>Motorolla</t>
  </si>
  <si>
    <t>February</t>
  </si>
  <si>
    <t>March</t>
  </si>
  <si>
    <t>Row Labels</t>
  </si>
  <si>
    <t>Grand Total</t>
  </si>
  <si>
    <t>(All)</t>
  </si>
  <si>
    <t>Sum of Price per Unit</t>
  </si>
  <si>
    <t>Sum of Total Amount</t>
  </si>
  <si>
    <t>Sum of Unit</t>
  </si>
  <si>
    <t>MISCELLANEOUS</t>
  </si>
  <si>
    <t>SCRIP</t>
  </si>
  <si>
    <t>LDCP</t>
  </si>
  <si>
    <t>OPEN</t>
  </si>
  <si>
    <t>HIGH</t>
  </si>
  <si>
    <t>LOW</t>
  </si>
  <si>
    <t>CURRENT</t>
  </si>
  <si>
    <t>CHANGE</t>
  </si>
  <si>
    <t>VOLUME</t>
  </si>
  <si>
    <t>ECOPACK Ltd</t>
  </si>
  <si>
    <t>Gammon Pak</t>
  </si>
  <si>
    <t>MACPAC Films</t>
  </si>
  <si>
    <t>MetaTech Trading</t>
  </si>
  <si>
    <t>Pak Hotels</t>
  </si>
  <si>
    <t>Pak Services</t>
  </si>
  <si>
    <t>Pakistan Alumin</t>
  </si>
  <si>
    <t>Shifa Int.Hosp</t>
  </si>
  <si>
    <t>Siddiqsons Tin</t>
  </si>
  <si>
    <t>Synthetic Prod</t>
  </si>
  <si>
    <t>Tri-Pack Films</t>
  </si>
  <si>
    <t>United Brands</t>
  </si>
  <si>
    <t xml:space="preserve">  </t>
  </si>
  <si>
    <t>name</t>
  </si>
  <si>
    <t>math</t>
  </si>
  <si>
    <t>english</t>
  </si>
  <si>
    <t>total</t>
  </si>
  <si>
    <t>marry</t>
  </si>
  <si>
    <t>david</t>
  </si>
  <si>
    <t>john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</si>
</sst>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22"/>
      <color theme="1"/>
      <name val="Calibri"/>
      <family val="2"/>
      <scheme val="minor"/>
    </font>
    <font>
      <sz val="8"/>
      <color rgb="FF000000"/>
      <name val="Segoe UI"/>
      <family val="2"/>
    </font>
  </fonts>
  <fills count="13">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4" tint="0.7999816888943144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0" fillId="0" borderId="0" xfId="0" applyAlignment="1">
      <alignment horizontal="center"/>
    </xf>
    <xf numFmtId="0" fontId="1" fillId="0" borderId="0" xfId="1" applyAlignment="1">
      <alignment horizontal="center"/>
    </xf>
    <xf numFmtId="0" fontId="0" fillId="2" borderId="0" xfId="0" applyFill="1" applyAlignment="1">
      <alignment horizontal="center"/>
    </xf>
    <xf numFmtId="0" fontId="0" fillId="3" borderId="0" xfId="0" applyFill="1"/>
    <xf numFmtId="0" fontId="0" fillId="4" borderId="0" xfId="0" applyFill="1"/>
    <xf numFmtId="0" fontId="0" fillId="5" borderId="0" xfId="0" applyFill="1"/>
    <xf numFmtId="0" fontId="0" fillId="6" borderId="0" xfId="0" applyFill="1"/>
    <xf numFmtId="0" fontId="2" fillId="7" borderId="2"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2" borderId="0" xfId="0" applyFill="1"/>
    <xf numFmtId="0" fontId="2" fillId="7" borderId="1" xfId="0" applyFont="1" applyFill="1" applyBorder="1" applyAlignment="1">
      <alignment horizontal="center" vertical="center"/>
    </xf>
  </cellXfs>
  <cellStyles count="2">
    <cellStyle name="Hyperlink" xfId="1" builtinId="8"/>
    <cellStyle name="Normal" xfId="0" builtinId="0"/>
  </cellStyles>
  <dxfs count="2">
    <dxf>
      <numFmt numFmtId="0" formatCode="General"/>
    </dxf>
    <dxf>
      <numFmt numFmtId="0" formatCode="General"/>
    </dxf>
  </dxfs>
  <tableStyles count="0" defaultTableStyle="TableStyleMedium2" defaultPivotStyle="PivotStyleLight16"/>
  <colors>
    <mruColors>
      <color rgb="FF2FEF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'Scatter Chart'!$E$6</c:f>
              <c:strCache>
                <c:ptCount val="1"/>
                <c:pt idx="0">
                  <c:v>y</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'Scatter Chart'!$D$7:$D$16</c:f>
              <c:numCache>
                <c:formatCode>General</c:formatCode>
                <c:ptCount val="10"/>
                <c:pt idx="0">
                  <c:v>2</c:v>
                </c:pt>
                <c:pt idx="1">
                  <c:v>78</c:v>
                </c:pt>
                <c:pt idx="2">
                  <c:v>6</c:v>
                </c:pt>
                <c:pt idx="3">
                  <c:v>86</c:v>
                </c:pt>
                <c:pt idx="4">
                  <c:v>3</c:v>
                </c:pt>
                <c:pt idx="5">
                  <c:v>9</c:v>
                </c:pt>
                <c:pt idx="6">
                  <c:v>1</c:v>
                </c:pt>
                <c:pt idx="7">
                  <c:v>12</c:v>
                </c:pt>
                <c:pt idx="8">
                  <c:v>19</c:v>
                </c:pt>
                <c:pt idx="9">
                  <c:v>16</c:v>
                </c:pt>
              </c:numCache>
            </c:numRef>
          </c:xVal>
          <c:yVal>
            <c:numRef>
              <c:f>'Scatter Chart'!$E$7:$E$16</c:f>
              <c:numCache>
                <c:formatCode>General</c:formatCode>
                <c:ptCount val="10"/>
                <c:pt idx="0">
                  <c:v>4</c:v>
                </c:pt>
                <c:pt idx="1">
                  <c:v>13</c:v>
                </c:pt>
                <c:pt idx="2">
                  <c:v>7</c:v>
                </c:pt>
                <c:pt idx="3">
                  <c:v>7</c:v>
                </c:pt>
                <c:pt idx="4">
                  <c:v>19</c:v>
                </c:pt>
                <c:pt idx="5">
                  <c:v>4</c:v>
                </c:pt>
                <c:pt idx="6">
                  <c:v>9</c:v>
                </c:pt>
                <c:pt idx="7">
                  <c:v>17</c:v>
                </c:pt>
                <c:pt idx="8">
                  <c:v>14</c:v>
                </c:pt>
                <c:pt idx="9">
                  <c:v>23</c:v>
                </c:pt>
              </c:numCache>
            </c:numRef>
          </c:yVal>
          <c:smooth val="0"/>
          <c:extLst>
            <c:ext xmlns:c16="http://schemas.microsoft.com/office/drawing/2014/chart" uri="{C3380CC4-5D6E-409C-BE32-E72D297353CC}">
              <c16:uniqueId val="{00000000-0506-4238-B6B3-83A236462342}"/>
            </c:ext>
          </c:extLst>
        </c:ser>
        <c:dLbls>
          <c:showLegendKey val="0"/>
          <c:showVal val="0"/>
          <c:showCatName val="0"/>
          <c:showSerName val="0"/>
          <c:showPercent val="0"/>
          <c:showBubbleSize val="0"/>
        </c:dLbls>
        <c:axId val="475188120"/>
        <c:axId val="475185168"/>
      </c:scatterChart>
      <c:valAx>
        <c:axId val="47518812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185168"/>
        <c:crosses val="autoZero"/>
        <c:crossBetween val="midCat"/>
      </c:valAx>
      <c:valAx>
        <c:axId val="47518516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188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[checkbox.xlsx]Pivot Table2!PivotTable3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FEFB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Table2'!$B$3</c:f>
              <c:strCache>
                <c:ptCount val="1"/>
                <c:pt idx="0">
                  <c:v>Sum of Unit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Table2'!$A$4:$A$11</c:f>
              <c:strCache>
                <c:ptCount val="7"/>
                <c:pt idx="0">
                  <c:v>Apple</c:v>
                </c:pt>
                <c:pt idx="1">
                  <c:v>Motorolla</c:v>
                </c:pt>
                <c:pt idx="2">
                  <c:v>Oppo</c:v>
                </c:pt>
                <c:pt idx="3">
                  <c:v>Realme</c:v>
                </c:pt>
                <c:pt idx="4">
                  <c:v>Redmi</c:v>
                </c:pt>
                <c:pt idx="5">
                  <c:v>Samsung</c:v>
                </c:pt>
                <c:pt idx="6">
                  <c:v>Vivo</c:v>
                </c:pt>
              </c:strCache>
            </c:strRef>
          </c:cat>
          <c:val>
            <c:numRef>
              <c:f>'Pivot Table2'!$B$4:$B$11</c:f>
              <c:numCache>
                <c:formatCode>General</c:formatCode>
                <c:ptCount val="7"/>
                <c:pt idx="0">
                  <c:v>76</c:v>
                </c:pt>
                <c:pt idx="1">
                  <c:v>96</c:v>
                </c:pt>
                <c:pt idx="2">
                  <c:v>83</c:v>
                </c:pt>
                <c:pt idx="3">
                  <c:v>98</c:v>
                </c:pt>
                <c:pt idx="4">
                  <c:v>70</c:v>
                </c:pt>
                <c:pt idx="5">
                  <c:v>109</c:v>
                </c:pt>
                <c:pt idx="6">
                  <c:v>81</c:v>
                </c:pt>
              </c:numCache>
            </c:numRef>
          </c:val>
          <c:extLst>
            <c:ext xmlns:c16="http://schemas.microsoft.com/office/drawing/2014/chart" uri="{C3380CC4-5D6E-409C-BE32-E72D297353CC}">
              <c16:uniqueId val="{00000000-8A31-432B-9D17-ECE7A4B6C3AB}"/>
            </c:ext>
          </c:extLst>
        </c:ser>
        <c:ser>
          <c:idx val="1"/>
          <c:order val="1"/>
          <c:tx>
            <c:strRef>
              <c:f>'Pivot Table2'!$C$3</c:f>
              <c:strCache>
                <c:ptCount val="1"/>
                <c:pt idx="0">
                  <c:v>Sum of Price per Unit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Table2'!$A$4:$A$11</c:f>
              <c:strCache>
                <c:ptCount val="7"/>
                <c:pt idx="0">
                  <c:v>Apple</c:v>
                </c:pt>
                <c:pt idx="1">
                  <c:v>Motorolla</c:v>
                </c:pt>
                <c:pt idx="2">
                  <c:v>Oppo</c:v>
                </c:pt>
                <c:pt idx="3">
                  <c:v>Realme</c:v>
                </c:pt>
                <c:pt idx="4">
                  <c:v>Redmi</c:v>
                </c:pt>
                <c:pt idx="5">
                  <c:v>Samsung</c:v>
                </c:pt>
                <c:pt idx="6">
                  <c:v>Vivo</c:v>
                </c:pt>
              </c:strCache>
            </c:strRef>
          </c:cat>
          <c:val>
            <c:numRef>
              <c:f>'Pivot Table2'!$C$4:$C$11</c:f>
              <c:numCache>
                <c:formatCode>General</c:formatCode>
                <c:ptCount val="7"/>
                <c:pt idx="0">
                  <c:v>300000</c:v>
                </c:pt>
                <c:pt idx="1">
                  <c:v>84000</c:v>
                </c:pt>
                <c:pt idx="2">
                  <c:v>75000</c:v>
                </c:pt>
                <c:pt idx="3">
                  <c:v>120000</c:v>
                </c:pt>
                <c:pt idx="4">
                  <c:v>96000</c:v>
                </c:pt>
                <c:pt idx="5">
                  <c:v>180000</c:v>
                </c:pt>
                <c:pt idx="6">
                  <c:v>105000</c:v>
                </c:pt>
              </c:numCache>
            </c:numRef>
          </c:val>
          <c:extLst>
            <c:ext xmlns:c16="http://schemas.microsoft.com/office/drawing/2014/chart" uri="{C3380CC4-5D6E-409C-BE32-E72D297353CC}">
              <c16:uniqueId val="{00000001-8A31-432B-9D17-ECE7A4B6C3AB}"/>
            </c:ext>
          </c:extLst>
        </c:ser>
        <c:ser>
          <c:idx val="2"/>
          <c:order val="2"/>
          <c:tx>
            <c:strRef>
              <c:f>'Pivot Table2'!$D$3</c:f>
              <c:strCache>
                <c:ptCount val="1"/>
                <c:pt idx="0">
                  <c:v>Sum of Total Amount</c:v>
                </c:pt>
              </c:strCache>
            </c:strRef>
          </c:tx>
          <c:spPr>
            <a:solidFill>
              <a:srgbClr val="2FEFB4"/>
            </a:solidFill>
            <a:ln>
              <a:noFill/>
            </a:ln>
            <a:effectLst>
              <a:outerShdw blurRad="57150" dist="19050" dir="5400000" algn="ctr" rotWithShape="0">
                <a:srgbClr val="000000">
                  <a:alpha val="63000"/>
                </a:srgbClr>
              </a:outerShdw>
            </a:effectLst>
          </c:spPr>
          <c:invertIfNegative val="0"/>
          <c:cat>
            <c:strRef>
              <c:f>'Pivot Table2'!$A$4:$A$11</c:f>
              <c:strCache>
                <c:ptCount val="7"/>
                <c:pt idx="0">
                  <c:v>Apple</c:v>
                </c:pt>
                <c:pt idx="1">
                  <c:v>Motorolla</c:v>
                </c:pt>
                <c:pt idx="2">
                  <c:v>Oppo</c:v>
                </c:pt>
                <c:pt idx="3">
                  <c:v>Realme</c:v>
                </c:pt>
                <c:pt idx="4">
                  <c:v>Redmi</c:v>
                </c:pt>
                <c:pt idx="5">
                  <c:v>Samsung</c:v>
                </c:pt>
                <c:pt idx="6">
                  <c:v>Vivo</c:v>
                </c:pt>
              </c:strCache>
            </c:strRef>
          </c:cat>
          <c:val>
            <c:numRef>
              <c:f>'Pivot Table2'!$D$4:$D$11</c:f>
              <c:numCache>
                <c:formatCode>General</c:formatCode>
                <c:ptCount val="7"/>
                <c:pt idx="0">
                  <c:v>7600000</c:v>
                </c:pt>
                <c:pt idx="1">
                  <c:v>2688000</c:v>
                </c:pt>
                <c:pt idx="2">
                  <c:v>2075000</c:v>
                </c:pt>
                <c:pt idx="3">
                  <c:v>3920000</c:v>
                </c:pt>
                <c:pt idx="4">
                  <c:v>2240000</c:v>
                </c:pt>
                <c:pt idx="5">
                  <c:v>6540000</c:v>
                </c:pt>
                <c:pt idx="6">
                  <c:v>2835000</c:v>
                </c:pt>
              </c:numCache>
            </c:numRef>
          </c:val>
          <c:extLst>
            <c:ext xmlns:c16="http://schemas.microsoft.com/office/drawing/2014/chart" uri="{C3380CC4-5D6E-409C-BE32-E72D297353CC}">
              <c16:uniqueId val="{00000002-8A31-432B-9D17-ECE7A4B6C3AB}"/>
            </c:ext>
          </c:extLst>
        </c:ser>
        <c:dLbls>
          <c:showLegendKey val="0"/>
          <c:showVal val="0"/>
          <c:showCatName val="0"/>
          <c:showSerName val="0"/>
          <c:showPercent val="0"/>
          <c:showBubbleSize val="0"/>
        </c:dLbls>
        <c:gapWidth val="100"/>
        <c:overlap val="-24"/>
        <c:axId val="468388248"/>
        <c:axId val="468386280"/>
      </c:barChart>
      <c:catAx>
        <c:axId val="468388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8386280"/>
        <c:crosses val="autoZero"/>
        <c:auto val="1"/>
        <c:lblAlgn val="ctr"/>
        <c:lblOffset val="100"/>
        <c:noMultiLvlLbl val="0"/>
      </c:catAx>
      <c:valAx>
        <c:axId val="468386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8388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checked="Checked" lockText="1"/>
</file>

<file path=xl/ctrlProps/ctrlProp7.xml><?xml version="1.0" encoding="utf-8"?>
<formControlPr xmlns="http://schemas.microsoft.com/office/spreadsheetml/2009/9/main" objectType="CheckBox" checked="Checked" lockText="1"/>
</file>

<file path=xl/ctrlProps/ctrlProp8.xml><?xml version="1.0" encoding="utf-8"?>
<formControlPr xmlns="http://schemas.microsoft.com/office/spreadsheetml/2009/9/main" objectType="CheckBox" lockText="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38100</xdr:colOff>
          <xdr:row>6</xdr:row>
          <xdr:rowOff>171450</xdr:rowOff>
        </xdr:from>
        <xdr:to>
          <xdr:col>5</xdr:col>
          <xdr:colOff>838200</xdr:colOff>
          <xdr:row>8</xdr:row>
          <xdr:rowOff>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7</xdr:row>
          <xdr:rowOff>171450</xdr:rowOff>
        </xdr:from>
        <xdr:to>
          <xdr:col>5</xdr:col>
          <xdr:colOff>838200</xdr:colOff>
          <xdr:row>9</xdr:row>
          <xdr:rowOff>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8</xdr:row>
          <xdr:rowOff>171450</xdr:rowOff>
        </xdr:from>
        <xdr:to>
          <xdr:col>5</xdr:col>
          <xdr:colOff>838200</xdr:colOff>
          <xdr:row>10</xdr:row>
          <xdr:rowOff>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9</xdr:row>
          <xdr:rowOff>171450</xdr:rowOff>
        </xdr:from>
        <xdr:to>
          <xdr:col>5</xdr:col>
          <xdr:colOff>838200</xdr:colOff>
          <xdr:row>11</xdr:row>
          <xdr:rowOff>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876300</xdr:colOff>
          <xdr:row>6</xdr:row>
          <xdr:rowOff>171450</xdr:rowOff>
        </xdr:from>
        <xdr:to>
          <xdr:col>6</xdr:col>
          <xdr:colOff>790575</xdr:colOff>
          <xdr:row>8</xdr:row>
          <xdr:rowOff>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Not 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876300</xdr:colOff>
          <xdr:row>7</xdr:row>
          <xdr:rowOff>171450</xdr:rowOff>
        </xdr:from>
        <xdr:to>
          <xdr:col>6</xdr:col>
          <xdr:colOff>790575</xdr:colOff>
          <xdr:row>9</xdr:row>
          <xdr:rowOff>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Not 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876300</xdr:colOff>
          <xdr:row>8</xdr:row>
          <xdr:rowOff>171450</xdr:rowOff>
        </xdr:from>
        <xdr:to>
          <xdr:col>6</xdr:col>
          <xdr:colOff>790575</xdr:colOff>
          <xdr:row>10</xdr:row>
          <xdr:rowOff>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Not 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876300</xdr:colOff>
          <xdr:row>9</xdr:row>
          <xdr:rowOff>171450</xdr:rowOff>
        </xdr:from>
        <xdr:to>
          <xdr:col>6</xdr:col>
          <xdr:colOff>790575</xdr:colOff>
          <xdr:row>11</xdr:row>
          <xdr:rowOff>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Not Verified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6</xdr:col>
      <xdr:colOff>333375</xdr:colOff>
      <xdr:row>4</xdr:row>
      <xdr:rowOff>33337</xdr:rowOff>
    </xdr:from>
    <xdr:to>
      <xdr:col>14</xdr:col>
      <xdr:colOff>28575</xdr:colOff>
      <xdr:row>18</xdr:row>
      <xdr:rowOff>109537</xdr:rowOff>
    </xdr:to>
    <xdr:graphicFrame macro="">
      <xdr:nvGraphicFramePr>
        <xdr:cNvPr id="4" name="Chart 3">
          <a:extLst>
            <a:ext uri="{FF2B5EF4-FFF2-40B4-BE49-F238E27FC236}">
              <a16:creationId xmlns:a16="http://schemas.microsoft.com/office/drawing/2014/main" id="{AC9F670D-0F9E-40C1-B057-9B388F7B3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333374</xdr:colOff>
      <xdr:row>2</xdr:row>
      <xdr:rowOff>28575</xdr:rowOff>
    </xdr:from>
    <xdr:to>
      <xdr:col>16</xdr:col>
      <xdr:colOff>57149</xdr:colOff>
      <xdr:row>20</xdr:row>
      <xdr:rowOff>180975</xdr:rowOff>
    </xdr:to>
    <xdr:graphicFrame macro="">
      <xdr:nvGraphicFramePr>
        <xdr:cNvPr id="2" name="Chart 1">
          <a:extLst>
            <a:ext uri="{FF2B5EF4-FFF2-40B4-BE49-F238E27FC236}">
              <a16:creationId xmlns:a16="http://schemas.microsoft.com/office/drawing/2014/main" id="{1DDE23D0-92AA-45EE-BEF7-3D79637E8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781050</xdr:colOff>
      <xdr:row>11</xdr:row>
      <xdr:rowOff>19050</xdr:rowOff>
    </xdr:from>
    <xdr:to>
      <xdr:col>3</xdr:col>
      <xdr:colOff>1276350</xdr:colOff>
      <xdr:row>24</xdr:row>
      <xdr:rowOff>66675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4C180D52-EDA1-49B8-B9BF-E4B8E739CF9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419350" y="2114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257175</xdr:colOff>
      <xdr:row>11</xdr:row>
      <xdr:rowOff>28575</xdr:rowOff>
    </xdr:from>
    <xdr:to>
      <xdr:col>2</xdr:col>
      <xdr:colOff>447675</xdr:colOff>
      <xdr:row>24</xdr:row>
      <xdr:rowOff>76200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FE4E8BEE-987D-4D90-A854-F1D479F1941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57175" y="2124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p" refreshedDate="45142.76739710648" createdVersion="6" refreshedVersion="6" minRefreshableVersion="3" recordCount="21" xr:uid="{AC3C30C7-0D1B-485A-9E46-8652A79C7F8D}">
  <cacheSource type="worksheet">
    <worksheetSource ref="F5:J26" sheet="Pivot Table"/>
  </cacheSource>
  <cacheFields count="5">
    <cacheField name="Product" numFmtId="0">
      <sharedItems count="7">
        <s v="Apple"/>
        <s v="Samsung"/>
        <s v="Vivo"/>
        <s v="Realme"/>
        <s v="Redmi"/>
        <s v="Oppo"/>
        <s v="Motorolla"/>
      </sharedItems>
    </cacheField>
    <cacheField name="Month" numFmtId="0">
      <sharedItems count="3">
        <s v="January"/>
        <s v="February"/>
        <s v="March"/>
      </sharedItems>
    </cacheField>
    <cacheField name="Unit" numFmtId="0">
      <sharedItems containsSemiMixedTypes="0" containsString="0" containsNumber="1" containsInteger="1" minValue="9" maxValue="50"/>
    </cacheField>
    <cacheField name="Price per Unit" numFmtId="0">
      <sharedItems containsSemiMixedTypes="0" containsString="0" containsNumber="1" containsInteger="1" minValue="25000" maxValue="100000"/>
    </cacheField>
    <cacheField name="Total Amount" numFmtId="0">
      <sharedItems containsSemiMixedTypes="0" containsString="0" containsNumber="1" containsInteger="1" minValue="315000" maxValue="4000000"/>
    </cacheField>
  </cacheFields>
  <extLst>
    <ext xmlns:x14="http://schemas.microsoft.com/office/spreadsheetml/2009/9/main" uri="{725AE2AE-9491-48be-B2B4-4EB974FC3084}">
      <x14:pivotCacheDefinition pivotCacheId="2067808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10"/>
    <n v="100000"/>
    <n v="1000000"/>
  </r>
  <r>
    <x v="1"/>
    <x v="0"/>
    <n v="20"/>
    <n v="60000"/>
    <n v="1200000"/>
  </r>
  <r>
    <x v="2"/>
    <x v="0"/>
    <n v="36"/>
    <n v="35000"/>
    <n v="1260000"/>
  </r>
  <r>
    <x v="3"/>
    <x v="0"/>
    <n v="45"/>
    <n v="40000"/>
    <n v="1800000"/>
  </r>
  <r>
    <x v="4"/>
    <x v="0"/>
    <n v="12"/>
    <n v="32000"/>
    <n v="384000"/>
  </r>
  <r>
    <x v="5"/>
    <x v="0"/>
    <n v="22"/>
    <n v="25000"/>
    <n v="550000"/>
  </r>
  <r>
    <x v="6"/>
    <x v="0"/>
    <n v="25"/>
    <n v="28000"/>
    <n v="700000"/>
  </r>
  <r>
    <x v="0"/>
    <x v="1"/>
    <n v="40"/>
    <n v="100000"/>
    <n v="4000000"/>
  </r>
  <r>
    <x v="1"/>
    <x v="1"/>
    <n v="48"/>
    <n v="60000"/>
    <n v="2880000"/>
  </r>
  <r>
    <x v="2"/>
    <x v="1"/>
    <n v="9"/>
    <n v="35000"/>
    <n v="315000"/>
  </r>
  <r>
    <x v="3"/>
    <x v="1"/>
    <n v="41"/>
    <n v="40000"/>
    <n v="1640000"/>
  </r>
  <r>
    <x v="4"/>
    <x v="1"/>
    <n v="35"/>
    <n v="32000"/>
    <n v="1120000"/>
  </r>
  <r>
    <x v="5"/>
    <x v="1"/>
    <n v="20"/>
    <n v="25000"/>
    <n v="500000"/>
  </r>
  <r>
    <x v="6"/>
    <x v="1"/>
    <n v="50"/>
    <n v="28000"/>
    <n v="1400000"/>
  </r>
  <r>
    <x v="0"/>
    <x v="2"/>
    <n v="26"/>
    <n v="100000"/>
    <n v="2600000"/>
  </r>
  <r>
    <x v="1"/>
    <x v="2"/>
    <n v="41"/>
    <n v="60000"/>
    <n v="2460000"/>
  </r>
  <r>
    <x v="2"/>
    <x v="2"/>
    <n v="36"/>
    <n v="35000"/>
    <n v="1260000"/>
  </r>
  <r>
    <x v="3"/>
    <x v="2"/>
    <n v="12"/>
    <n v="40000"/>
    <n v="480000"/>
  </r>
  <r>
    <x v="4"/>
    <x v="2"/>
    <n v="23"/>
    <n v="32000"/>
    <n v="736000"/>
  </r>
  <r>
    <x v="5"/>
    <x v="2"/>
    <n v="41"/>
    <n v="25000"/>
    <n v="1025000"/>
  </r>
  <r>
    <x v="6"/>
    <x v="2"/>
    <n v="21"/>
    <n v="28000"/>
    <n v="588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AB575E-3589-48EF-BA5C-68796913D4E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11" firstHeaderRow="0" firstDataRow="1" firstDataCol="1" rowPageCount="1" colPageCount="1"/>
  <pivotFields count="5">
    <pivotField axis="axisRow" showAll="0">
      <items count="8">
        <item x="0"/>
        <item x="6"/>
        <item x="5"/>
        <item x="3"/>
        <item x="4"/>
        <item x="1"/>
        <item x="2"/>
        <item t="default"/>
      </items>
    </pivotField>
    <pivotField axis="axisPage" showAll="0">
      <items count="4">
        <item x="0"/>
        <item x="1"/>
        <item x="2"/>
        <item t="default"/>
      </items>
    </pivotField>
    <pivotField dataField="1" showAll="0"/>
    <pivotField dataField="1" showAll="0"/>
    <pivotField dataField="1" showAll="0"/>
  </pivotFields>
  <rowFields count="1">
    <field x="0"/>
  </rowFields>
  <rowItems count="8">
    <i>
      <x/>
    </i>
    <i>
      <x v="1"/>
    </i>
    <i>
      <x v="2"/>
    </i>
    <i>
      <x v="3"/>
    </i>
    <i>
      <x v="4"/>
    </i>
    <i>
      <x v="5"/>
    </i>
    <i>
      <x v="6"/>
    </i>
    <i t="grand">
      <x/>
    </i>
  </rowItems>
  <colFields count="1">
    <field x="-2"/>
  </colFields>
  <colItems count="3">
    <i>
      <x/>
    </i>
    <i i="1">
      <x v="1"/>
    </i>
    <i i="2">
      <x v="2"/>
    </i>
  </colItems>
  <pageFields count="1">
    <pageField fld="1" hier="-1"/>
  </pageFields>
  <dataFields count="3">
    <dataField name="Sum of Unit" fld="2" baseField="0" baseItem="0"/>
    <dataField name="Sum of Price per Unit" fld="3" baseField="0" baseItem="0"/>
    <dataField name="Sum of Total Amount"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7EBAE42-9786-441F-8B51-C8F8A09D8E0A}" autoFormatId="16" applyNumberFormats="0" applyBorderFormats="0" applyFontFormats="0" applyPatternFormats="0" applyAlignmentFormats="0" applyWidthHeightFormats="0">
  <queryTableRefresh nextId="10">
    <queryTableFields count="9">
      <queryTableField id="1" name="MISCELLANEOUS" tableColumnId="1"/>
      <queryTableField id="2" name="SCRIP" tableColumnId="2"/>
      <queryTableField id="3" name="LDCP" tableColumnId="3"/>
      <queryTableField id="4" name="OPEN" tableColumnId="4"/>
      <queryTableField id="5" name="HIGH" tableColumnId="5"/>
      <queryTableField id="6" name="LOW" tableColumnId="6"/>
      <queryTableField id="7" name="CURRENT" tableColumnId="7"/>
      <queryTableField id="8" name="CHANGE" tableColumnId="8"/>
      <queryTableField id="9" name="VOLUM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6D1D238-24C0-4115-8468-0EAF5E025BB1}" sourceName="Product">
  <pivotTables>
    <pivotTable tabId="7" name="PivotTable3"/>
  </pivotTables>
  <data>
    <tabular pivotCacheId="2067808491">
      <items count="7">
        <i x="0" s="1"/>
        <i x="6" s="1"/>
        <i x="5" s="1"/>
        <i x="3" s="1"/>
        <i x="4"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4D64E29-4F48-4945-A25D-2C4F0CDB2E11}" sourceName="Month">
  <pivotTables>
    <pivotTable tabId="7" name="PivotTable3"/>
  </pivotTables>
  <data>
    <tabular pivotCacheId="206780849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E2D21E4-19CA-4EF2-8B93-87652154EE3C}" cache="Slicer_Product" caption="Product" rowHeight="241300"/>
  <slicer name="Month" xr10:uid="{EEAD1A39-3680-436E-9B23-89367E75590C}" cache="Slicer_Month" caption="Month"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6059F-8805-4B91-A605-28924A4FEDDB}" name="Table_17" displayName="Table_17" ref="A1:I13" tableType="queryTable" totalsRowShown="0">
  <autoFilter ref="A1:I13" xr:uid="{260D48D7-83E2-4580-BFCF-287662B506C8}"/>
  <tableColumns count="9">
    <tableColumn id="1" xr3:uid="{BAA0CA23-C60E-4739-BC32-8C48B047D291}" uniqueName="1" name="MISCELLANEOUS" queryTableFieldId="1" dataDxfId="1"/>
    <tableColumn id="2" xr3:uid="{50F184BE-A47A-4D69-9A3E-E2FCCDC8E15E}" uniqueName="2" name="SCRIP" queryTableFieldId="2" dataDxfId="0"/>
    <tableColumn id="3" xr3:uid="{3D588369-97DE-43C7-9818-33F8C0FF8C69}" uniqueName="3" name="LDCP" queryTableFieldId="3"/>
    <tableColumn id="4" xr3:uid="{01763065-D219-4FE5-88ED-5C6D1C97F75A}" uniqueName="4" name="OPEN" queryTableFieldId="4"/>
    <tableColumn id="5" xr3:uid="{80521BCE-6DEF-47C2-8A29-11803973B26D}" uniqueName="5" name="HIGH" queryTableFieldId="5"/>
    <tableColumn id="6" xr3:uid="{F040A41B-F946-49D0-B133-0F1C9A4C0E23}" uniqueName="6" name="LOW" queryTableFieldId="6"/>
    <tableColumn id="7" xr3:uid="{777D5859-86EC-4391-A032-158542DE2523}" uniqueName="7" name="CURRENT" queryTableFieldId="7"/>
    <tableColumn id="8" xr3:uid="{47D77A64-2D91-44EE-80C0-18C848B282C5}" uniqueName="8" name="CHANGE" queryTableFieldId="8"/>
    <tableColumn id="9" xr3:uid="{7B1320A8-8391-46CE-ACCC-43EF83DE232D}" uniqueName="9" name="VOLUM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13" Type="http://schemas.openxmlformats.org/officeDocument/2006/relationships/ctrlProp" Target="../ctrlProps/ctrlProp6.xml"/><Relationship Id="rId3" Type="http://schemas.openxmlformats.org/officeDocument/2006/relationships/hyperlink" Target="mailto:imroz@gmail.com" TargetMode="External"/><Relationship Id="rId7" Type="http://schemas.openxmlformats.org/officeDocument/2006/relationships/vmlDrawing" Target="../drawings/vmlDrawing1.vml"/><Relationship Id="rId12" Type="http://schemas.openxmlformats.org/officeDocument/2006/relationships/ctrlProp" Target="../ctrlProps/ctrlProp5.xml"/><Relationship Id="rId2" Type="http://schemas.openxmlformats.org/officeDocument/2006/relationships/hyperlink" Target="mailto:ammar@gmail.com" TargetMode="External"/><Relationship Id="rId1" Type="http://schemas.openxmlformats.org/officeDocument/2006/relationships/hyperlink" Target="mailto:munib@gmail.com" TargetMode="External"/><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1.bin"/><Relationship Id="rId15" Type="http://schemas.openxmlformats.org/officeDocument/2006/relationships/ctrlProp" Target="../ctrlProps/ctrlProp8.xml"/><Relationship Id="rId10" Type="http://schemas.openxmlformats.org/officeDocument/2006/relationships/ctrlProp" Target="../ctrlProps/ctrlProp3.xml"/><Relationship Id="rId4" Type="http://schemas.openxmlformats.org/officeDocument/2006/relationships/hyperlink" Target="mailto:ahmed@gmail.com" TargetMode="External"/><Relationship Id="rId9" Type="http://schemas.openxmlformats.org/officeDocument/2006/relationships/ctrlProp" Target="../ctrlProps/ctrlProp2.xml"/><Relationship Id="rId14" Type="http://schemas.openxmlformats.org/officeDocument/2006/relationships/ctrlProp" Target="../ctrlProps/ctrlProp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CDB1B-D02C-49AA-9FCE-DF5FE38A5915}">
  <sheetPr codeName="Sheet1"/>
  <dimension ref="C7:G11"/>
  <sheetViews>
    <sheetView workbookViewId="0">
      <selection activeCell="D15" sqref="D15"/>
    </sheetView>
  </sheetViews>
  <sheetFormatPr defaultRowHeight="15" x14ac:dyDescent="0.25"/>
  <cols>
    <col min="3" max="3" width="10.5703125" style="1" customWidth="1"/>
    <col min="4" max="4" width="12" style="1" customWidth="1"/>
    <col min="5" max="5" width="17.42578125" style="1" customWidth="1"/>
    <col min="6" max="6" width="13.28515625" customWidth="1"/>
    <col min="7" max="7" width="12.42578125" style="1" customWidth="1"/>
  </cols>
  <sheetData>
    <row r="7" spans="3:7" x14ac:dyDescent="0.25">
      <c r="C7" s="3" t="s">
        <v>0</v>
      </c>
      <c r="D7" s="3" t="s">
        <v>1</v>
      </c>
      <c r="E7" s="3" t="s">
        <v>2</v>
      </c>
      <c r="F7" s="3" t="s">
        <v>11</v>
      </c>
      <c r="G7" s="3" t="s">
        <v>12</v>
      </c>
    </row>
    <row r="8" spans="3:7" x14ac:dyDescent="0.25">
      <c r="C8" s="1" t="s">
        <v>3</v>
      </c>
      <c r="D8" s="1">
        <v>3823495246</v>
      </c>
      <c r="E8" s="2" t="s">
        <v>7</v>
      </c>
    </row>
    <row r="9" spans="3:7" x14ac:dyDescent="0.25">
      <c r="C9" s="1" t="s">
        <v>4</v>
      </c>
      <c r="D9" s="1">
        <v>3823495246</v>
      </c>
      <c r="E9" s="2" t="s">
        <v>8</v>
      </c>
    </row>
    <row r="10" spans="3:7" x14ac:dyDescent="0.25">
      <c r="C10" s="1" t="s">
        <v>5</v>
      </c>
      <c r="D10" s="1">
        <v>3823495246</v>
      </c>
      <c r="E10" s="2" t="s">
        <v>9</v>
      </c>
    </row>
    <row r="11" spans="3:7" x14ac:dyDescent="0.25">
      <c r="C11" s="1" t="s">
        <v>6</v>
      </c>
      <c r="D11" s="1">
        <v>3823495246</v>
      </c>
      <c r="E11" s="2" t="s">
        <v>10</v>
      </c>
    </row>
  </sheetData>
  <hyperlinks>
    <hyperlink ref="E8" r:id="rId1" xr:uid="{F17F87F0-E994-44BD-B8FE-E3E93F6463F3}"/>
    <hyperlink ref="E9" r:id="rId2" xr:uid="{3EAE3A93-66A8-4263-9BC6-A05F7E4766C0}"/>
    <hyperlink ref="E10" r:id="rId3" xr:uid="{F409F3AE-C8D0-4DBB-8848-00431399AEE7}"/>
    <hyperlink ref="E11" r:id="rId4" xr:uid="{37681002-69FF-4574-812A-7C73061AFFA7}"/>
  </hyperlinks>
  <pageMargins left="0.7" right="0.7" top="0.75" bottom="0.75" header="0.3" footer="0.3"/>
  <pageSetup orientation="portrait" r:id="rId5"/>
  <drawing r:id="rId6"/>
  <legacyDrawing r:id="rId7"/>
  <mc:AlternateContent xmlns:mc="http://schemas.openxmlformats.org/markup-compatibility/2006">
    <mc:Choice Requires="x14">
      <controls>
        <mc:AlternateContent xmlns:mc="http://schemas.openxmlformats.org/markup-compatibility/2006">
          <mc:Choice Requires="x14">
            <control shapeId="1025" r:id="rId8" name="Check Box 1">
              <controlPr defaultSize="0" autoFill="0" autoLine="0" autoPict="0">
                <anchor moveWithCells="1">
                  <from>
                    <xdr:col>5</xdr:col>
                    <xdr:colOff>38100</xdr:colOff>
                    <xdr:row>6</xdr:row>
                    <xdr:rowOff>171450</xdr:rowOff>
                  </from>
                  <to>
                    <xdr:col>5</xdr:col>
                    <xdr:colOff>838200</xdr:colOff>
                    <xdr:row>8</xdr:row>
                    <xdr:rowOff>0</xdr:rowOff>
                  </to>
                </anchor>
              </controlPr>
            </control>
          </mc:Choice>
        </mc:AlternateContent>
        <mc:AlternateContent xmlns:mc="http://schemas.openxmlformats.org/markup-compatibility/2006">
          <mc:Choice Requires="x14">
            <control shapeId="1026" r:id="rId9" name="Check Box 2">
              <controlPr defaultSize="0" autoFill="0" autoLine="0" autoPict="0">
                <anchor moveWithCells="1">
                  <from>
                    <xdr:col>5</xdr:col>
                    <xdr:colOff>38100</xdr:colOff>
                    <xdr:row>7</xdr:row>
                    <xdr:rowOff>171450</xdr:rowOff>
                  </from>
                  <to>
                    <xdr:col>5</xdr:col>
                    <xdr:colOff>838200</xdr:colOff>
                    <xdr:row>9</xdr:row>
                    <xdr:rowOff>0</xdr:rowOff>
                  </to>
                </anchor>
              </controlPr>
            </control>
          </mc:Choice>
        </mc:AlternateContent>
        <mc:AlternateContent xmlns:mc="http://schemas.openxmlformats.org/markup-compatibility/2006">
          <mc:Choice Requires="x14">
            <control shapeId="1027" r:id="rId10" name="Check Box 3">
              <controlPr defaultSize="0" autoFill="0" autoLine="0" autoPict="0">
                <anchor moveWithCells="1">
                  <from>
                    <xdr:col>5</xdr:col>
                    <xdr:colOff>38100</xdr:colOff>
                    <xdr:row>8</xdr:row>
                    <xdr:rowOff>171450</xdr:rowOff>
                  </from>
                  <to>
                    <xdr:col>5</xdr:col>
                    <xdr:colOff>838200</xdr:colOff>
                    <xdr:row>10</xdr:row>
                    <xdr:rowOff>0</xdr:rowOff>
                  </to>
                </anchor>
              </controlPr>
            </control>
          </mc:Choice>
        </mc:AlternateContent>
        <mc:AlternateContent xmlns:mc="http://schemas.openxmlformats.org/markup-compatibility/2006">
          <mc:Choice Requires="x14">
            <control shapeId="1028" r:id="rId11" name="Check Box 4">
              <controlPr defaultSize="0" autoFill="0" autoLine="0" autoPict="0">
                <anchor moveWithCells="1">
                  <from>
                    <xdr:col>5</xdr:col>
                    <xdr:colOff>38100</xdr:colOff>
                    <xdr:row>9</xdr:row>
                    <xdr:rowOff>171450</xdr:rowOff>
                  </from>
                  <to>
                    <xdr:col>5</xdr:col>
                    <xdr:colOff>838200</xdr:colOff>
                    <xdr:row>11</xdr:row>
                    <xdr:rowOff>0</xdr:rowOff>
                  </to>
                </anchor>
              </controlPr>
            </control>
          </mc:Choice>
        </mc:AlternateContent>
        <mc:AlternateContent xmlns:mc="http://schemas.openxmlformats.org/markup-compatibility/2006">
          <mc:Choice Requires="x14">
            <control shapeId="1030" r:id="rId12" name="Check Box 6">
              <controlPr defaultSize="0" autoFill="0" autoLine="0" autoPict="0">
                <anchor moveWithCells="1">
                  <from>
                    <xdr:col>5</xdr:col>
                    <xdr:colOff>876300</xdr:colOff>
                    <xdr:row>6</xdr:row>
                    <xdr:rowOff>171450</xdr:rowOff>
                  </from>
                  <to>
                    <xdr:col>6</xdr:col>
                    <xdr:colOff>790575</xdr:colOff>
                    <xdr:row>8</xdr:row>
                    <xdr:rowOff>0</xdr:rowOff>
                  </to>
                </anchor>
              </controlPr>
            </control>
          </mc:Choice>
        </mc:AlternateContent>
        <mc:AlternateContent xmlns:mc="http://schemas.openxmlformats.org/markup-compatibility/2006">
          <mc:Choice Requires="x14">
            <control shapeId="1042" r:id="rId13" name="Check Box 18">
              <controlPr defaultSize="0" autoFill="0" autoLine="0" autoPict="0">
                <anchor moveWithCells="1">
                  <from>
                    <xdr:col>5</xdr:col>
                    <xdr:colOff>876300</xdr:colOff>
                    <xdr:row>7</xdr:row>
                    <xdr:rowOff>171450</xdr:rowOff>
                  </from>
                  <to>
                    <xdr:col>6</xdr:col>
                    <xdr:colOff>790575</xdr:colOff>
                    <xdr:row>9</xdr:row>
                    <xdr:rowOff>0</xdr:rowOff>
                  </to>
                </anchor>
              </controlPr>
            </control>
          </mc:Choice>
        </mc:AlternateContent>
        <mc:AlternateContent xmlns:mc="http://schemas.openxmlformats.org/markup-compatibility/2006">
          <mc:Choice Requires="x14">
            <control shapeId="1043" r:id="rId14" name="Check Box 19">
              <controlPr defaultSize="0" autoFill="0" autoLine="0" autoPict="0">
                <anchor moveWithCells="1">
                  <from>
                    <xdr:col>5</xdr:col>
                    <xdr:colOff>876300</xdr:colOff>
                    <xdr:row>8</xdr:row>
                    <xdr:rowOff>171450</xdr:rowOff>
                  </from>
                  <to>
                    <xdr:col>6</xdr:col>
                    <xdr:colOff>790575</xdr:colOff>
                    <xdr:row>10</xdr:row>
                    <xdr:rowOff>0</xdr:rowOff>
                  </to>
                </anchor>
              </controlPr>
            </control>
          </mc:Choice>
        </mc:AlternateContent>
        <mc:AlternateContent xmlns:mc="http://schemas.openxmlformats.org/markup-compatibility/2006">
          <mc:Choice Requires="x14">
            <control shapeId="1044" r:id="rId15" name="Check Box 20">
              <controlPr defaultSize="0" autoFill="0" autoLine="0" autoPict="0">
                <anchor moveWithCells="1">
                  <from>
                    <xdr:col>5</xdr:col>
                    <xdr:colOff>876300</xdr:colOff>
                    <xdr:row>9</xdr:row>
                    <xdr:rowOff>171450</xdr:rowOff>
                  </from>
                  <to>
                    <xdr:col>6</xdr:col>
                    <xdr:colOff>790575</xdr:colOff>
                    <xdr:row>11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73738-98B3-4C72-876E-B8219FBAF722}">
  <dimension ref="D6:I21"/>
  <sheetViews>
    <sheetView workbookViewId="0">
      <selection activeCell="J13" sqref="J13"/>
    </sheetView>
  </sheetViews>
  <sheetFormatPr defaultRowHeight="15" x14ac:dyDescent="0.25"/>
  <cols>
    <col min="8" max="8" width="10.85546875" customWidth="1"/>
  </cols>
  <sheetData>
    <row r="6" spans="4:9" x14ac:dyDescent="0.25">
      <c r="D6" s="4" t="s">
        <v>0</v>
      </c>
      <c r="E6" s="4" t="s">
        <v>13</v>
      </c>
    </row>
    <row r="7" spans="4:9" x14ac:dyDescent="0.25">
      <c r="D7" t="s">
        <v>14</v>
      </c>
      <c r="E7" t="s">
        <v>18</v>
      </c>
      <c r="H7" s="6" t="s">
        <v>21</v>
      </c>
      <c r="I7">
        <f>COUNTIF(D7:D21,"apple")</f>
        <v>4</v>
      </c>
    </row>
    <row r="8" spans="4:9" x14ac:dyDescent="0.25">
      <c r="D8" t="s">
        <v>15</v>
      </c>
      <c r="E8" t="s">
        <v>19</v>
      </c>
      <c r="H8" s="7" t="s">
        <v>22</v>
      </c>
      <c r="I8">
        <f>COUNTIF(E7:E21,"yellow")</f>
        <v>4</v>
      </c>
    </row>
    <row r="9" spans="4:9" x14ac:dyDescent="0.25">
      <c r="D9" t="s">
        <v>16</v>
      </c>
      <c r="E9" t="s">
        <v>20</v>
      </c>
    </row>
    <row r="10" spans="4:9" x14ac:dyDescent="0.25">
      <c r="D10" t="s">
        <v>17</v>
      </c>
      <c r="E10" t="s">
        <v>19</v>
      </c>
    </row>
    <row r="11" spans="4:9" x14ac:dyDescent="0.25">
      <c r="D11" t="s">
        <v>16</v>
      </c>
      <c r="E11" t="s">
        <v>18</v>
      </c>
    </row>
    <row r="12" spans="4:9" x14ac:dyDescent="0.25">
      <c r="D12" t="s">
        <v>17</v>
      </c>
      <c r="E12" t="s">
        <v>19</v>
      </c>
    </row>
    <row r="13" spans="4:9" x14ac:dyDescent="0.25">
      <c r="D13" t="s">
        <v>14</v>
      </c>
      <c r="E13" t="s">
        <v>20</v>
      </c>
    </row>
    <row r="14" spans="4:9" x14ac:dyDescent="0.25">
      <c r="D14" t="s">
        <v>15</v>
      </c>
      <c r="E14" t="s">
        <v>18</v>
      </c>
    </row>
    <row r="15" spans="4:9" x14ac:dyDescent="0.25">
      <c r="D15" t="s">
        <v>16</v>
      </c>
      <c r="E15" t="s">
        <v>19</v>
      </c>
    </row>
    <row r="16" spans="4:9" x14ac:dyDescent="0.25">
      <c r="D16" t="s">
        <v>14</v>
      </c>
      <c r="E16" t="s">
        <v>20</v>
      </c>
    </row>
    <row r="17" spans="4:5" x14ac:dyDescent="0.25">
      <c r="D17" t="s">
        <v>15</v>
      </c>
      <c r="E17" t="s">
        <v>18</v>
      </c>
    </row>
    <row r="18" spans="4:5" x14ac:dyDescent="0.25">
      <c r="D18" t="s">
        <v>17</v>
      </c>
      <c r="E18" t="s">
        <v>20</v>
      </c>
    </row>
    <row r="19" spans="4:5" x14ac:dyDescent="0.25">
      <c r="D19" t="s">
        <v>14</v>
      </c>
      <c r="E19" t="s">
        <v>19</v>
      </c>
    </row>
    <row r="20" spans="4:5" x14ac:dyDescent="0.25">
      <c r="D20" t="s">
        <v>17</v>
      </c>
      <c r="E20" t="s">
        <v>19</v>
      </c>
    </row>
    <row r="21" spans="4:5" x14ac:dyDescent="0.25">
      <c r="D21" t="s">
        <v>17</v>
      </c>
      <c r="E21"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71E82-DFA4-44AA-8129-494605A5F4E2}">
  <dimension ref="D6:E16"/>
  <sheetViews>
    <sheetView workbookViewId="0">
      <selection activeCell="S4" sqref="S4"/>
    </sheetView>
  </sheetViews>
  <sheetFormatPr defaultRowHeight="15" x14ac:dyDescent="0.25"/>
  <sheetData>
    <row r="6" spans="4:5" x14ac:dyDescent="0.25">
      <c r="D6" s="5" t="s">
        <v>23</v>
      </c>
      <c r="E6" s="5" t="s">
        <v>24</v>
      </c>
    </row>
    <row r="7" spans="4:5" x14ac:dyDescent="0.25">
      <c r="D7">
        <v>2</v>
      </c>
      <c r="E7">
        <v>4</v>
      </c>
    </row>
    <row r="8" spans="4:5" x14ac:dyDescent="0.25">
      <c r="D8">
        <v>78</v>
      </c>
      <c r="E8">
        <v>13</v>
      </c>
    </row>
    <row r="9" spans="4:5" x14ac:dyDescent="0.25">
      <c r="D9">
        <v>6</v>
      </c>
      <c r="E9">
        <v>7</v>
      </c>
    </row>
    <row r="10" spans="4:5" x14ac:dyDescent="0.25">
      <c r="D10">
        <v>86</v>
      </c>
      <c r="E10">
        <v>7</v>
      </c>
    </row>
    <row r="11" spans="4:5" x14ac:dyDescent="0.25">
      <c r="D11">
        <v>3</v>
      </c>
      <c r="E11">
        <v>19</v>
      </c>
    </row>
    <row r="12" spans="4:5" x14ac:dyDescent="0.25">
      <c r="D12">
        <v>9</v>
      </c>
      <c r="E12">
        <v>4</v>
      </c>
    </row>
    <row r="13" spans="4:5" x14ac:dyDescent="0.25">
      <c r="D13">
        <v>1</v>
      </c>
      <c r="E13">
        <v>9</v>
      </c>
    </row>
    <row r="14" spans="4:5" x14ac:dyDescent="0.25">
      <c r="D14">
        <v>12</v>
      </c>
      <c r="E14">
        <v>17</v>
      </c>
    </row>
    <row r="15" spans="4:5" x14ac:dyDescent="0.25">
      <c r="D15">
        <v>19</v>
      </c>
      <c r="E15">
        <v>14</v>
      </c>
    </row>
    <row r="16" spans="4:5" x14ac:dyDescent="0.25">
      <c r="D16">
        <v>16</v>
      </c>
      <c r="E16">
        <v>23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A51CB-1D68-485C-8CFA-9F0A9418B244}">
  <dimension ref="F4:J27"/>
  <sheetViews>
    <sheetView topLeftCell="A12" workbookViewId="0">
      <selection activeCell="L20" sqref="L20"/>
    </sheetView>
  </sheetViews>
  <sheetFormatPr defaultRowHeight="15" x14ac:dyDescent="0.25"/>
  <cols>
    <col min="6" max="6" width="15.28515625" bestFit="1" customWidth="1"/>
    <col min="7" max="7" width="13.42578125" bestFit="1" customWidth="1"/>
    <col min="8" max="8" width="9" bestFit="1" customWidth="1"/>
    <col min="9" max="9" width="25.7109375" bestFit="1" customWidth="1"/>
    <col min="10" max="10" width="26.140625" bestFit="1" customWidth="1"/>
  </cols>
  <sheetData>
    <row r="4" spans="6:10" ht="28.5" x14ac:dyDescent="0.25">
      <c r="F4" s="18" t="s">
        <v>25</v>
      </c>
      <c r="G4" s="18"/>
      <c r="H4" s="18"/>
      <c r="I4" s="18"/>
      <c r="J4" s="18"/>
    </row>
    <row r="5" spans="6:10" ht="28.5" x14ac:dyDescent="0.25">
      <c r="F5" s="8" t="s">
        <v>26</v>
      </c>
      <c r="G5" s="8" t="s">
        <v>27</v>
      </c>
      <c r="H5" s="8" t="s">
        <v>28</v>
      </c>
      <c r="I5" s="8" t="s">
        <v>29</v>
      </c>
      <c r="J5" s="8" t="s">
        <v>30</v>
      </c>
    </row>
    <row r="6" spans="6:10" x14ac:dyDescent="0.25">
      <c r="F6" s="12" t="s">
        <v>31</v>
      </c>
      <c r="G6" s="13" t="s">
        <v>32</v>
      </c>
      <c r="H6" s="14">
        <v>10</v>
      </c>
      <c r="I6" s="16">
        <v>100000</v>
      </c>
      <c r="J6" s="15">
        <f>PRODUCT(H6,I6)</f>
        <v>1000000</v>
      </c>
    </row>
    <row r="7" spans="6:10" x14ac:dyDescent="0.25">
      <c r="F7" s="12" t="s">
        <v>33</v>
      </c>
      <c r="G7" s="13" t="s">
        <v>32</v>
      </c>
      <c r="H7" s="14">
        <v>20</v>
      </c>
      <c r="I7" s="16">
        <v>60000</v>
      </c>
      <c r="J7" s="15">
        <f t="shared" ref="J7:J26" si="0">PRODUCT(H7,I7)</f>
        <v>1200000</v>
      </c>
    </row>
    <row r="8" spans="6:10" x14ac:dyDescent="0.25">
      <c r="F8" s="12" t="s">
        <v>34</v>
      </c>
      <c r="G8" s="13" t="s">
        <v>32</v>
      </c>
      <c r="H8" s="14">
        <v>36</v>
      </c>
      <c r="I8" s="16">
        <v>35000</v>
      </c>
      <c r="J8" s="15">
        <f t="shared" si="0"/>
        <v>1260000</v>
      </c>
    </row>
    <row r="9" spans="6:10" x14ac:dyDescent="0.25">
      <c r="F9" s="12" t="s">
        <v>35</v>
      </c>
      <c r="G9" s="13" t="s">
        <v>32</v>
      </c>
      <c r="H9" s="14">
        <v>45</v>
      </c>
      <c r="I9" s="16">
        <v>40000</v>
      </c>
      <c r="J9" s="15">
        <f t="shared" si="0"/>
        <v>1800000</v>
      </c>
    </row>
    <row r="10" spans="6:10" x14ac:dyDescent="0.25">
      <c r="F10" s="12" t="s">
        <v>36</v>
      </c>
      <c r="G10" s="13" t="s">
        <v>32</v>
      </c>
      <c r="H10" s="14">
        <v>12</v>
      </c>
      <c r="I10" s="16">
        <v>32000</v>
      </c>
      <c r="J10" s="15">
        <f t="shared" si="0"/>
        <v>384000</v>
      </c>
    </row>
    <row r="11" spans="6:10" x14ac:dyDescent="0.25">
      <c r="F11" s="12" t="s">
        <v>37</v>
      </c>
      <c r="G11" s="13" t="s">
        <v>32</v>
      </c>
      <c r="H11" s="14">
        <v>22</v>
      </c>
      <c r="I11" s="16">
        <v>25000</v>
      </c>
      <c r="J11" s="15">
        <f t="shared" si="0"/>
        <v>550000</v>
      </c>
    </row>
    <row r="12" spans="6:10" x14ac:dyDescent="0.25">
      <c r="F12" s="12" t="s">
        <v>38</v>
      </c>
      <c r="G12" s="13" t="s">
        <v>32</v>
      </c>
      <c r="H12" s="14">
        <v>25</v>
      </c>
      <c r="I12" s="16">
        <v>28000</v>
      </c>
      <c r="J12" s="15">
        <f t="shared" si="0"/>
        <v>700000</v>
      </c>
    </row>
    <row r="13" spans="6:10" x14ac:dyDescent="0.25">
      <c r="F13" s="12" t="s">
        <v>31</v>
      </c>
      <c r="G13" s="13" t="s">
        <v>39</v>
      </c>
      <c r="H13" s="14">
        <v>40</v>
      </c>
      <c r="I13" s="16">
        <v>100000</v>
      </c>
      <c r="J13" s="15">
        <f t="shared" si="0"/>
        <v>4000000</v>
      </c>
    </row>
    <row r="14" spans="6:10" x14ac:dyDescent="0.25">
      <c r="F14" s="12" t="s">
        <v>33</v>
      </c>
      <c r="G14" s="13" t="s">
        <v>39</v>
      </c>
      <c r="H14" s="14">
        <v>48</v>
      </c>
      <c r="I14" s="16">
        <v>60000</v>
      </c>
      <c r="J14" s="15">
        <f t="shared" si="0"/>
        <v>2880000</v>
      </c>
    </row>
    <row r="15" spans="6:10" x14ac:dyDescent="0.25">
      <c r="F15" s="12" t="s">
        <v>34</v>
      </c>
      <c r="G15" s="13" t="s">
        <v>39</v>
      </c>
      <c r="H15" s="14">
        <v>9</v>
      </c>
      <c r="I15" s="16">
        <v>35000</v>
      </c>
      <c r="J15" s="15">
        <f t="shared" si="0"/>
        <v>315000</v>
      </c>
    </row>
    <row r="16" spans="6:10" x14ac:dyDescent="0.25">
      <c r="F16" s="12" t="s">
        <v>35</v>
      </c>
      <c r="G16" s="13" t="s">
        <v>39</v>
      </c>
      <c r="H16" s="14">
        <v>41</v>
      </c>
      <c r="I16" s="16">
        <v>40000</v>
      </c>
      <c r="J16" s="15">
        <f t="shared" si="0"/>
        <v>1640000</v>
      </c>
    </row>
    <row r="17" spans="6:10" x14ac:dyDescent="0.25">
      <c r="F17" s="12" t="s">
        <v>36</v>
      </c>
      <c r="G17" s="13" t="s">
        <v>39</v>
      </c>
      <c r="H17" s="14">
        <v>35</v>
      </c>
      <c r="I17" s="16">
        <v>32000</v>
      </c>
      <c r="J17" s="15">
        <f t="shared" si="0"/>
        <v>1120000</v>
      </c>
    </row>
    <row r="18" spans="6:10" x14ac:dyDescent="0.25">
      <c r="F18" s="12" t="s">
        <v>37</v>
      </c>
      <c r="G18" s="13" t="s">
        <v>39</v>
      </c>
      <c r="H18" s="14">
        <v>20</v>
      </c>
      <c r="I18" s="16">
        <v>25000</v>
      </c>
      <c r="J18" s="15">
        <f t="shared" si="0"/>
        <v>500000</v>
      </c>
    </row>
    <row r="19" spans="6:10" x14ac:dyDescent="0.25">
      <c r="F19" s="12" t="s">
        <v>38</v>
      </c>
      <c r="G19" s="13" t="s">
        <v>39</v>
      </c>
      <c r="H19" s="14">
        <v>50</v>
      </c>
      <c r="I19" s="16">
        <v>28000</v>
      </c>
      <c r="J19" s="15">
        <f t="shared" si="0"/>
        <v>1400000</v>
      </c>
    </row>
    <row r="20" spans="6:10" x14ac:dyDescent="0.25">
      <c r="F20" s="12" t="s">
        <v>31</v>
      </c>
      <c r="G20" s="13" t="s">
        <v>40</v>
      </c>
      <c r="H20" s="14">
        <v>26</v>
      </c>
      <c r="I20" s="16">
        <v>100000</v>
      </c>
      <c r="J20" s="15">
        <f t="shared" si="0"/>
        <v>2600000</v>
      </c>
    </row>
    <row r="21" spans="6:10" x14ac:dyDescent="0.25">
      <c r="F21" s="12" t="s">
        <v>33</v>
      </c>
      <c r="G21" s="13" t="s">
        <v>40</v>
      </c>
      <c r="H21" s="14">
        <v>41</v>
      </c>
      <c r="I21" s="16">
        <v>60000</v>
      </c>
      <c r="J21" s="15">
        <f t="shared" si="0"/>
        <v>2460000</v>
      </c>
    </row>
    <row r="22" spans="6:10" x14ac:dyDescent="0.25">
      <c r="F22" s="12" t="s">
        <v>34</v>
      </c>
      <c r="G22" s="13" t="s">
        <v>40</v>
      </c>
      <c r="H22" s="14">
        <v>36</v>
      </c>
      <c r="I22" s="16">
        <v>35000</v>
      </c>
      <c r="J22" s="15">
        <f t="shared" si="0"/>
        <v>1260000</v>
      </c>
    </row>
    <row r="23" spans="6:10" x14ac:dyDescent="0.25">
      <c r="F23" s="12" t="s">
        <v>35</v>
      </c>
      <c r="G23" s="13" t="s">
        <v>40</v>
      </c>
      <c r="H23" s="14">
        <v>12</v>
      </c>
      <c r="I23" s="16">
        <v>40000</v>
      </c>
      <c r="J23" s="15">
        <f t="shared" si="0"/>
        <v>480000</v>
      </c>
    </row>
    <row r="24" spans="6:10" x14ac:dyDescent="0.25">
      <c r="F24" s="12" t="s">
        <v>36</v>
      </c>
      <c r="G24" s="13" t="s">
        <v>40</v>
      </c>
      <c r="H24" s="14">
        <v>23</v>
      </c>
      <c r="I24" s="16">
        <v>32000</v>
      </c>
      <c r="J24" s="15">
        <f t="shared" si="0"/>
        <v>736000</v>
      </c>
    </row>
    <row r="25" spans="6:10" x14ac:dyDescent="0.25">
      <c r="F25" s="12" t="s">
        <v>37</v>
      </c>
      <c r="G25" s="13" t="s">
        <v>40</v>
      </c>
      <c r="H25" s="14">
        <v>41</v>
      </c>
      <c r="I25" s="16">
        <v>25000</v>
      </c>
      <c r="J25" s="15">
        <f t="shared" si="0"/>
        <v>1025000</v>
      </c>
    </row>
    <row r="26" spans="6:10" x14ac:dyDescent="0.25">
      <c r="F26" s="12" t="s">
        <v>38</v>
      </c>
      <c r="G26" s="13" t="s">
        <v>40</v>
      </c>
      <c r="H26" s="14">
        <v>21</v>
      </c>
      <c r="I26" s="16">
        <v>28000</v>
      </c>
      <c r="J26" s="15">
        <f t="shared" si="0"/>
        <v>588000</v>
      </c>
    </row>
    <row r="27" spans="6:10" x14ac:dyDescent="0.25">
      <c r="J27" s="17">
        <f>SUM(J6:J26)</f>
        <v>27898000</v>
      </c>
    </row>
  </sheetData>
  <mergeCells count="1">
    <mergeCell ref="F4:J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5CC4-81E1-4D01-84C3-B25B1439B542}">
  <dimension ref="A1:D11"/>
  <sheetViews>
    <sheetView workbookViewId="0">
      <selection activeCell="R26" sqref="R26"/>
    </sheetView>
  </sheetViews>
  <sheetFormatPr defaultRowHeight="15" x14ac:dyDescent="0.25"/>
  <cols>
    <col min="1" max="1" width="13.140625" bestFit="1" customWidth="1"/>
    <col min="2" max="2" width="11.42578125" bestFit="1" customWidth="1"/>
    <col min="3" max="3" width="20" bestFit="1" customWidth="1"/>
    <col min="4" max="4" width="19.85546875" bestFit="1" customWidth="1"/>
  </cols>
  <sheetData>
    <row r="1" spans="1:4" x14ac:dyDescent="0.25">
      <c r="A1" s="9" t="s">
        <v>27</v>
      </c>
      <c r="B1" t="s">
        <v>43</v>
      </c>
    </row>
    <row r="3" spans="1:4" x14ac:dyDescent="0.25">
      <c r="A3" s="9" t="s">
        <v>41</v>
      </c>
      <c r="B3" t="s">
        <v>46</v>
      </c>
      <c r="C3" t="s">
        <v>44</v>
      </c>
      <c r="D3" t="s">
        <v>45</v>
      </c>
    </row>
    <row r="4" spans="1:4" x14ac:dyDescent="0.25">
      <c r="A4" s="10" t="s">
        <v>31</v>
      </c>
      <c r="B4" s="11">
        <v>76</v>
      </c>
      <c r="C4" s="11">
        <v>300000</v>
      </c>
      <c r="D4" s="11">
        <v>7600000</v>
      </c>
    </row>
    <row r="5" spans="1:4" x14ac:dyDescent="0.25">
      <c r="A5" s="10" t="s">
        <v>38</v>
      </c>
      <c r="B5" s="11">
        <v>96</v>
      </c>
      <c r="C5" s="11">
        <v>84000</v>
      </c>
      <c r="D5" s="11">
        <v>2688000</v>
      </c>
    </row>
    <row r="6" spans="1:4" x14ac:dyDescent="0.25">
      <c r="A6" s="10" t="s">
        <v>37</v>
      </c>
      <c r="B6" s="11">
        <v>83</v>
      </c>
      <c r="C6" s="11">
        <v>75000</v>
      </c>
      <c r="D6" s="11">
        <v>2075000</v>
      </c>
    </row>
    <row r="7" spans="1:4" x14ac:dyDescent="0.25">
      <c r="A7" s="10" t="s">
        <v>35</v>
      </c>
      <c r="B7" s="11">
        <v>98</v>
      </c>
      <c r="C7" s="11">
        <v>120000</v>
      </c>
      <c r="D7" s="11">
        <v>3920000</v>
      </c>
    </row>
    <row r="8" spans="1:4" x14ac:dyDescent="0.25">
      <c r="A8" s="10" t="s">
        <v>36</v>
      </c>
      <c r="B8" s="11">
        <v>70</v>
      </c>
      <c r="C8" s="11">
        <v>96000</v>
      </c>
      <c r="D8" s="11">
        <v>2240000</v>
      </c>
    </row>
    <row r="9" spans="1:4" x14ac:dyDescent="0.25">
      <c r="A9" s="10" t="s">
        <v>33</v>
      </c>
      <c r="B9" s="11">
        <v>109</v>
      </c>
      <c r="C9" s="11">
        <v>180000</v>
      </c>
      <c r="D9" s="11">
        <v>6540000</v>
      </c>
    </row>
    <row r="10" spans="1:4" x14ac:dyDescent="0.25">
      <c r="A10" s="10" t="s">
        <v>34</v>
      </c>
      <c r="B10" s="11">
        <v>81</v>
      </c>
      <c r="C10" s="11">
        <v>105000</v>
      </c>
      <c r="D10" s="11">
        <v>2835000</v>
      </c>
    </row>
    <row r="11" spans="1:4" x14ac:dyDescent="0.25">
      <c r="A11" s="10" t="s">
        <v>42</v>
      </c>
      <c r="B11" s="11">
        <v>613</v>
      </c>
      <c r="C11" s="11">
        <v>960000</v>
      </c>
      <c r="D11" s="11">
        <v>27898000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22970-59B4-4492-BAA9-2A343F59E1FE}">
  <dimension ref="A1:I21"/>
  <sheetViews>
    <sheetView workbookViewId="0">
      <selection activeCell="H21" sqref="H21"/>
    </sheetView>
  </sheetViews>
  <sheetFormatPr defaultRowHeight="15" x14ac:dyDescent="0.25"/>
  <cols>
    <col min="1" max="1" width="18.28515625" bestFit="1" customWidth="1"/>
    <col min="2" max="2" width="16.85546875" bestFit="1" customWidth="1"/>
    <col min="3" max="3" width="7.7109375" bestFit="1" customWidth="1"/>
    <col min="4" max="4" width="8.28515625" bestFit="1" customWidth="1"/>
    <col min="5" max="5" width="7.85546875" bestFit="1" customWidth="1"/>
    <col min="6" max="6" width="7.5703125" bestFit="1" customWidth="1"/>
    <col min="7" max="7" width="11.5703125" bestFit="1" customWidth="1"/>
    <col min="8" max="8" width="10.85546875" bestFit="1" customWidth="1"/>
    <col min="9" max="9" width="11.140625" bestFit="1" customWidth="1"/>
  </cols>
  <sheetData>
    <row r="1" spans="1:9" x14ac:dyDescent="0.25">
      <c r="A1" t="s">
        <v>47</v>
      </c>
      <c r="B1" t="s">
        <v>48</v>
      </c>
      <c r="C1" t="s">
        <v>49</v>
      </c>
      <c r="D1" t="s">
        <v>50</v>
      </c>
      <c r="E1" t="s">
        <v>51</v>
      </c>
      <c r="F1" t="s">
        <v>52</v>
      </c>
      <c r="G1" t="s">
        <v>53</v>
      </c>
      <c r="H1" t="s">
        <v>54</v>
      </c>
      <c r="I1" t="s">
        <v>55</v>
      </c>
    </row>
    <row r="2" spans="1:9" x14ac:dyDescent="0.25">
      <c r="A2" s="11" t="s">
        <v>47</v>
      </c>
      <c r="B2" s="11" t="s">
        <v>56</v>
      </c>
      <c r="C2">
        <v>16</v>
      </c>
      <c r="D2">
        <v>16</v>
      </c>
      <c r="E2">
        <v>16</v>
      </c>
      <c r="F2">
        <v>16</v>
      </c>
      <c r="G2">
        <v>16</v>
      </c>
      <c r="I2">
        <v>1000</v>
      </c>
    </row>
    <row r="3" spans="1:9" x14ac:dyDescent="0.25">
      <c r="A3" s="11" t="s">
        <v>47</v>
      </c>
      <c r="B3" s="11" t="s">
        <v>57</v>
      </c>
      <c r="C3">
        <v>5.35</v>
      </c>
      <c r="D3">
        <v>5.5</v>
      </c>
      <c r="E3">
        <v>5.5</v>
      </c>
      <c r="F3">
        <v>5.35</v>
      </c>
      <c r="G3">
        <v>5.35</v>
      </c>
      <c r="H3">
        <v>-0.64</v>
      </c>
      <c r="I3">
        <v>3500</v>
      </c>
    </row>
    <row r="4" spans="1:9" x14ac:dyDescent="0.25">
      <c r="A4" s="11" t="s">
        <v>47</v>
      </c>
      <c r="B4" s="11" t="s">
        <v>58</v>
      </c>
      <c r="C4">
        <v>17.8</v>
      </c>
      <c r="D4">
        <v>18</v>
      </c>
      <c r="E4">
        <v>18.05</v>
      </c>
      <c r="F4">
        <v>17.5</v>
      </c>
      <c r="G4">
        <v>17.8</v>
      </c>
      <c r="H4">
        <v>-0.2</v>
      </c>
      <c r="I4">
        <v>292500</v>
      </c>
    </row>
    <row r="5" spans="1:9" x14ac:dyDescent="0.25">
      <c r="A5" s="11" t="s">
        <v>47</v>
      </c>
      <c r="B5" s="11" t="s">
        <v>59</v>
      </c>
      <c r="C5">
        <v>6.72</v>
      </c>
      <c r="D5">
        <v>6.78</v>
      </c>
      <c r="E5">
        <v>7</v>
      </c>
      <c r="F5">
        <v>6.71</v>
      </c>
      <c r="G5">
        <v>6.72</v>
      </c>
      <c r="H5">
        <v>-0.08</v>
      </c>
      <c r="I5">
        <v>22500</v>
      </c>
    </row>
    <row r="6" spans="1:9" x14ac:dyDescent="0.25">
      <c r="A6" s="11" t="s">
        <v>47</v>
      </c>
      <c r="B6" s="11" t="s">
        <v>60</v>
      </c>
      <c r="C6">
        <v>80</v>
      </c>
      <c r="D6">
        <v>80</v>
      </c>
      <c r="E6">
        <v>80</v>
      </c>
      <c r="F6">
        <v>80</v>
      </c>
      <c r="G6">
        <v>80</v>
      </c>
      <c r="I6">
        <v>500</v>
      </c>
    </row>
    <row r="7" spans="1:9" x14ac:dyDescent="0.25">
      <c r="A7" s="11" t="s">
        <v>47</v>
      </c>
      <c r="B7" s="11" t="s">
        <v>61</v>
      </c>
      <c r="C7">
        <v>740</v>
      </c>
      <c r="D7">
        <v>740</v>
      </c>
      <c r="E7">
        <v>740</v>
      </c>
      <c r="F7">
        <v>740</v>
      </c>
      <c r="G7">
        <v>740</v>
      </c>
      <c r="H7">
        <v>-8.99</v>
      </c>
      <c r="I7">
        <v>50</v>
      </c>
    </row>
    <row r="8" spans="1:9" x14ac:dyDescent="0.25">
      <c r="A8" s="11" t="s">
        <v>47</v>
      </c>
      <c r="B8" s="11" t="s">
        <v>62</v>
      </c>
      <c r="C8">
        <v>53.54</v>
      </c>
      <c r="D8">
        <v>52.25</v>
      </c>
      <c r="E8">
        <v>54.99</v>
      </c>
      <c r="F8">
        <v>52.02</v>
      </c>
      <c r="G8">
        <v>53.25</v>
      </c>
      <c r="H8">
        <v>1.43</v>
      </c>
      <c r="I8">
        <v>2229482</v>
      </c>
    </row>
    <row r="9" spans="1:9" x14ac:dyDescent="0.25">
      <c r="A9" s="11" t="s">
        <v>47</v>
      </c>
      <c r="B9" s="11" t="s">
        <v>63</v>
      </c>
      <c r="C9">
        <v>129</v>
      </c>
      <c r="D9">
        <v>128</v>
      </c>
      <c r="E9">
        <v>129.88</v>
      </c>
      <c r="F9">
        <v>128</v>
      </c>
      <c r="G9">
        <v>129</v>
      </c>
      <c r="H9">
        <v>-0.42</v>
      </c>
      <c r="I9">
        <v>7100</v>
      </c>
    </row>
    <row r="10" spans="1:9" x14ac:dyDescent="0.25">
      <c r="A10" s="11" t="s">
        <v>47</v>
      </c>
      <c r="B10" s="11" t="s">
        <v>64</v>
      </c>
      <c r="C10">
        <v>7.11</v>
      </c>
      <c r="D10">
        <v>7.11</v>
      </c>
      <c r="E10">
        <v>7.44</v>
      </c>
      <c r="F10">
        <v>7.1</v>
      </c>
      <c r="G10">
        <v>7.25</v>
      </c>
      <c r="H10">
        <v>-0.14000000000000001</v>
      </c>
      <c r="I10">
        <v>168000</v>
      </c>
    </row>
    <row r="11" spans="1:9" x14ac:dyDescent="0.25">
      <c r="A11" s="11" t="s">
        <v>47</v>
      </c>
      <c r="B11" s="11" t="s">
        <v>65</v>
      </c>
      <c r="C11">
        <v>12.5</v>
      </c>
      <c r="D11">
        <v>12.9</v>
      </c>
      <c r="E11">
        <v>12.9</v>
      </c>
      <c r="F11">
        <v>12.44</v>
      </c>
      <c r="G11">
        <v>12.5</v>
      </c>
      <c r="I11">
        <v>15500</v>
      </c>
    </row>
    <row r="12" spans="1:9" x14ac:dyDescent="0.25">
      <c r="A12" s="11" t="s">
        <v>47</v>
      </c>
      <c r="B12" s="11" t="s">
        <v>66</v>
      </c>
      <c r="C12">
        <v>136.01</v>
      </c>
      <c r="D12">
        <v>134</v>
      </c>
      <c r="E12">
        <v>134</v>
      </c>
      <c r="F12">
        <v>134</v>
      </c>
      <c r="G12">
        <v>134</v>
      </c>
      <c r="I12">
        <v>100</v>
      </c>
    </row>
    <row r="13" spans="1:9" x14ac:dyDescent="0.25">
      <c r="A13" s="11" t="s">
        <v>47</v>
      </c>
      <c r="B13" s="11" t="s">
        <v>67</v>
      </c>
      <c r="C13">
        <v>10.25</v>
      </c>
      <c r="D13">
        <v>10.210000000000001</v>
      </c>
      <c r="E13">
        <v>10.26</v>
      </c>
      <c r="F13">
        <v>10.210000000000001</v>
      </c>
      <c r="G13">
        <v>10.25</v>
      </c>
      <c r="H13">
        <v>-0.04</v>
      </c>
      <c r="I13">
        <v>2500</v>
      </c>
    </row>
    <row r="21" spans="8:8" x14ac:dyDescent="0.25">
      <c r="H21" t="s">
        <v>68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92D76-6C1C-4CCC-BDBA-23F7BCDAF952}">
  <dimension ref="C4:F7"/>
  <sheetViews>
    <sheetView workbookViewId="0">
      <selection activeCell="L16" sqref="L16"/>
    </sheetView>
  </sheetViews>
  <sheetFormatPr defaultRowHeight="15" x14ac:dyDescent="0.25"/>
  <sheetData>
    <row r="4" spans="3:6" x14ac:dyDescent="0.25">
      <c r="C4" s="6" t="s">
        <v>69</v>
      </c>
      <c r="D4" s="6" t="s">
        <v>70</v>
      </c>
      <c r="E4" s="6" t="s">
        <v>71</v>
      </c>
      <c r="F4" s="6" t="s">
        <v>72</v>
      </c>
    </row>
    <row r="5" spans="3:6" x14ac:dyDescent="0.25">
      <c r="C5" t="s">
        <v>73</v>
      </c>
      <c r="D5">
        <v>12</v>
      </c>
      <c r="E5">
        <v>34</v>
      </c>
      <c r="F5">
        <v>50</v>
      </c>
    </row>
    <row r="6" spans="3:6" x14ac:dyDescent="0.25">
      <c r="C6" t="s">
        <v>74</v>
      </c>
      <c r="D6">
        <v>11</v>
      </c>
      <c r="E6">
        <v>19</v>
      </c>
      <c r="F6">
        <v>50</v>
      </c>
    </row>
    <row r="7" spans="3:6" x14ac:dyDescent="0.25">
      <c r="C7" t="s">
        <v>75</v>
      </c>
      <c r="D7">
        <v>19</v>
      </c>
      <c r="E7">
        <v>14</v>
      </c>
      <c r="F7">
        <v>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F2BB-FF14-47A2-BCFC-DAF9802CE488}">
  <dimension ref="C4:F7"/>
  <sheetViews>
    <sheetView tabSelected="1" workbookViewId="0">
      <selection activeCell="F6" sqref="F6"/>
    </sheetView>
  </sheetViews>
  <sheetFormatPr defaultRowHeight="15" x14ac:dyDescent="0.25"/>
  <sheetData>
    <row r="4" spans="3:6" x14ac:dyDescent="0.25">
      <c r="C4" s="6" t="s">
        <v>69</v>
      </c>
      <c r="D4" s="6" t="s">
        <v>70</v>
      </c>
      <c r="E4" s="6" t="s">
        <v>71</v>
      </c>
      <c r="F4" s="6" t="s">
        <v>72</v>
      </c>
    </row>
    <row r="5" spans="3:6" x14ac:dyDescent="0.25">
      <c r="C5" t="s">
        <v>73</v>
      </c>
      <c r="D5">
        <v>28</v>
      </c>
      <c r="E5">
        <v>36</v>
      </c>
      <c r="F5">
        <v>50</v>
      </c>
    </row>
    <row r="6" spans="3:6" x14ac:dyDescent="0.25">
      <c r="C6" t="s">
        <v>74</v>
      </c>
      <c r="D6">
        <v>26</v>
      </c>
      <c r="E6">
        <v>34</v>
      </c>
      <c r="F6">
        <v>50</v>
      </c>
    </row>
    <row r="7" spans="3:6" x14ac:dyDescent="0.25">
      <c r="C7" t="s">
        <v>75</v>
      </c>
      <c r="D7">
        <v>23</v>
      </c>
      <c r="E7">
        <v>39</v>
      </c>
      <c r="F7">
        <v>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w E A A B Q S w M E F A A C A A g A e o 4 H V 0 O x 9 u O n A A A A + A A A A B I A H A B D b 2 5 m a W c v U G F j a 2 F n Z S 5 4 b W w g o h g A K K A U A A A A A A A A A A A A A A A A A A A A A A A A A A A A h Y 9 B D o I w F E S v Q r q n L R X U k E 9 Z u J X E h G j c k l K h E Y q h x X I 3 F x 7 J K 0 i i q D u X M 3 m T v H n c 7 p C O b e N d Z W 9 U p x M U Y I o 8 q U V X K l 0 l a L A n f 4 1 S D r t C n I t K e h O s T T w a l a D a 2 k t M i H M O u w X u + o o w S g N y z L a 5 q G V b + E o b W 2 g h 0 W d V / l 8 h D o e X D G d 4 x X A U R U s c h g G Q u Y Z M 6 S / C J m N M g f y U s B k a O / S S S + 3 v c y B z B P J + w Z 9 Q S w M E F A A C A A g A e o 4 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O B 1 e y C h l T M w E A A C w C A A A T A B w A R m 9 y b X V s Y X M v U 2 V j d G l v b j E u b S C i G A A o o B Q A A A A A A A A A A A A A A A A A A A A A A A A A A A B t k E F r g z A Y h u + C / y G k F w W n C G O F l R 6 K l S p Y l W r X Q + k h t d / a U k 0 k i b R D / O / T K t 1 h 5 p K P 5 w 1 P 3 k R A J q + M o q T f 7 Z m q q I q 4 E A 4 n N M E p O e a A 7 C l G c 5 S D V B X U r o R V P I O W 7 O B o x u Q M W j c 4 j E q g U m j 4 I m U p P i 3 r f r + b p X i Y G S v M 8 m Y V h N 9 A v o m q a K c f C + u 6 0 f u W R B J 7 2 v p 6 c W 1 P m 3 3 H D k M + w T F n B Z N t I w / I C b j o 6 j y r m U M y c K 1 X G W g / 8 E W e J x n J C R d z y S s 4 6 C + l c y H 0 3 B r T n x L + d C k n V H w z X j g s r w r a h U I b u d + o a 7 z 2 E 8 c N g k X o R t s E G 0 i 2 h 5 G E h 2 w M V O P E 2 f j x P x o s n R e k V X E E / s R R 7 I Y j 2 P N X 3 g g O o t 0 I d b a b j R u m Y 4 m 3 C F f u S P A V B d t 1 F / h U f r y b 3 W u b R l e V K x 3 9 p d k v U E s B A i 0 A F A A C A A g A e o 4 H V 0 O x 9 u O n A A A A + A A A A B I A A A A A A A A A A A A A A A A A A A A A A E N v b m Z p Z y 9 Q Y W N r Y W d l L n h t b F B L A Q I t A B Q A A g A I A H q O B 1 c P y u m r p A A A A O k A A A A T A A A A A A A A A A A A A A A A A P M A A A B b Q 2 9 u d G V u d F 9 U e X B l c 1 0 u e G 1 s U E s B A i 0 A F A A C A A g A e o 4 H V 7 I K G V M z A Q A A L A I A A B M A A A A A A A A A A A A A A A A A 5 A E A A E Z v c m 1 1 b G F z L 1 N l Y 3 R p b 2 4 x L m 1 Q S w U G A A A A A A M A A w D C A A A A Z 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A A 0 A A A A A A A D e 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E 3 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z L T A 4 L T A 3 V D E y O j U x O j U z L j E z N j g y N j N a I i A v P j x F b n R y e S B U e X B l P S J G a W x s Q 2 9 s d W 1 u V H l w Z X M i I F Z h b H V l P S J z Q m d Z R k J R V U Z C U V V E I i A v P j x F b n R y e S B U e X B l P S J G a W x s Q 2 9 s d W 1 u T m F t Z X M i I F Z h b H V l P S J z W y Z x d W 9 0 O 0 1 J U 0 N F T E x B T k V P V V M m c X V v d D s s J n F 1 b 3 Q 7 U 0 N S S V A m c X V v d D s s J n F 1 b 3 Q 7 T E R D U C Z x d W 9 0 O y w m c X V v d D t P U E V O J n F 1 b 3 Q 7 L C Z x d W 9 0 O 0 h J R 0 g m c X V v d D s s J n F 1 b 3 Q 7 T E 9 X J n F 1 b 3 Q 7 L C Z x d W 9 0 O 0 N V U l J F T l Q m c X V v d D s s J n F 1 b 3 Q 7 Q 0 h B T k d F J n F 1 b 3 Q 7 L C Z x d W 9 0 O 1 Z P T F V N R 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I D E 3 L 0 N o Y W 5 n Z W Q g V H l w Z S 5 7 T U l T Q 0 V M T E F O R U 9 V U y w w f S Z x d W 9 0 O y w m c X V v d D t T Z W N 0 a W 9 u M S 9 U Y W J s Z S A x N y 9 D a G F u Z 2 V k I F R 5 c G U u e 1 N D U k l Q L D F 9 J n F 1 b 3 Q 7 L C Z x d W 9 0 O 1 N l Y 3 R p b 2 4 x L 1 R h Y m x l I D E 3 L 0 N o Y W 5 n Z W Q g V H l w Z S 5 7 T E R D U C w y f S Z x d W 9 0 O y w m c X V v d D t T Z W N 0 a W 9 u M S 9 U Y W J s Z S A x N y 9 D a G F u Z 2 V k I F R 5 c G U u e 0 9 Q R U 4 s M 3 0 m c X V v d D s s J n F 1 b 3 Q 7 U 2 V j d G l v b j E v V G F i b G U g M T c v Q 2 h h b m d l Z C B U e X B l L n t I S U d I L D R 9 J n F 1 b 3 Q 7 L C Z x d W 9 0 O 1 N l Y 3 R p b 2 4 x L 1 R h Y m x l I D E 3 L 0 N o Y W 5 n Z W Q g V H l w Z S 5 7 T E 9 X L D V 9 J n F 1 b 3 Q 7 L C Z x d W 9 0 O 1 N l Y 3 R p b 2 4 x L 1 R h Y m x l I D E 3 L 0 N o Y W 5 n Z W Q g V H l w Z S 5 7 Q 1 V S U k V O V C w 2 f S Z x d W 9 0 O y w m c X V v d D t T Z W N 0 a W 9 u M S 9 U Y W J s Z S A x N y 9 D a G F u Z 2 V k I F R 5 c G U u e 0 N I Q U 5 H R S w 3 f S Z x d W 9 0 O y w m c X V v d D t T Z W N 0 a W 9 u M S 9 U Y W J s Z S A x N y 9 D a G F u Z 2 V k I F R 5 c G U u e 1 Z P T F V N R S w 4 f S Z x d W 9 0 O 1 0 s J n F 1 b 3 Q 7 Q 2 9 s d W 1 u Q 2 9 1 b n Q m c X V v d D s 6 O S w m c X V v d D t L Z X l D b 2 x 1 b W 5 O Y W 1 l c y Z x d W 9 0 O z p b X S w m c X V v d D t D b 2 x 1 b W 5 J Z G V u d G l 0 a W V z J n F 1 b 3 Q 7 O l s m c X V v d D t T Z W N 0 a W 9 u M S 9 U Y W J s Z S A x N y 9 D a G F u Z 2 V k I F R 5 c G U u e 0 1 J U 0 N F T E x B T k V P V V M s M H 0 m c X V v d D s s J n F 1 b 3 Q 7 U 2 V j d G l v b j E v V G F i b G U g M T c v Q 2 h h b m d l Z C B U e X B l L n t T Q 1 J J U C w x f S Z x d W 9 0 O y w m c X V v d D t T Z W N 0 a W 9 u M S 9 U Y W J s Z S A x N y 9 D a G F u Z 2 V k I F R 5 c G U u e 0 x E Q 1 A s M n 0 m c X V v d D s s J n F 1 b 3 Q 7 U 2 V j d G l v b j E v V G F i b G U g M T c v Q 2 h h b m d l Z C B U e X B l L n t P U E V O L D N 9 J n F 1 b 3 Q 7 L C Z x d W 9 0 O 1 N l Y 3 R p b 2 4 x L 1 R h Y m x l I D E 3 L 0 N o Y W 5 n Z W Q g V H l w Z S 5 7 S E l H S C w 0 f S Z x d W 9 0 O y w m c X V v d D t T Z W N 0 a W 9 u M S 9 U Y W J s Z S A x N y 9 D a G F u Z 2 V k I F R 5 c G U u e 0 x P V y w 1 f S Z x d W 9 0 O y w m c X V v d D t T Z W N 0 a W 9 u M S 9 U Y W J s Z S A x N y 9 D a G F u Z 2 V k I F R 5 c G U u e 0 N V U l J F T l Q s N n 0 m c X V v d D s s J n F 1 b 3 Q 7 U 2 V j d G l v b j E v V G F i b G U g M T c v Q 2 h h b m d l Z C B U e X B l L n t D S E F O R 0 U s N 3 0 m c X V v d D s s J n F 1 b 3 Q 7 U 2 V j d G l v b j E v V G F i b G U g M T c v Q 2 h h b m d l Z C B U e X B l L n t W T 0 x V T U U s O H 0 m c X V v d D t d L C Z x d W 9 0 O 1 J l b G F 0 a W 9 u c 2 h p c E l u Z m 8 m c X V v d D s 6 W 1 1 9 I i A v P j w v U 3 R h Y m x l R W 5 0 c m l l c z 4 8 L 0 l 0 Z W 0 + P E l 0 Z W 0 + P E l 0 Z W 1 M b 2 N h d G l v b j 4 8 S X R l b V R 5 c G U + R m 9 y b X V s Y T w v S X R l b V R 5 c G U + P E l 0 Z W 1 Q Y X R o P l N l Y 3 R p b 2 4 x L 1 R h Y m x l J T I w M T c v U 2 9 1 c m N l P C 9 J d G V t U G F 0 a D 4 8 L 0 l 0 Z W 1 M b 2 N h d G l v b j 4 8 U 3 R h Y m x l R W 5 0 c m l l c y A v P j w v S X R l b T 4 8 S X R l b T 4 8 S X R l b U x v Y 2 F 0 a W 9 u P j x J d G V t V H l w Z T 5 G b 3 J t d W x h P C 9 J d G V t V H l w Z T 4 8 S X R l b V B h d G g + U 2 V j d G l v b j E v V G F i b G U l M j A x N y 9 E Y X R h M T c 8 L 0 l 0 Z W 1 Q Y X R o P j w v S X R l b U x v Y 2 F 0 a W 9 u P j x T d G F i b G V F b n R y a W V z I C 8 + P C 9 J d G V t P j x J d G V t P j x J d G V t T G 9 j Y X R p b 2 4 + P E l 0 Z W 1 U e X B l P k Z v c m 1 1 b G E 8 L 0 l 0 Z W 1 U e X B l P j x J d G V t U G F 0 a D 5 T Z W N 0 a W 9 u M S 9 U Y W J s Z S U y M D E 3 L 1 B y b 2 1 v d G V k J T I w S G V h Z G V y c z w v S X R l b V B h d G g + P C 9 J d G V t T G 9 j Y X R p b 2 4 + P F N 0 Y W J s Z U V u d H J p Z X M g L z 4 8 L 0 l 0 Z W 0 + P E l 0 Z W 0 + P E l 0 Z W 1 M b 2 N h d G l v b j 4 8 S X R l b V R 5 c G U + R m 9 y b X V s Y T w v S X R l b V R 5 c G U + P E l 0 Z W 1 Q Y X R o P l N l Y 3 R p b 2 4 x L 1 R h Y m x l J T I w M T c v Q 2 h h b m d l Z C U y M F R 5 c G U 8 L 0 l 0 Z W 1 Q Y X R o P j w v S X R l b U x v Y 2 F 0 a W 9 u P j x T d G F i b G V F b n R y a W V z I C 8 + P C 9 J d G V t P j w v S X R l b X M + P C 9 M b 2 N h b F B h Y 2 t h Z 2 V N Z X R h Z G F 0 Y U Z p b G U + F g A A A F B L B Q Y A A A A A A A A A A A A A A A A A A A A A A A D a A A A A A Q A A A N C M n d 8 B F d E R j H o A w E / C l + s B A A A A n 8 2 l d L i 8 U k + 8 0 W D 5 h Z X P 9 g A A A A A C A A A A A A A D Z g A A w A A A A B A A A A A P B 4 P e Y A e C g D s z h M v 7 7 z l o A A A A A A S A A A C g A A A A E A A A A C w l 6 v p g q V Q h 6 b X A D L 3 U M V t Q A A A A n D V Q H 7 b Z v U P E / q 8 p 4 d x L 6 u Z v z f E d V K x 6 L / W Z L F 5 z Y W O H m g e L n 1 W y P r R / y 7 b C M R h y o y G Y n l o 6 K b + E 5 t 7 0 8 E b I x X L K 2 A 2 S p 4 A n 7 D M G N u k v 9 a s U A A A A s + / L + J X 7 P v 6 s d O Z J a M H R 5 Y 5 h / y Y = < / D a t a M a s h u p > 
</file>

<file path=customXml/itemProps1.xml><?xml version="1.0" encoding="utf-8"?>
<ds:datastoreItem xmlns:ds="http://schemas.openxmlformats.org/officeDocument/2006/customXml" ds:itemID="{F03BB83D-58C1-44BA-8BED-EAD1819DE8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CheckBox</vt:lpstr>
      <vt:lpstr>CountIf</vt:lpstr>
      <vt:lpstr>Scatter Chart</vt:lpstr>
      <vt:lpstr>Pivot Table</vt:lpstr>
      <vt:lpstr>Pivot Table2</vt:lpstr>
      <vt:lpstr>datafetchfromweb</vt:lpstr>
      <vt:lpstr>consolidatestatic</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asp</dc:creator>
  <cp:lastModifiedBy>asp</cp:lastModifiedBy>
  <dcterms:created xsi:type="dcterms:W3CDTF">2023-08-04T12:30:19Z</dcterms:created>
  <dcterms:modified xsi:type="dcterms:W3CDTF">2023-08-07T13:12:56Z</dcterms:modified>
</cp:coreProperties>
</file>