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15_1240/data/bldg/"/>
    </mc:Choice>
  </mc:AlternateContent>
  <xr:revisionPtr revIDLastSave="0" documentId="13_ncr:1_{510BCB5B-4BEB-984A-A8C8-225374781C8D}" xr6:coauthVersionLast="45" xr6:coauthVersionMax="45" xr10:uidLastSave="{00000000-0000-0000-0000-000000000000}"/>
  <bookViews>
    <workbookView xWindow="33740" yWindow="-2680" windowWidth="23800" windowHeight="20540" xr2:uid="{09545E3B-D688-BC4E-A3A4-20D3E9254CDF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J3" i="1" l="1"/>
  <c r="M3" i="1" s="1"/>
  <c r="J2" i="1"/>
  <c r="L2" i="1" s="1"/>
  <c r="L3" i="1" l="1"/>
  <c r="M2" i="1"/>
  <c r="U3" i="1"/>
  <c r="T3" i="1"/>
  <c r="K3" i="1"/>
  <c r="K2" i="1"/>
</calcChain>
</file>

<file path=xl/sharedStrings.xml><?xml version="1.0" encoding="utf-8"?>
<sst xmlns="http://schemas.openxmlformats.org/spreadsheetml/2006/main" count="38" uniqueCount="34">
  <si>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</si>
  <si>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</si>
  <si>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</si>
  <si>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</si>
  <si>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</si>
  <si>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</si>
  <si>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</si>
  <si>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Maintenace</t>
  </si>
  <si>
    <t>Old_Purchase</t>
  </si>
  <si>
    <t>OldRent</t>
  </si>
  <si>
    <t>East</t>
  </si>
  <si>
    <t>North</t>
  </si>
  <si>
    <t>bld_operation</t>
  </si>
  <si>
    <t>pointPolygon</t>
  </si>
  <si>
    <t>ParcelChange</t>
  </si>
  <si>
    <t>FuturePlanID</t>
  </si>
  <si>
    <t>Polygon</t>
  </si>
  <si>
    <t>Yes</t>
  </si>
  <si>
    <t>status</t>
  </si>
  <si>
    <t>destroyed</t>
  </si>
  <si>
    <t>New Building</t>
  </si>
  <si>
    <t>priceIncrease</t>
  </si>
  <si>
    <t>rentIncrease</t>
  </si>
  <si>
    <t>TotalUnits</t>
  </si>
  <si>
    <t>TotalFloors</t>
  </si>
  <si>
    <t>AvrgTotaalArea</t>
  </si>
  <si>
    <t>newMaintenace</t>
  </si>
  <si>
    <t>Purchase</t>
  </si>
  <si>
    <t>Rent</t>
  </si>
  <si>
    <t>ArnonaPerMeter</t>
  </si>
  <si>
    <t>Arnona</t>
  </si>
  <si>
    <t>Tax and Maintenace</t>
  </si>
  <si>
    <t>﻿215_2</t>
  </si>
  <si>
    <t>502-0147678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</si>
</sst>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000000"/>
      <name val="Courier New"/>
      <family val="1"/>
    </font>
    <font>
      <sz val="12"/>
      <color rgb="FF2AA198"/>
      <name val="Menlo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9" fontId="0" fillId="0" borderId="0" xfId="0" applyNumberFormat="1"/>
    <xf numFmtId="43" fontId="0" fillId="0" borderId="0" xfId="1" applyFont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2755-D32A-7647-802C-521691023E49}">
  <dimension ref="A1:AF5"/>
  <sheetViews>
    <sheetView tabSelected="1" topLeftCell="H1" workbookViewId="0">
      <selection activeCell="W3" sqref="W3"/>
    </sheetView>
  </sheetViews>
  <sheetFormatPr baseColWidth="10" defaultRowHeight="16"/>
  <cols>
    <col min="5" max="5" width="15" bestFit="1" customWidth="1"/>
    <col min="20" max="20" width="1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</v>
      </c>
      <c r="J1" s="1" t="s">
        <v>30</v>
      </c>
      <c r="K1" s="1" t="s">
        <v>8</v>
      </c>
      <c r="L1" s="1" t="s">
        <v>9</v>
      </c>
      <c r="M1" s="1" t="s">
        <v>31</v>
      </c>
      <c r="N1" s="1" t="s">
        <v>21</v>
      </c>
      <c r="O1" s="1" t="s">
        <v>22</v>
      </c>
      <c r="P1" s="2" t="s">
        <v>23</v>
      </c>
      <c r="Q1" s="2" t="s">
        <v>24</v>
      </c>
      <c r="R1" s="2" t="s">
        <v>25</v>
      </c>
      <c r="S1" s="1" t="s">
        <v>26</v>
      </c>
      <c r="T1" s="1" t="s">
        <v>27</v>
      </c>
      <c r="U1" s="1" t="s">
        <v>28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18</v>
      </c>
      <c r="AE1" s="2"/>
      <c r="AF1" s="2"/>
    </row>
    <row r="2" spans="1:32">
      <c r="A2">
        <v>0</v>
      </c>
      <c r="B2" t="s">
        <v>32</v>
      </c>
      <c r="C2">
        <v>24</v>
      </c>
      <c r="D2">
        <v>4</v>
      </c>
      <c r="E2">
        <v>80</v>
      </c>
      <c r="F2" s="7">
        <f>23570.736</f>
        <v>23570.736000000001</v>
      </c>
      <c r="G2">
        <v>65</v>
      </c>
      <c r="H2">
        <v>100</v>
      </c>
      <c r="I2" s="6">
        <v>5.4358000000000004</v>
      </c>
      <c r="J2">
        <f>INT(I2*E2)</f>
        <v>434</v>
      </c>
      <c r="K2">
        <f>F2*E2</f>
        <v>1885658.8800000001</v>
      </c>
      <c r="L2">
        <f>E2*G2+H2+J2</f>
        <v>5734</v>
      </c>
      <c r="M2">
        <f>J2+H2</f>
        <v>534</v>
      </c>
      <c r="V2">
        <v>175866</v>
      </c>
      <c r="W2">
        <v>659635</v>
      </c>
      <c r="X2">
        <v>3</v>
      </c>
      <c r="Y2" t="s">
        <v>16</v>
      </c>
      <c r="Z2" t="s">
        <v>17</v>
      </c>
      <c r="AA2" t="s">
        <v>33</v>
      </c>
      <c r="AB2" t="s">
        <v>19</v>
      </c>
    </row>
    <row r="3" spans="1:32">
      <c r="A3">
        <v>1</v>
      </c>
      <c r="B3" t="s">
        <v>32</v>
      </c>
      <c r="C3">
        <v>0</v>
      </c>
      <c r="D3">
        <v>0</v>
      </c>
      <c r="E3">
        <v>0</v>
      </c>
      <c r="F3">
        <v>21336</v>
      </c>
      <c r="G3">
        <v>62</v>
      </c>
      <c r="H3">
        <v>450</v>
      </c>
      <c r="I3" s="6">
        <v>5.4358000000000004</v>
      </c>
      <c r="J3">
        <f t="shared" ref="J3" si="0">INT(I3*E3)</f>
        <v>0</v>
      </c>
      <c r="K3">
        <f t="shared" ref="K3" si="1">F3*E3</f>
        <v>0</v>
      </c>
      <c r="L3">
        <f t="shared" ref="L3" si="2">E3*G3+H3+J3</f>
        <v>450</v>
      </c>
      <c r="M3">
        <f t="shared" ref="M3" si="3">J3+H3</f>
        <v>450</v>
      </c>
      <c r="N3" s="4">
        <v>0.2</v>
      </c>
      <c r="O3" s="4">
        <v>0.2</v>
      </c>
      <c r="P3">
        <v>102</v>
      </c>
      <c r="Q3">
        <v>32</v>
      </c>
      <c r="R3">
        <v>120</v>
      </c>
      <c r="S3">
        <v>450</v>
      </c>
      <c r="T3" s="5">
        <f>(F3*(1+N3))*R3</f>
        <v>3072384</v>
      </c>
      <c r="U3">
        <f>H3*(1+O3)*R3+S3</f>
        <v>65250</v>
      </c>
      <c r="V3">
        <v>175833</v>
      </c>
      <c r="W3">
        <v>659608</v>
      </c>
      <c r="X3">
        <v>3</v>
      </c>
      <c r="Y3" t="s">
        <v>16</v>
      </c>
      <c r="Z3" t="s">
        <v>17</v>
      </c>
      <c r="AA3" t="s">
        <v>33</v>
      </c>
      <c r="AB3" t="s">
        <v>20</v>
      </c>
    </row>
    <row r="4" spans="1:32" ht="19">
      <c r="L4" s="3"/>
      <c r="M4" s="3"/>
      <c r="N4" s="3"/>
      <c r="O4" s="3"/>
      <c r="P4" s="3"/>
      <c r="Q4" s="3"/>
      <c r="R4" s="3"/>
      <c r="S4" s="3"/>
      <c r="T4" s="3"/>
      <c r="U4" s="3"/>
    </row>
    <row r="5" spans="1:32">
      <c r="N5" s="4"/>
    </row>
  </sheetData>
  <conditionalFormatting sqref="AA2">
    <cfRule type="notContainsBlanks" dxfId="1" priority="3">
      <formula>LEN(TRIM(AA2))&gt;0</formula>
    </cfRule>
  </conditionalFormatting>
  <conditionalFormatting sqref="AA3">
    <cfRule type="notContainsBlanks" dxfId="0" priority="2">
      <formula>LEN(TRIM(AA3))&gt;0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2020-03-08T21:25:33Z</dcterms:created>
  <dcterms:modified xsi:type="dcterms:W3CDTF">2020-03-17T07:30:35Z</dcterms:modified>
</cp:coreProperties>
</file>