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15_1240/data/"/>
    </mc:Choice>
  </mc:AlternateContent>
  <xr:revisionPtr revIDLastSave="0" documentId="13_ncr:1_{FFED723B-81C1-C34D-B589-23339D09BBA6}" xr6:coauthVersionLast="45" xr6:coauthVersionMax="45" xr10:uidLastSave="{00000000-0000-0000-0000-000000000000}"/>
  <bookViews>
    <workbookView xWindow="35720" yWindow="540" windowWidth="32380" windowHeight="18080" xr2:uid="{326F34FF-D256-464B-A443-A7777F4EF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Q16" i="1"/>
  <c r="O16" i="1"/>
  <c r="N16" i="1"/>
  <c r="M16" i="1"/>
  <c r="F16" i="1"/>
  <c r="R15" i="1"/>
  <c r="Q15" i="1"/>
  <c r="O15" i="1"/>
  <c r="N15" i="1"/>
  <c r="M15" i="1"/>
  <c r="R14" i="1"/>
  <c r="Q14" i="1"/>
  <c r="O14" i="1"/>
  <c r="N14" i="1"/>
  <c r="M14" i="1"/>
  <c r="F14" i="1"/>
  <c r="R13" i="1"/>
  <c r="Q13" i="1"/>
  <c r="O13" i="1"/>
  <c r="N13" i="1"/>
  <c r="M13" i="1"/>
  <c r="F13" i="1"/>
  <c r="G8" i="1"/>
  <c r="R12" i="1"/>
  <c r="Q12" i="1"/>
  <c r="O12" i="1"/>
  <c r="N11" i="1"/>
  <c r="M11" i="1"/>
  <c r="N12" i="1"/>
  <c r="M12" i="1"/>
  <c r="F12" i="1"/>
  <c r="R11" i="1"/>
  <c r="Q11" i="1"/>
  <c r="O11" i="1"/>
  <c r="R10" i="1"/>
  <c r="Q10" i="1"/>
  <c r="O10" i="1"/>
  <c r="G10" i="1"/>
  <c r="F10" i="1"/>
  <c r="Q9" i="1"/>
  <c r="R9" i="1"/>
  <c r="O9" i="1"/>
  <c r="N9" i="1"/>
  <c r="M9" i="1"/>
  <c r="R8" i="1"/>
  <c r="Q8" i="1"/>
  <c r="O8" i="1"/>
  <c r="N8" i="1"/>
  <c r="M8" i="1"/>
  <c r="F8" i="1"/>
  <c r="R6" i="1"/>
  <c r="Q6" i="1"/>
  <c r="O6" i="1"/>
  <c r="N6" i="1"/>
  <c r="M6" i="1"/>
  <c r="F6" i="1"/>
  <c r="R5" i="1" l="1"/>
  <c r="N5" i="1"/>
  <c r="M5" i="1"/>
  <c r="F5" i="1"/>
  <c r="Q5" i="1" s="1"/>
  <c r="O7" i="1" l="1"/>
  <c r="Q7" i="1" s="1"/>
  <c r="O4" i="1"/>
  <c r="Q4" i="1" s="1"/>
  <c r="N4" i="1"/>
  <c r="M4" i="1"/>
  <c r="R7" i="1" l="1"/>
  <c r="R4" i="1"/>
  <c r="N3" i="1"/>
  <c r="O3" i="1"/>
  <c r="M3" i="1"/>
  <c r="O2" i="1"/>
  <c r="N2" i="1"/>
  <c r="M2" i="1"/>
  <c r="Q3" i="1" l="1"/>
  <c r="R3" i="1"/>
  <c r="Q2" i="1"/>
  <c r="R2" i="1"/>
</calcChain>
</file>

<file path=xl/sharedStrings.xml><?xml version="1.0" encoding="utf-8"?>
<sst xmlns="http://schemas.openxmlformats.org/spreadsheetml/2006/main" count="34" uniqueCount="34">
  <si>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</si>
  <si>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</si>
  <si>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</si>
  <si>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</si>
  <si>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</si>
  <si>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</si>
  <si>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</si>
  <si>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addFloors</t>
  </si>
  <si>
    <t>addUnits</t>
  </si>
  <si>
    <t>addArea</t>
  </si>
  <si>
    <t>priceIncrease</t>
  </si>
  <si>
    <t>rentIncrease</t>
  </si>
  <si>
    <t>TotalUnits</t>
  </si>
  <si>
    <t>TotalFloors</t>
  </si>
  <si>
    <t>AvrgTotaalArea</t>
  </si>
  <si>
    <t>newMaintenace</t>
  </si>
  <si>
    <t>215_22</t>
  </si>
  <si>
    <t>216_10</t>
  </si>
  <si>
    <t>216_4</t>
  </si>
  <si>
    <t>bld_operation</t>
  </si>
  <si>
    <t>209_6</t>
  </si>
  <si>
    <t>Purchase</t>
  </si>
  <si>
    <t>Rent</t>
  </si>
  <si>
    <t>216_7</t>
  </si>
  <si>
    <t>215_15</t>
  </si>
  <si>
    <t>209_8</t>
  </si>
  <si>
    <t>208_12</t>
  </si>
  <si>
    <t>210_56</t>
  </si>
  <si>
    <t>210_11</t>
  </si>
  <si>
    <t>216_3</t>
  </si>
  <si>
    <t>215_18</t>
  </si>
  <si>
    <t>215_24</t>
  </si>
  <si>
    <t>220_4</t>
  </si>
  <si>
    <t>212_53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</si>
</sst>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3CEC-290D-EF42-821E-F4AC0F8C3786}">
  <dimension ref="A1:V16"/>
  <sheetViews>
    <sheetView tabSelected="1" zoomScale="101" workbookViewId="0">
      <selection activeCell="A16" sqref="A16"/>
    </sheetView>
  </sheetViews>
  <sheetFormatPr baseColWidth="10" defaultRowHeight="16" x14ac:dyDescent="0.2"/>
  <cols>
    <col min="11" max="11" width="11.6640625" bestFit="1" customWidth="1"/>
    <col min="12" max="12" width="11.6640625" customWidth="1"/>
    <col min="15" max="15" width="13" bestFit="1" customWidth="1"/>
    <col min="16" max="16" width="13.83203125" bestFit="1" customWidth="1"/>
    <col min="17" max="17" width="11.6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21</v>
      </c>
      <c r="R1" s="1" t="s">
        <v>22</v>
      </c>
      <c r="S1" s="1" t="s">
        <v>19</v>
      </c>
    </row>
    <row r="2" spans="1:22" x14ac:dyDescent="0.2">
      <c r="A2">
        <v>0</v>
      </c>
      <c r="B2" t="s">
        <v>16</v>
      </c>
      <c r="C2">
        <v>18</v>
      </c>
      <c r="D2">
        <v>3</v>
      </c>
      <c r="E2" s="2">
        <v>88</v>
      </c>
      <c r="F2">
        <v>22930</v>
      </c>
      <c r="G2">
        <v>62</v>
      </c>
      <c r="H2" s="2">
        <v>4</v>
      </c>
      <c r="I2" s="2">
        <v>15</v>
      </c>
      <c r="J2" s="2">
        <v>12</v>
      </c>
      <c r="K2" s="3">
        <v>0.3</v>
      </c>
      <c r="L2" s="3">
        <v>0.1</v>
      </c>
      <c r="M2">
        <f>C2+I2</f>
        <v>33</v>
      </c>
      <c r="N2">
        <f>D2+H2</f>
        <v>7</v>
      </c>
      <c r="O2">
        <f>E2+J2</f>
        <v>100</v>
      </c>
      <c r="P2">
        <v>180</v>
      </c>
      <c r="Q2">
        <f>F2*(1+L2)*O2</f>
        <v>2522300.0000000005</v>
      </c>
      <c r="R2">
        <f>O2*(1+L2)*G2+P2</f>
        <v>7000.0000000000009</v>
      </c>
      <c r="S2">
        <v>1</v>
      </c>
    </row>
    <row r="3" spans="1:22" x14ac:dyDescent="0.2">
      <c r="A3">
        <v>1</v>
      </c>
      <c r="B3" t="s">
        <v>17</v>
      </c>
      <c r="C3">
        <v>12</v>
      </c>
      <c r="D3">
        <v>3</v>
      </c>
      <c r="E3">
        <v>123</v>
      </c>
      <c r="F3">
        <v>24376</v>
      </c>
      <c r="G3">
        <v>68</v>
      </c>
      <c r="H3">
        <v>2</v>
      </c>
      <c r="I3">
        <v>8</v>
      </c>
      <c r="J3">
        <v>12</v>
      </c>
      <c r="K3" s="3">
        <v>0.3</v>
      </c>
      <c r="L3" s="3">
        <v>0.1</v>
      </c>
      <c r="M3">
        <f>C3+I3</f>
        <v>20</v>
      </c>
      <c r="N3">
        <f>D3+H3</f>
        <v>5</v>
      </c>
      <c r="O3">
        <f>E3+J3</f>
        <v>135</v>
      </c>
      <c r="P3">
        <v>180</v>
      </c>
      <c r="Q3">
        <f t="shared" ref="Q3:Q4" si="0">F3*(1+L3)*O3</f>
        <v>3619836.0000000005</v>
      </c>
      <c r="R3">
        <f t="shared" ref="R3:R4" si="1">O3*(1+L3)*G3+P3</f>
        <v>10278</v>
      </c>
      <c r="S3">
        <v>1</v>
      </c>
    </row>
    <row r="4" spans="1:22" x14ac:dyDescent="0.2">
      <c r="A4">
        <v>2</v>
      </c>
      <c r="B4" t="s">
        <v>18</v>
      </c>
      <c r="C4">
        <v>12</v>
      </c>
      <c r="D4">
        <v>3</v>
      </c>
      <c r="E4">
        <v>94</v>
      </c>
      <c r="F4">
        <v>23351</v>
      </c>
      <c r="G4">
        <v>67</v>
      </c>
      <c r="H4">
        <v>3</v>
      </c>
      <c r="I4">
        <v>10</v>
      </c>
      <c r="J4">
        <v>12</v>
      </c>
      <c r="K4" s="3">
        <v>0.3</v>
      </c>
      <c r="L4" s="3">
        <v>0.1</v>
      </c>
      <c r="M4">
        <f>C4+I4</f>
        <v>22</v>
      </c>
      <c r="N4">
        <f>D4+H4</f>
        <v>6</v>
      </c>
      <c r="O4">
        <f>E4+J4</f>
        <v>106</v>
      </c>
      <c r="P4">
        <v>180</v>
      </c>
      <c r="Q4">
        <f t="shared" si="0"/>
        <v>2722726.6</v>
      </c>
      <c r="R4">
        <f t="shared" si="1"/>
        <v>7992.2000000000007</v>
      </c>
      <c r="S4">
        <v>1</v>
      </c>
    </row>
    <row r="5" spans="1:22" x14ac:dyDescent="0.2">
      <c r="A5">
        <v>3</v>
      </c>
      <c r="B5" s="6" t="s">
        <v>23</v>
      </c>
      <c r="C5">
        <v>18</v>
      </c>
      <c r="D5">
        <v>3</v>
      </c>
      <c r="E5">
        <v>75</v>
      </c>
      <c r="F5">
        <f>2500/1.2</f>
        <v>2083.3333333333335</v>
      </c>
      <c r="G5">
        <v>60</v>
      </c>
      <c r="H5">
        <v>1</v>
      </c>
      <c r="I5">
        <v>6</v>
      </c>
      <c r="J5">
        <v>12</v>
      </c>
      <c r="K5" s="3">
        <v>0.3</v>
      </c>
      <c r="L5" s="3">
        <v>0.1</v>
      </c>
      <c r="M5">
        <f>C5+I5</f>
        <v>24</v>
      </c>
      <c r="N5">
        <f>D5+H5</f>
        <v>4</v>
      </c>
      <c r="O5">
        <v>100</v>
      </c>
      <c r="P5">
        <v>180</v>
      </c>
      <c r="Q5">
        <f>F5*(1+L5)*O5</f>
        <v>229166.66666666669</v>
      </c>
      <c r="R5">
        <f>O5*(1+L5)*G5+P5</f>
        <v>6780.0000000000009</v>
      </c>
      <c r="S5">
        <v>1</v>
      </c>
      <c r="T5" s="7"/>
      <c r="U5" s="7"/>
    </row>
    <row r="6" spans="1:22" x14ac:dyDescent="0.2">
      <c r="A6">
        <v>4</v>
      </c>
      <c r="B6" t="s">
        <v>24</v>
      </c>
      <c r="C6">
        <v>12</v>
      </c>
      <c r="D6">
        <v>3</v>
      </c>
      <c r="E6">
        <v>80</v>
      </c>
      <c r="F6">
        <f>21731.335/1.2</f>
        <v>18109.445833333335</v>
      </c>
      <c r="G6">
        <v>60</v>
      </c>
      <c r="H6">
        <v>1</v>
      </c>
      <c r="I6">
        <v>4</v>
      </c>
      <c r="J6">
        <v>12</v>
      </c>
      <c r="K6" s="3">
        <v>0.3</v>
      </c>
      <c r="L6" s="3">
        <v>0.1</v>
      </c>
      <c r="M6" s="8">
        <f>C6+I6</f>
        <v>16</v>
      </c>
      <c r="N6">
        <f>D6+H6</f>
        <v>4</v>
      </c>
      <c r="O6">
        <f>E6+J6</f>
        <v>92</v>
      </c>
      <c r="P6">
        <v>180</v>
      </c>
      <c r="Q6">
        <f>F6*(1+L6)*O6</f>
        <v>1832675.9183333335</v>
      </c>
      <c r="R6">
        <f>O6*(1+L6)*G6+P6</f>
        <v>6252</v>
      </c>
      <c r="S6">
        <v>1</v>
      </c>
      <c r="U6" s="7"/>
      <c r="V6" s="7"/>
    </row>
    <row r="7" spans="1:22" x14ac:dyDescent="0.2">
      <c r="A7">
        <v>5</v>
      </c>
      <c r="B7" t="s">
        <v>20</v>
      </c>
      <c r="C7">
        <v>6</v>
      </c>
      <c r="D7">
        <v>3</v>
      </c>
      <c r="E7">
        <v>94</v>
      </c>
      <c r="F7">
        <v>22922</v>
      </c>
      <c r="G7">
        <v>50</v>
      </c>
      <c r="H7">
        <v>0</v>
      </c>
      <c r="I7">
        <v>0</v>
      </c>
      <c r="J7">
        <v>25</v>
      </c>
      <c r="K7" s="3">
        <v>0.3</v>
      </c>
      <c r="L7" s="5">
        <v>0.2</v>
      </c>
      <c r="M7">
        <v>25</v>
      </c>
      <c r="N7">
        <v>9</v>
      </c>
      <c r="O7">
        <f>E7+J7</f>
        <v>119</v>
      </c>
      <c r="P7">
        <v>320</v>
      </c>
      <c r="Q7">
        <f>F7*(1+L7)*O7</f>
        <v>3273261.5999999996</v>
      </c>
      <c r="R7">
        <f>O7*(1+L7)*G7+P7</f>
        <v>7459.9999999999991</v>
      </c>
      <c r="S7">
        <v>2</v>
      </c>
    </row>
    <row r="8" spans="1:22" x14ac:dyDescent="0.2">
      <c r="A8">
        <v>6</v>
      </c>
      <c r="B8" t="s">
        <v>25</v>
      </c>
      <c r="C8">
        <v>40</v>
      </c>
      <c r="D8">
        <v>4</v>
      </c>
      <c r="E8">
        <v>75</v>
      </c>
      <c r="F8">
        <f>23869/1.2</f>
        <v>19890.833333333336</v>
      </c>
      <c r="G8">
        <f>ROUND(85/1.2,0)</f>
        <v>71</v>
      </c>
      <c r="H8">
        <v>3</v>
      </c>
      <c r="I8">
        <v>26</v>
      </c>
      <c r="J8">
        <v>12</v>
      </c>
      <c r="K8" s="3">
        <v>0.3</v>
      </c>
      <c r="L8" s="5">
        <v>0.2</v>
      </c>
      <c r="M8" s="8">
        <f>C8+I8</f>
        <v>66</v>
      </c>
      <c r="N8">
        <f>D8+H8</f>
        <v>7</v>
      </c>
      <c r="O8">
        <f>E8+J8</f>
        <v>87</v>
      </c>
      <c r="P8">
        <v>180</v>
      </c>
      <c r="Q8">
        <f>F8*(1+L8)*O8</f>
        <v>2076603.0000000002</v>
      </c>
      <c r="R8">
        <f>O8*(1+L8)*G8+P8</f>
        <v>7592.4</v>
      </c>
      <c r="S8">
        <v>1</v>
      </c>
    </row>
    <row r="9" spans="1:22" x14ac:dyDescent="0.2">
      <c r="A9">
        <v>7</v>
      </c>
      <c r="B9" s="6" t="s">
        <v>26</v>
      </c>
      <c r="C9">
        <v>24</v>
      </c>
      <c r="D9">
        <v>3</v>
      </c>
      <c r="E9">
        <v>85</v>
      </c>
      <c r="F9" s="6">
        <v>18357.297999999999</v>
      </c>
      <c r="G9" s="6">
        <v>62</v>
      </c>
      <c r="H9">
        <v>3</v>
      </c>
      <c r="I9">
        <v>20</v>
      </c>
      <c r="J9" s="7">
        <v>12</v>
      </c>
      <c r="K9" s="3">
        <v>0.3</v>
      </c>
      <c r="L9" s="5">
        <v>0.2</v>
      </c>
      <c r="M9" s="8">
        <f>C9+I9</f>
        <v>44</v>
      </c>
      <c r="N9">
        <f>D9+H9</f>
        <v>6</v>
      </c>
      <c r="O9">
        <f>E9+J9</f>
        <v>97</v>
      </c>
      <c r="P9">
        <v>180</v>
      </c>
      <c r="Q9">
        <f>F9*(1+L9)*O9</f>
        <v>2136789.4871999999</v>
      </c>
      <c r="R9">
        <f>O9*(1+L9)*G9+P9</f>
        <v>7396.7999999999993</v>
      </c>
      <c r="S9">
        <v>1</v>
      </c>
    </row>
    <row r="10" spans="1:22" x14ac:dyDescent="0.2">
      <c r="A10">
        <v>8</v>
      </c>
      <c r="B10" s="6" t="s">
        <v>27</v>
      </c>
      <c r="C10">
        <v>4</v>
      </c>
      <c r="D10">
        <v>2</v>
      </c>
      <c r="E10">
        <v>65</v>
      </c>
      <c r="F10" s="6">
        <f>21994.789/1.2</f>
        <v>18328.990833333333</v>
      </c>
      <c r="G10">
        <f>ROUND(74/1.1,0)</f>
        <v>67</v>
      </c>
      <c r="H10">
        <v>0</v>
      </c>
      <c r="I10">
        <v>0</v>
      </c>
      <c r="J10" s="7">
        <v>0</v>
      </c>
      <c r="K10" s="3">
        <v>0.3</v>
      </c>
      <c r="L10" s="5">
        <v>0.2</v>
      </c>
      <c r="M10">
        <v>23</v>
      </c>
      <c r="N10">
        <v>9</v>
      </c>
      <c r="O10">
        <f>E10+J10</f>
        <v>65</v>
      </c>
      <c r="P10">
        <v>320</v>
      </c>
      <c r="Q10">
        <f>F10*(1+L10)*O10</f>
        <v>1429661.2850000001</v>
      </c>
      <c r="R10">
        <f>O10*(1+L10)*G10+P10</f>
        <v>5546</v>
      </c>
      <c r="S10">
        <v>2</v>
      </c>
    </row>
    <row r="11" spans="1:22" x14ac:dyDescent="0.2">
      <c r="A11">
        <v>9</v>
      </c>
      <c r="B11" s="6" t="s">
        <v>28</v>
      </c>
      <c r="C11">
        <v>12</v>
      </c>
      <c r="D11">
        <v>3</v>
      </c>
      <c r="E11">
        <v>85</v>
      </c>
      <c r="F11" s="6">
        <v>19858.652999999998</v>
      </c>
      <c r="G11">
        <v>65</v>
      </c>
      <c r="H11">
        <v>3</v>
      </c>
      <c r="I11">
        <v>8</v>
      </c>
      <c r="J11" s="7">
        <v>15</v>
      </c>
      <c r="K11" s="3">
        <v>0.3</v>
      </c>
      <c r="L11" s="3">
        <v>0.1</v>
      </c>
      <c r="M11" s="8">
        <f>C11+I11</f>
        <v>20</v>
      </c>
      <c r="N11">
        <f>D11+H11</f>
        <v>6</v>
      </c>
      <c r="O11">
        <f>E11+J11</f>
        <v>100</v>
      </c>
      <c r="P11">
        <v>180</v>
      </c>
      <c r="Q11">
        <f>F11*(1+L11)*O11</f>
        <v>2184451.83</v>
      </c>
      <c r="R11">
        <f>O11*(1+L11)*G11+P11</f>
        <v>7330.0000000000009</v>
      </c>
      <c r="S11">
        <v>1</v>
      </c>
    </row>
    <row r="12" spans="1:22" x14ac:dyDescent="0.2">
      <c r="A12">
        <v>10</v>
      </c>
      <c r="B12" s="6" t="s">
        <v>29</v>
      </c>
      <c r="C12">
        <v>18</v>
      </c>
      <c r="D12">
        <v>3</v>
      </c>
      <c r="E12">
        <v>78</v>
      </c>
      <c r="F12" s="6">
        <f>20676.289</f>
        <v>20676.289000000001</v>
      </c>
      <c r="G12">
        <v>62</v>
      </c>
      <c r="H12">
        <v>3</v>
      </c>
      <c r="I12">
        <v>14</v>
      </c>
      <c r="J12" s="7">
        <v>12</v>
      </c>
      <c r="K12" s="3">
        <v>0.3</v>
      </c>
      <c r="L12" s="3">
        <v>0.1</v>
      </c>
      <c r="M12" s="8">
        <f>C12+I12</f>
        <v>32</v>
      </c>
      <c r="N12">
        <f>D12+H12</f>
        <v>6</v>
      </c>
      <c r="O12">
        <f>E12+J12</f>
        <v>90</v>
      </c>
      <c r="P12">
        <v>180</v>
      </c>
      <c r="Q12">
        <f>F12*(1+L12)*O12</f>
        <v>2046952.6110000003</v>
      </c>
      <c r="R12">
        <f>O12*(1+L12)*G12+P12</f>
        <v>6318.0000000000009</v>
      </c>
      <c r="S12">
        <v>1</v>
      </c>
    </row>
    <row r="13" spans="1:22" x14ac:dyDescent="0.2">
      <c r="A13">
        <v>11</v>
      </c>
      <c r="B13" s="6" t="s">
        <v>30</v>
      </c>
      <c r="C13">
        <v>18</v>
      </c>
      <c r="D13">
        <v>3</v>
      </c>
      <c r="E13" s="6">
        <v>83</v>
      </c>
      <c r="F13" s="6">
        <f>22956.143/1.2</f>
        <v>19130.119166666667</v>
      </c>
      <c r="G13" s="6">
        <v>53</v>
      </c>
      <c r="H13" s="6">
        <v>4</v>
      </c>
      <c r="I13">
        <v>12</v>
      </c>
      <c r="J13" s="7">
        <v>12</v>
      </c>
      <c r="K13" s="3">
        <v>0.3</v>
      </c>
      <c r="L13" s="3">
        <v>0.1</v>
      </c>
      <c r="M13" s="8">
        <f>C13+I13</f>
        <v>30</v>
      </c>
      <c r="N13">
        <f>D13+H13</f>
        <v>7</v>
      </c>
      <c r="O13">
        <f>E13+J13</f>
        <v>95</v>
      </c>
      <c r="P13">
        <v>180</v>
      </c>
      <c r="Q13">
        <f>F13*(1+L13)*O13</f>
        <v>1999097.4529166671</v>
      </c>
      <c r="R13">
        <f>O13*(1+L13)*G13+P13</f>
        <v>5718.5000000000009</v>
      </c>
      <c r="S13">
        <v>1</v>
      </c>
    </row>
    <row r="14" spans="1:22" x14ac:dyDescent="0.2">
      <c r="A14">
        <v>12</v>
      </c>
      <c r="B14" s="6" t="s">
        <v>31</v>
      </c>
      <c r="C14">
        <v>18</v>
      </c>
      <c r="D14">
        <v>3</v>
      </c>
      <c r="E14">
        <v>74</v>
      </c>
      <c r="F14" s="6">
        <f>23330.288/1.2</f>
        <v>19441.906666666669</v>
      </c>
      <c r="G14">
        <v>65</v>
      </c>
      <c r="H14">
        <v>4</v>
      </c>
      <c r="I14">
        <v>12</v>
      </c>
      <c r="J14" s="7">
        <v>12</v>
      </c>
      <c r="K14" s="3">
        <v>0.3</v>
      </c>
      <c r="L14" s="3">
        <v>0.1</v>
      </c>
      <c r="M14" s="8">
        <f>C14+I14</f>
        <v>30</v>
      </c>
      <c r="N14">
        <f>D14+H14</f>
        <v>7</v>
      </c>
      <c r="O14">
        <f>E14+J14</f>
        <v>86</v>
      </c>
      <c r="P14">
        <v>180</v>
      </c>
      <c r="Q14">
        <f>F14*(1+L14)*O14</f>
        <v>1839204.3706666671</v>
      </c>
      <c r="R14">
        <f>O14*(1+L14)*G14+P14</f>
        <v>6329.0000000000009</v>
      </c>
      <c r="S14">
        <v>1</v>
      </c>
    </row>
    <row r="15" spans="1:22" x14ac:dyDescent="0.2">
      <c r="A15">
        <v>13</v>
      </c>
      <c r="B15" s="6" t="s">
        <v>32</v>
      </c>
      <c r="C15">
        <v>16</v>
      </c>
      <c r="D15">
        <v>3</v>
      </c>
      <c r="E15">
        <v>81</v>
      </c>
      <c r="F15" s="6">
        <v>19110.503000000001</v>
      </c>
      <c r="G15" s="6">
        <v>65</v>
      </c>
      <c r="H15">
        <v>4</v>
      </c>
      <c r="I15">
        <v>14</v>
      </c>
      <c r="J15" s="7">
        <v>12</v>
      </c>
      <c r="K15" s="9">
        <v>0.4</v>
      </c>
      <c r="L15" s="5">
        <v>0.1</v>
      </c>
      <c r="M15" s="8">
        <f>C15+I15</f>
        <v>30</v>
      </c>
      <c r="N15">
        <f>D15+H15</f>
        <v>7</v>
      </c>
      <c r="O15">
        <f>E15+J15</f>
        <v>93</v>
      </c>
      <c r="P15">
        <v>180</v>
      </c>
      <c r="Q15">
        <f>F15*(1+L15)*O15</f>
        <v>1955004.4569000003</v>
      </c>
      <c r="R15">
        <f>O15*(1+L15)*G15+P15</f>
        <v>6829.5000000000009</v>
      </c>
      <c r="S15">
        <v>1</v>
      </c>
    </row>
    <row r="16" spans="1:22" x14ac:dyDescent="0.2">
      <c r="A16">
        <v>14</v>
      </c>
      <c r="B16" s="6" t="s">
        <v>33</v>
      </c>
      <c r="C16">
        <v>33</v>
      </c>
      <c r="D16">
        <v>6</v>
      </c>
      <c r="E16">
        <v>85</v>
      </c>
      <c r="F16">
        <f>23315.381/1.1</f>
        <v>21195.800909090907</v>
      </c>
      <c r="G16">
        <v>65</v>
      </c>
      <c r="H16">
        <v>3</v>
      </c>
      <c r="I16">
        <v>21</v>
      </c>
      <c r="J16" s="7">
        <v>12</v>
      </c>
      <c r="K16" s="9">
        <v>0.4</v>
      </c>
      <c r="L16" s="5">
        <v>0.1</v>
      </c>
      <c r="M16" s="8">
        <f>C16+I16</f>
        <v>54</v>
      </c>
      <c r="N16">
        <f>D16+H16</f>
        <v>9</v>
      </c>
      <c r="O16">
        <f>E16+J16</f>
        <v>97</v>
      </c>
      <c r="P16">
        <v>200</v>
      </c>
      <c r="Q16">
        <f>F16*(1+L16)*O16</f>
        <v>2261591.9569999999</v>
      </c>
      <c r="R16">
        <f>O16*(1+L16)*G16+P16</f>
        <v>7135.5</v>
      </c>
      <c r="S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2020-03-08T15:36:17Z</dcterms:created>
  <dcterms:modified xsi:type="dcterms:W3CDTF">2020-03-16T15:08:13Z</dcterms:modified>
</cp:coreProperties>
</file>