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notes\"/>
    </mc:Choice>
  </mc:AlternateContent>
  <xr:revisionPtr revIDLastSave="0" documentId="13_ncr:1_{66C92393-D5A1-4C4A-8BB5-F53ABB426E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6" r:id="rId4"/>
  </pivotCaches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6" i="2"/>
  <c r="G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<sst xmlns="http://schemas.openxmlformats.org/spreadsheetml/2006/main" count="537" uniqueCount="94">
  <si>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</si>
  <si>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</si>
  <si>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</si>
  <si>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</si>
  <si>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</si>
  <si>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</si>
  <si>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</si>
  <si>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</si>
  <si>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</si>
  <si>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</si>
  <si>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</si>
  <si>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</si>
  <si>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</si>
  <si>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</si>
  <si>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</si>
  <si>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</si>
  <si>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</si>
  <si>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</si>
  <si>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</si>
  <si>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</si>
  <si>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</si>
  <si>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</si>
  <si>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</si>
  <si>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</si>
  <si>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</si>
  <si>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</si>
  <si>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</si>
  <si>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</si>
  <si>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</si>
  <si>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</si>
  <si>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</si>
  <si>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</si>
  <si>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</si>
  <si>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</si>
  <si>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</si>
  <si>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</si>
  <si>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</si>
  <si>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</si>
  <si>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</si>
  <si>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</si>
  <si>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</si>
  <si>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</si>
  <si>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</si>
  <si>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</si>
  <si>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</si>
  <si>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</si>
  <si>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</si>
  <si>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</si>
  <si>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</si>
  <si>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</si>
  <si>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</si>
  <si>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</si>
  <si>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</si>
  <si>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</si>
  <si>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</si>
  <si>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</si>
  <si>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</si>
  <si>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</si>
  <si>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</si>
  <si>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</si>
  <si>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</si>
  <si>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</si>
  <si>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</si>
  <si>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</si>
  <si>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</si>
  <si>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</si>
  <si>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</si>
  <si>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</si>
  <si>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</si>
  <si>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</si>
  <si>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</si>
  <si>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</si>
  <si>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</si>
  <si>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</si>
  <si>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</si>
  <si>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</si>
  <si>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</si>
  <si>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</si>
  <si>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</si>
  <si>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</si>
  <si>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</si>
  <si>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</si>
  <si>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</si>
  <si>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</si>
  <si>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</si>
  <si>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</si>
  <si>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</si>
  <si>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</si>
  <si>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</si>
  <si>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Customer Representative</t>
  </si>
  <si>
    <t>Sum of Final Price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</si>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</sst>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8" formatCode="[$$-409]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[$$-409]#,##0"/>
    </dxf>
    <dxf>
      <numFmt numFmtId="164" formatCode="&quot;$&quot;#,##0"/>
    </dxf>
    <dxf>
      <numFmt numFmtId="168" formatCode="[$$-409]#,##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mia Parveen" refreshedDate="45332.594974189815" createdVersion="8" refreshedVersion="8" minRefreshableVersion="3" recordCount="80" xr:uid="{63A4B662-05D9-48B2-9D41-1B23A96CA21D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ustomer 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8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8">
      <sharedItems containsSemiMixedTypes="0" containsString="0" containsNumber="1" minValue="2200" maxValue="14962.5" count="57">
        <n v="3525"/>
        <n v="5434"/>
        <n v="5600"/>
        <n v="6697.5"/>
        <n v="8968"/>
        <n v="4900"/>
        <n v="3000"/>
        <n v="4911.5"/>
        <n v="9880"/>
        <n v="8312.5"/>
        <n v="10972.5"/>
        <n v="4425"/>
        <n v="3750"/>
        <n v="11115"/>
        <n v="10640"/>
        <n v="9310"/>
        <n v="2200"/>
        <n v="4160"/>
        <n v="7813.75"/>
        <n v="3540"/>
        <n v="14250"/>
        <n v="3500"/>
        <n v="8906.25"/>
        <n v="12350"/>
        <n v="6650"/>
        <n v="3290"/>
        <n v="5852"/>
        <n v="2820"/>
        <n v="9808.75"/>
        <n v="7125"/>
        <n v="9405"/>
        <n v="5625"/>
        <n v="10046.25"/>
        <n v="5016"/>
        <n v="10687.5"/>
        <n v="3900"/>
        <n v="11770.5"/>
        <n v="8645"/>
        <n v="6688"/>
        <n v="5310"/>
        <n v="7315"/>
        <n v="8483.5"/>
        <n v="8778"/>
        <n v="5804.5"/>
        <n v="8930"/>
        <n v="7410"/>
        <n v="13965"/>
        <n v="14962.5"/>
        <n v="5605"/>
        <n v="6165.5"/>
        <n v="3300"/>
        <n v="11756.25"/>
        <n v="6422"/>
        <n v="3520"/>
        <n v="2950"/>
        <n v="14012.5"/>
        <n v="11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x v="0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x v="1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x v="2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x v="3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x v="4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x v="5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x v="6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x v="7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x v="8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x v="9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x v="10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x v="11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x v="12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x v="13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x v="14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x v="15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x v="16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x v="17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x v="18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x v="19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x v="2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x v="21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x v="22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x v="23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x v="7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x v="11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x v="16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x v="24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x v="25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x v="26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x v="27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x v="28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x v="29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x v="30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x v="31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x v="5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x v="4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x v="8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x v="32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x v="33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x v="34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x v="35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x v="31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x v="36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x v="37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x v="37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x v="3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x v="39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x v="40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x v="41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x v="42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x v="11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x v="12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x v="43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x v="44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x v="45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x v="37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x v="39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x v="7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x v="46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x v="47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x v="48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x v="49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x v="5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x v="18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x v="51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x v="1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x v="5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x v="53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x v="54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x v="8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x v="0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x v="22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x v="48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x v="37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x v="40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x v="53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x v="5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x v="56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76BB3-6A0E-4CB8-9AC0-C6BACF25900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showAll="0"/>
    <pivotField numFmtId="168" showAll="0"/>
    <pivotField numFmtId="164" showAll="0"/>
    <pivotField showAll="0"/>
    <pivotField dataField="1" numFmtId="168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inal Price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2A3B9-0736-4FC5-9CD1-639DC80A95B0}" name="Table1" displayName="Table1" ref="A4:P84" totalsRowShown="0" headerRowDxfId="6">
  <autoFilter ref="A4:P84" xr:uid="{2DE2A3B9-0736-4FC5-9CD1-639DC80A95B0}"/>
  <sortState xmlns:xlrd2="http://schemas.microsoft.com/office/spreadsheetml/2017/richdata2" ref="A5:N84">
    <sortCondition ref="A4:A84"/>
  </sortState>
  <tableColumns count="16">
    <tableColumn id="1" xr3:uid="{EFEA1120-81A6-436F-A40A-3D7578D119F4}" name="Num"/>
    <tableColumn id="2" xr3:uid="{97DC9E8A-6885-4748-AD7E-5683546D1727}" name="Date" dataDxfId="11"/>
    <tableColumn id="3" xr3:uid="{38A35E5A-7913-4422-A652-3B3C2640B201}" name="Month" dataDxfId="10"/>
    <tableColumn id="4" xr3:uid="{FE96C328-15E2-48C7-B2C9-DEB7091B3AD4}" name="Sales Rep" dataDxfId="9"/>
    <tableColumn id="5" xr3:uid="{232A28E6-D04E-40F1-8525-93DDA7F54430}" name="Region" dataDxfId="8"/>
    <tableColumn id="6" xr3:uid="{03DF47B3-89F0-4E79-AF21-3FB72870B9B9}" name="Customer ID" dataDxfId="7"/>
    <tableColumn id="15" xr3:uid="{3DFCDF2D-E35A-439D-861C-3EBE75EA95D6}" name="Company Name" dataDxfId="1">
      <calculatedColumnFormula>VLOOKUP(Table1[[#This Row],[Customer ID]],'Customer Info'!$A$4:$C$12,2,FALSE)</calculatedColumnFormula>
    </tableColumn>
    <tableColumn id="16" xr3:uid="{812F3480-2038-4BF9-AE66-CCD9735B936D}" name="Customer Representative" dataDxfId="0">
      <calculatedColumnFormula>VLOOKUP(Table1[[#This Row],[Customer ID]],'Customer Info'!$A$4:$C$12,3,FALSE)</calculatedColumnFormula>
    </tableColumn>
    <tableColumn id="7" xr3:uid="{4F220F0D-2119-46C3-B6EB-DA313E084398}" name="Model"/>
    <tableColumn id="8" xr3:uid="{A8F76D4A-BAD1-47B5-91DD-F110FED5F9AF}" name="Color"/>
    <tableColumn id="9" xr3:uid="{AAFAF058-B63A-4DA2-BFAB-DDB47C567E94}" name="Item Code"/>
    <tableColumn id="10" xr3:uid="{7269FC0D-A2A0-43C7-B525-4883471FE99C}" name="Number"/>
    <tableColumn id="11" xr3:uid="{0AA141F4-B678-452B-B920-4536BD210A46}" name="Price / Unit" dataDxfId="2"/>
    <tableColumn id="12" xr3:uid="{4C9CF07E-07CA-41C0-B5D0-C04876FA62AE}" name="Total" dataDxfId="3"/>
    <tableColumn id="13" xr3:uid="{65B44922-6AAB-444A-852B-DD1843916D09}" name="Discount" dataDxfId="5">
      <calculatedColumnFormula>IF(Table1[[#This Row],[Number]]&gt;=20,"Y","N")</calculatedColumnFormula>
    </tableColumn>
    <tableColumn id="14" xr3:uid="{6D7F68F0-9D94-40C4-978F-E9D6EC45A136}" name="Final Price" dataDxfId="4">
      <calculatedColumnFormula>IF(Table1[[#This Row],[Number]]&gt;=20,0.95*N5,N5)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D828-5936-4D3C-B07E-ED9024E12EAB}">
  <dimension ref="A3:H11"/>
  <sheetViews>
    <sheetView tabSelected="1" workbookViewId="0">
      <selection activeCell="H17" sqref="H17"/>
    </sheetView>
  </sheetViews>
  <sheetFormatPr defaultRowHeight="14.4" x14ac:dyDescent="0.3"/>
  <cols>
    <col min="1" max="1" width="16" bestFit="1" customWidth="1"/>
    <col min="2" max="2" width="15.5546875" bestFit="1" customWidth="1"/>
    <col min="3" max="5" width="9" bestFit="1" customWidth="1"/>
    <col min="6" max="6" width="7" bestFit="1" customWidth="1"/>
    <col min="7" max="7" width="10" bestFit="1" customWidth="1"/>
    <col min="8" max="9" width="10.77734375" bestFit="1" customWidth="1"/>
  </cols>
  <sheetData>
    <row r="3" spans="1:8" x14ac:dyDescent="0.3">
      <c r="A3" s="19" t="s">
        <v>90</v>
      </c>
      <c r="B3" s="19" t="s">
        <v>93</v>
      </c>
    </row>
    <row r="4" spans="1:8" x14ac:dyDescent="0.3">
      <c r="A4" s="19" t="s">
        <v>91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92</v>
      </c>
    </row>
    <row r="5" spans="1:8" x14ac:dyDescent="0.3">
      <c r="A5" s="5" t="s">
        <v>14</v>
      </c>
      <c r="B5" s="18"/>
      <c r="C5" s="18">
        <v>3000</v>
      </c>
      <c r="D5" s="18">
        <v>29785</v>
      </c>
      <c r="E5" s="18">
        <v>15134</v>
      </c>
      <c r="F5" s="18">
        <v>15314</v>
      </c>
      <c r="G5" s="18">
        <v>8968</v>
      </c>
      <c r="H5" s="18">
        <v>72201</v>
      </c>
    </row>
    <row r="6" spans="1:8" x14ac:dyDescent="0.3">
      <c r="A6" s="5" t="s">
        <v>42</v>
      </c>
      <c r="B6" s="18">
        <v>2200</v>
      </c>
      <c r="C6" s="18">
        <v>18000</v>
      </c>
      <c r="D6" s="18">
        <v>23450</v>
      </c>
      <c r="E6" s="18">
        <v>7813.75</v>
      </c>
      <c r="F6" s="18">
        <v>15275</v>
      </c>
      <c r="G6" s="18">
        <v>7965</v>
      </c>
      <c r="H6" s="18">
        <v>74703.75</v>
      </c>
    </row>
    <row r="7" spans="1:8" x14ac:dyDescent="0.3">
      <c r="A7" s="5" t="s">
        <v>50</v>
      </c>
      <c r="B7" s="18">
        <v>17457</v>
      </c>
      <c r="C7" s="18">
        <v>16031.25</v>
      </c>
      <c r="D7" s="18">
        <v>6650</v>
      </c>
      <c r="E7" s="18">
        <v>11021.5</v>
      </c>
      <c r="F7" s="18">
        <v>12350</v>
      </c>
      <c r="G7" s="18">
        <v>14233.75</v>
      </c>
      <c r="H7" s="18">
        <v>77743.5</v>
      </c>
    </row>
    <row r="8" spans="1:8" x14ac:dyDescent="0.3">
      <c r="A8" s="5" t="s">
        <v>58</v>
      </c>
      <c r="B8" s="18">
        <v>11704</v>
      </c>
      <c r="C8" s="18">
        <v>21937.5</v>
      </c>
      <c r="D8" s="18">
        <v>20860</v>
      </c>
      <c r="E8" s="18">
        <v>18529.75</v>
      </c>
      <c r="F8" s="18">
        <v>22425</v>
      </c>
      <c r="G8" s="18">
        <v>26048.5</v>
      </c>
      <c r="H8" s="18">
        <v>121504.75</v>
      </c>
    </row>
    <row r="9" spans="1:8" x14ac:dyDescent="0.3">
      <c r="A9" s="5" t="s">
        <v>60</v>
      </c>
      <c r="B9" s="18">
        <v>12078</v>
      </c>
      <c r="C9" s="18">
        <v>3750</v>
      </c>
      <c r="D9" s="18">
        <v>37572.5</v>
      </c>
      <c r="E9" s="18">
        <v>27459.75</v>
      </c>
      <c r="F9" s="18">
        <v>7410</v>
      </c>
      <c r="G9" s="18">
        <v>21505.5</v>
      </c>
      <c r="H9" s="18">
        <v>109775.75</v>
      </c>
    </row>
    <row r="10" spans="1:8" x14ac:dyDescent="0.3">
      <c r="A10" s="5" t="s">
        <v>65</v>
      </c>
      <c r="B10" s="18">
        <v>7040</v>
      </c>
      <c r="C10" s="18">
        <v>32062.5</v>
      </c>
      <c r="D10" s="18">
        <v>7315</v>
      </c>
      <c r="E10" s="18">
        <v>6815</v>
      </c>
      <c r="F10" s="18">
        <v>30381</v>
      </c>
      <c r="G10" s="18">
        <v>22567.5</v>
      </c>
      <c r="H10" s="18">
        <v>106181</v>
      </c>
    </row>
    <row r="11" spans="1:8" x14ac:dyDescent="0.3">
      <c r="A11" s="5" t="s">
        <v>92</v>
      </c>
      <c r="B11" s="18">
        <v>50479</v>
      </c>
      <c r="C11" s="18">
        <v>94781.25</v>
      </c>
      <c r="D11" s="18">
        <v>125632.5</v>
      </c>
      <c r="E11" s="18">
        <v>86773.75</v>
      </c>
      <c r="F11" s="18">
        <v>103155</v>
      </c>
      <c r="G11" s="18">
        <v>101288.25</v>
      </c>
      <c r="H11" s="18">
        <v>562109.75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5" workbookViewId="0">
      <selection activeCell="B32" sqref="B32"/>
    </sheetView>
  </sheetViews>
  <sheetFormatPr defaultColWidth="8.77734375" defaultRowHeight="14.4" x14ac:dyDescent="0.3"/>
  <cols>
    <col min="2" max="2" width="10.33203125" bestFit="1" customWidth="1"/>
    <col min="3" max="3" width="11.21875" bestFit="1" customWidth="1"/>
    <col min="4" max="4" width="13.33203125" bestFit="1" customWidth="1"/>
    <col min="5" max="5" width="11.21875" bestFit="1" customWidth="1"/>
    <col min="6" max="6" width="15.77734375" bestFit="1" customWidth="1"/>
    <col min="7" max="7" width="19.109375" bestFit="1" customWidth="1"/>
    <col min="8" max="8" width="19.109375" customWidth="1"/>
    <col min="9" max="9" width="10.88671875" bestFit="1" customWidth="1"/>
    <col min="10" max="10" width="9.88671875" bestFit="1" customWidth="1"/>
    <col min="11" max="11" width="14.109375" bestFit="1" customWidth="1"/>
    <col min="12" max="12" width="12.33203125" bestFit="1" customWidth="1"/>
    <col min="13" max="13" width="14.88671875" style="15" bestFit="1" customWidth="1"/>
    <col min="14" max="14" width="11.44140625" customWidth="1"/>
    <col min="15" max="15" width="12.77734375" style="3" bestFit="1" customWidth="1"/>
    <col min="16" max="16" width="10.44140625" style="15" bestFit="1" customWidth="1"/>
  </cols>
  <sheetData>
    <row r="1" spans="1:16" ht="21" x14ac:dyDescent="0.4">
      <c r="A1" s="1" t="s">
        <v>0</v>
      </c>
    </row>
    <row r="2" spans="1:16" ht="21" x14ac:dyDescent="0.4">
      <c r="A2" s="1" t="s">
        <v>1</v>
      </c>
    </row>
    <row r="4" spans="1:16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5" t="s">
        <v>89</v>
      </c>
      <c r="I4" s="3" t="s">
        <v>8</v>
      </c>
      <c r="J4" s="3" t="s">
        <v>9</v>
      </c>
      <c r="K4" s="3" t="s">
        <v>10</v>
      </c>
      <c r="L4" s="3" t="s">
        <v>11</v>
      </c>
      <c r="M4" s="16" t="s">
        <v>12</v>
      </c>
      <c r="N4" s="3" t="s">
        <v>13</v>
      </c>
      <c r="O4" s="3" t="s">
        <v>87</v>
      </c>
      <c r="P4" s="16" t="s">
        <v>88</v>
      </c>
    </row>
    <row r="5" spans="1:16" x14ac:dyDescent="0.3">
      <c r="A5">
        <v>1</v>
      </c>
      <c r="B5" s="2">
        <v>43832</v>
      </c>
      <c r="C5" s="3" t="s">
        <v>14</v>
      </c>
      <c r="D5" s="5" t="s">
        <v>15</v>
      </c>
      <c r="E5" s="3" t="s">
        <v>16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17">
        <v>235</v>
      </c>
      <c r="N5" s="4">
        <v>3525</v>
      </c>
      <c r="O5" s="3" t="str">
        <f>IF(Table1[[#This Row],[Number]]&gt;=20,"Y","N")</f>
        <v>N</v>
      </c>
      <c r="P5" s="15">
        <f>IF(Table1[[#This Row],[Number]]&gt;=20,0.95*N5,N5)</f>
        <v>3525</v>
      </c>
    </row>
    <row r="6" spans="1:16" x14ac:dyDescent="0.3">
      <c r="A6">
        <v>2</v>
      </c>
      <c r="B6" s="2">
        <v>43836</v>
      </c>
      <c r="C6" s="3" t="s">
        <v>14</v>
      </c>
      <c r="D6" s="5" t="s">
        <v>20</v>
      </c>
      <c r="E6" s="3" t="s">
        <v>21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15">
        <v>260</v>
      </c>
      <c r="N6" s="4">
        <v>5720</v>
      </c>
      <c r="O6" s="3" t="str">
        <f>IF(Table1[[#This Row],[Number]]&gt;=20,"Y","N")</f>
        <v>Y</v>
      </c>
      <c r="P6" s="15">
        <f>IF(Table1[[#This Row],[Number]]&gt;=20,0.95*N6,N6)</f>
        <v>5434</v>
      </c>
    </row>
    <row r="7" spans="1:16" x14ac:dyDescent="0.3">
      <c r="A7">
        <v>3</v>
      </c>
      <c r="B7" s="2">
        <v>43839</v>
      </c>
      <c r="C7" s="3" t="s">
        <v>14</v>
      </c>
      <c r="D7" s="5" t="s">
        <v>25</v>
      </c>
      <c r="E7" s="3" t="s">
        <v>21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15">
        <v>350</v>
      </c>
      <c r="N7" s="4">
        <v>5600</v>
      </c>
      <c r="O7" s="3" t="str">
        <f>IF(Table1[[#This Row],[Number]]&gt;=20,"Y","N")</f>
        <v>N</v>
      </c>
      <c r="P7" s="15">
        <f>IF(Table1[[#This Row],[Number]]&gt;=20,0.95*N7,N7)</f>
        <v>5600</v>
      </c>
    </row>
    <row r="8" spans="1:16" x14ac:dyDescent="0.3">
      <c r="A8">
        <v>4</v>
      </c>
      <c r="B8" s="2">
        <v>43842</v>
      </c>
      <c r="C8" s="3" t="s">
        <v>14</v>
      </c>
      <c r="D8" s="5" t="s">
        <v>28</v>
      </c>
      <c r="E8" s="3" t="s">
        <v>29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15">
        <v>235</v>
      </c>
      <c r="N8" s="4">
        <v>7050</v>
      </c>
      <c r="O8" s="3" t="str">
        <f>IF(Table1[[#This Row],[Number]]&gt;=20,"Y","N")</f>
        <v>Y</v>
      </c>
      <c r="P8" s="15">
        <f>IF(Table1[[#This Row],[Number]]&gt;=20,0.95*N8,N8)</f>
        <v>6697.5</v>
      </c>
    </row>
    <row r="9" spans="1:16" x14ac:dyDescent="0.3">
      <c r="A9">
        <v>5</v>
      </c>
      <c r="B9" s="2">
        <v>43842</v>
      </c>
      <c r="C9" s="3" t="s">
        <v>14</v>
      </c>
      <c r="D9" s="5" t="s">
        <v>15</v>
      </c>
      <c r="E9" s="3" t="s">
        <v>16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15">
        <v>295</v>
      </c>
      <c r="N9" s="4">
        <v>9440</v>
      </c>
      <c r="O9" s="3" t="str">
        <f>IF(Table1[[#This Row],[Number]]&gt;=20,"Y","N")</f>
        <v>Y</v>
      </c>
      <c r="P9" s="15">
        <f>IF(Table1[[#This Row],[Number]]&gt;=20,0.95*N9,N9)</f>
        <v>8968</v>
      </c>
    </row>
    <row r="10" spans="1:16" x14ac:dyDescent="0.3">
      <c r="A10">
        <v>6</v>
      </c>
      <c r="B10" s="2">
        <v>43845</v>
      </c>
      <c r="C10" s="3" t="s">
        <v>14</v>
      </c>
      <c r="D10" s="5" t="s">
        <v>35</v>
      </c>
      <c r="E10" s="3" t="s">
        <v>16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15">
        <v>350</v>
      </c>
      <c r="N10" s="4">
        <v>4900</v>
      </c>
      <c r="O10" s="3" t="str">
        <f>IF(Table1[[#This Row],[Number]]&gt;=20,"Y","N")</f>
        <v>N</v>
      </c>
      <c r="P10" s="15">
        <f>IF(Table1[[#This Row],[Number]]&gt;=20,0.95*N10,N10)</f>
        <v>4900</v>
      </c>
    </row>
    <row r="11" spans="1:16" x14ac:dyDescent="0.3">
      <c r="A11">
        <v>7</v>
      </c>
      <c r="B11" s="2">
        <v>43848</v>
      </c>
      <c r="C11" s="3" t="s">
        <v>14</v>
      </c>
      <c r="D11" s="5" t="s">
        <v>37</v>
      </c>
      <c r="E11" s="3" t="s">
        <v>29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15">
        <v>375</v>
      </c>
      <c r="N11" s="4">
        <v>3000</v>
      </c>
      <c r="O11" s="3" t="str">
        <f>IF(Table1[[#This Row],[Number]]&gt;=20,"Y","N")</f>
        <v>N</v>
      </c>
      <c r="P11" s="15">
        <f>IF(Table1[[#This Row],[Number]]&gt;=20,0.95*N11,N11)</f>
        <v>3000</v>
      </c>
    </row>
    <row r="12" spans="1:16" x14ac:dyDescent="0.3">
      <c r="A12">
        <v>8</v>
      </c>
      <c r="B12" s="2">
        <v>43852</v>
      </c>
      <c r="C12" s="3" t="s">
        <v>14</v>
      </c>
      <c r="D12" s="5" t="s">
        <v>20</v>
      </c>
      <c r="E12" s="3" t="s">
        <v>21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15">
        <v>235</v>
      </c>
      <c r="N12" s="4">
        <v>5170</v>
      </c>
      <c r="O12" s="3" t="str">
        <f>IF(Table1[[#This Row],[Number]]&gt;=20,"Y","N")</f>
        <v>Y</v>
      </c>
      <c r="P12" s="15">
        <f>IF(Table1[[#This Row],[Number]]&gt;=20,0.95*N12,N12)</f>
        <v>4911.5</v>
      </c>
    </row>
    <row r="13" spans="1:16" x14ac:dyDescent="0.3">
      <c r="A13">
        <v>9</v>
      </c>
      <c r="B13" s="2">
        <v>43852</v>
      </c>
      <c r="C13" s="3" t="s">
        <v>14</v>
      </c>
      <c r="D13" s="5" t="s">
        <v>25</v>
      </c>
      <c r="E13" s="3" t="s">
        <v>21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15">
        <v>260</v>
      </c>
      <c r="N13" s="4">
        <v>10400</v>
      </c>
      <c r="O13" s="3" t="str">
        <f>IF(Table1[[#This Row],[Number]]&gt;=20,"Y","N")</f>
        <v>Y</v>
      </c>
      <c r="P13" s="15">
        <f>IF(Table1[[#This Row],[Number]]&gt;=20,0.95*N13,N13)</f>
        <v>9880</v>
      </c>
    </row>
    <row r="14" spans="1:16" x14ac:dyDescent="0.3">
      <c r="A14">
        <v>10</v>
      </c>
      <c r="B14" s="2">
        <v>43856</v>
      </c>
      <c r="C14" s="3" t="s">
        <v>14</v>
      </c>
      <c r="D14" s="5" t="s">
        <v>15</v>
      </c>
      <c r="E14" s="3" t="s">
        <v>16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15">
        <v>350</v>
      </c>
      <c r="N14" s="4">
        <v>8750</v>
      </c>
      <c r="O14" s="3" t="str">
        <f>IF(Table1[[#This Row],[Number]]&gt;=20,"Y","N")</f>
        <v>Y</v>
      </c>
      <c r="P14" s="15">
        <f>IF(Table1[[#This Row],[Number]]&gt;=20,0.95*N14,N14)</f>
        <v>8312.5</v>
      </c>
    </row>
    <row r="15" spans="1:16" x14ac:dyDescent="0.3">
      <c r="A15">
        <v>11</v>
      </c>
      <c r="B15" s="2">
        <v>43858</v>
      </c>
      <c r="C15" s="3" t="s">
        <v>14</v>
      </c>
      <c r="D15" s="5" t="s">
        <v>37</v>
      </c>
      <c r="E15" s="3" t="s">
        <v>29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15">
        <v>350</v>
      </c>
      <c r="N15" s="4">
        <v>11550</v>
      </c>
      <c r="O15" s="3" t="str">
        <f>IF(Table1[[#This Row],[Number]]&gt;=20,"Y","N")</f>
        <v>Y</v>
      </c>
      <c r="P15" s="15">
        <f>IF(Table1[[#This Row],[Number]]&gt;=20,0.95*N15,N15)</f>
        <v>10972.5</v>
      </c>
    </row>
    <row r="16" spans="1:16" x14ac:dyDescent="0.3">
      <c r="A16">
        <v>12</v>
      </c>
      <c r="B16" s="2">
        <v>43865</v>
      </c>
      <c r="C16" s="3" t="s">
        <v>42</v>
      </c>
      <c r="D16" s="5" t="s">
        <v>28</v>
      </c>
      <c r="E16" s="3" t="s">
        <v>29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15">
        <v>295</v>
      </c>
      <c r="N16" s="4">
        <v>4425</v>
      </c>
      <c r="O16" s="3" t="str">
        <f>IF(Table1[[#This Row],[Number]]&gt;=20,"Y","N")</f>
        <v>N</v>
      </c>
      <c r="P16" s="15">
        <f>IF(Table1[[#This Row],[Number]]&gt;=20,0.95*N16,N16)</f>
        <v>4425</v>
      </c>
    </row>
    <row r="17" spans="1:16" x14ac:dyDescent="0.3">
      <c r="A17">
        <v>13</v>
      </c>
      <c r="B17" s="2">
        <v>43868</v>
      </c>
      <c r="C17" s="3" t="s">
        <v>42</v>
      </c>
      <c r="D17" s="5" t="s">
        <v>15</v>
      </c>
      <c r="E17" s="3" t="s">
        <v>16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15">
        <v>375</v>
      </c>
      <c r="N17" s="4">
        <v>3750</v>
      </c>
      <c r="O17" s="3" t="str">
        <f>IF(Table1[[#This Row],[Number]]&gt;=20,"Y","N")</f>
        <v>N</v>
      </c>
      <c r="P17" s="15">
        <f>IF(Table1[[#This Row],[Number]]&gt;=20,0.95*N17,N17)</f>
        <v>3750</v>
      </c>
    </row>
    <row r="18" spans="1:16" x14ac:dyDescent="0.3">
      <c r="A18">
        <v>14</v>
      </c>
      <c r="B18" s="2">
        <v>43869</v>
      </c>
      <c r="C18" s="3" t="s">
        <v>42</v>
      </c>
      <c r="D18" s="5" t="s">
        <v>45</v>
      </c>
      <c r="E18" s="3" t="s">
        <v>21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15">
        <v>260</v>
      </c>
      <c r="N18" s="4">
        <v>11700</v>
      </c>
      <c r="O18" s="3" t="str">
        <f>IF(Table1[[#This Row],[Number]]&gt;=20,"Y","N")</f>
        <v>Y</v>
      </c>
      <c r="P18" s="15">
        <f>IF(Table1[[#This Row],[Number]]&gt;=20,0.95*N18,N18)</f>
        <v>11115</v>
      </c>
    </row>
    <row r="19" spans="1:16" x14ac:dyDescent="0.3">
      <c r="A19">
        <v>15</v>
      </c>
      <c r="B19" s="2">
        <v>43871</v>
      </c>
      <c r="C19" s="3" t="s">
        <v>42</v>
      </c>
      <c r="D19" s="5" t="s">
        <v>20</v>
      </c>
      <c r="E19" s="3" t="s">
        <v>21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15">
        <v>350</v>
      </c>
      <c r="N19" s="4">
        <v>11200</v>
      </c>
      <c r="O19" s="3" t="str">
        <f>IF(Table1[[#This Row],[Number]]&gt;=20,"Y","N")</f>
        <v>Y</v>
      </c>
      <c r="P19" s="15">
        <f>IF(Table1[[#This Row],[Number]]&gt;=20,0.95*N19,N19)</f>
        <v>10640</v>
      </c>
    </row>
    <row r="20" spans="1:16" x14ac:dyDescent="0.3">
      <c r="A20">
        <v>16</v>
      </c>
      <c r="B20" s="2">
        <v>43873</v>
      </c>
      <c r="C20" s="3" t="s">
        <v>42</v>
      </c>
      <c r="D20" s="5" t="s">
        <v>28</v>
      </c>
      <c r="E20" s="3" t="s">
        <v>29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15">
        <v>350</v>
      </c>
      <c r="N20" s="4">
        <v>9800</v>
      </c>
      <c r="O20" s="3" t="str">
        <f>IF(Table1[[#This Row],[Number]]&gt;=20,"Y","N")</f>
        <v>Y</v>
      </c>
      <c r="P20" s="15">
        <f>IF(Table1[[#This Row],[Number]]&gt;=20,0.95*N20,N20)</f>
        <v>9310</v>
      </c>
    </row>
    <row r="21" spans="1:16" x14ac:dyDescent="0.3">
      <c r="A21">
        <v>17</v>
      </c>
      <c r="B21" s="2">
        <v>43875</v>
      </c>
      <c r="C21" s="3" t="s">
        <v>42</v>
      </c>
      <c r="D21" s="5" t="s">
        <v>25</v>
      </c>
      <c r="E21" s="3" t="s">
        <v>21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15">
        <v>220</v>
      </c>
      <c r="N21" s="4">
        <v>2200</v>
      </c>
      <c r="O21" s="3" t="str">
        <f>IF(Table1[[#This Row],[Number]]&gt;=20,"Y","N")</f>
        <v>N</v>
      </c>
      <c r="P21" s="15">
        <f>IF(Table1[[#This Row],[Number]]&gt;=20,0.95*N21,N21)</f>
        <v>2200</v>
      </c>
    </row>
    <row r="22" spans="1:16" x14ac:dyDescent="0.3">
      <c r="A22">
        <v>18</v>
      </c>
      <c r="B22" s="2">
        <v>43876</v>
      </c>
      <c r="C22" s="3" t="s">
        <v>42</v>
      </c>
      <c r="D22" s="5" t="s">
        <v>15</v>
      </c>
      <c r="E22" s="3" t="s">
        <v>16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15">
        <v>260</v>
      </c>
      <c r="N22" s="4">
        <v>4160</v>
      </c>
      <c r="O22" s="3" t="str">
        <f>IF(Table1[[#This Row],[Number]]&gt;=20,"Y","N")</f>
        <v>N</v>
      </c>
      <c r="P22" s="15">
        <f>IF(Table1[[#This Row],[Number]]&gt;=20,0.95*N22,N22)</f>
        <v>4160</v>
      </c>
    </row>
    <row r="23" spans="1:16" x14ac:dyDescent="0.3">
      <c r="A23">
        <v>19</v>
      </c>
      <c r="B23" s="2">
        <v>43880</v>
      </c>
      <c r="C23" s="3" t="s">
        <v>42</v>
      </c>
      <c r="D23" s="5" t="s">
        <v>37</v>
      </c>
      <c r="E23" s="3" t="s">
        <v>29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15">
        <v>235</v>
      </c>
      <c r="N23" s="4">
        <v>8225</v>
      </c>
      <c r="O23" s="3" t="str">
        <f>IF(Table1[[#This Row],[Number]]&gt;=20,"Y","N")</f>
        <v>Y</v>
      </c>
      <c r="P23" s="15">
        <f>IF(Table1[[#This Row],[Number]]&gt;=20,0.95*N23,N23)</f>
        <v>7813.75</v>
      </c>
    </row>
    <row r="24" spans="1:16" x14ac:dyDescent="0.3">
      <c r="A24">
        <v>20</v>
      </c>
      <c r="B24" s="2">
        <v>43882</v>
      </c>
      <c r="C24" s="3" t="s">
        <v>42</v>
      </c>
      <c r="D24" s="5" t="s">
        <v>20</v>
      </c>
      <c r="E24" s="3" t="s">
        <v>21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15">
        <v>295</v>
      </c>
      <c r="N24" s="4">
        <v>3540</v>
      </c>
      <c r="O24" s="3" t="str">
        <f>IF(Table1[[#This Row],[Number]]&gt;=20,"Y","N")</f>
        <v>N</v>
      </c>
      <c r="P24" s="15">
        <f>IF(Table1[[#This Row],[Number]]&gt;=20,0.95*N24,N24)</f>
        <v>3540</v>
      </c>
    </row>
    <row r="25" spans="1:16" x14ac:dyDescent="0.3">
      <c r="A25">
        <v>21</v>
      </c>
      <c r="B25" s="2">
        <v>43887</v>
      </c>
      <c r="C25" s="3" t="s">
        <v>42</v>
      </c>
      <c r="D25" s="5" t="s">
        <v>28</v>
      </c>
      <c r="E25" s="3" t="s">
        <v>29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15">
        <v>375</v>
      </c>
      <c r="N25" s="4">
        <v>15000</v>
      </c>
      <c r="O25" s="3" t="str">
        <f>IF(Table1[[#This Row],[Number]]&gt;=20,"Y","N")</f>
        <v>Y</v>
      </c>
      <c r="P25" s="15">
        <f>IF(Table1[[#This Row],[Number]]&gt;=20,0.95*N25,N25)</f>
        <v>14250</v>
      </c>
    </row>
    <row r="26" spans="1:16" x14ac:dyDescent="0.3">
      <c r="A26">
        <v>22</v>
      </c>
      <c r="B26" s="2">
        <v>43889</v>
      </c>
      <c r="C26" s="3" t="s">
        <v>42</v>
      </c>
      <c r="D26" s="5" t="s">
        <v>35</v>
      </c>
      <c r="E26" s="3" t="s">
        <v>16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15">
        <v>350</v>
      </c>
      <c r="N26" s="4">
        <v>3500</v>
      </c>
      <c r="O26" s="3" t="str">
        <f>IF(Table1[[#This Row],[Number]]&gt;=20,"Y","N")</f>
        <v>N</v>
      </c>
      <c r="P26" s="15">
        <f>IF(Table1[[#This Row],[Number]]&gt;=20,0.95*N26,N26)</f>
        <v>3500</v>
      </c>
    </row>
    <row r="27" spans="1:16" x14ac:dyDescent="0.3">
      <c r="A27">
        <v>23</v>
      </c>
      <c r="B27" s="2">
        <v>43891</v>
      </c>
      <c r="C27" s="3" t="s">
        <v>50</v>
      </c>
      <c r="D27" s="5" t="s">
        <v>25</v>
      </c>
      <c r="E27" s="3" t="s">
        <v>21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15">
        <v>375</v>
      </c>
      <c r="N27" s="4">
        <v>9375</v>
      </c>
      <c r="O27" s="3" t="str">
        <f>IF(Table1[[#This Row],[Number]]&gt;=20,"Y","N")</f>
        <v>Y</v>
      </c>
      <c r="P27" s="15">
        <f>IF(Table1[[#This Row],[Number]]&gt;=20,0.95*N27,N27)</f>
        <v>8906.25</v>
      </c>
    </row>
    <row r="28" spans="1:16" x14ac:dyDescent="0.3">
      <c r="A28">
        <v>24</v>
      </c>
      <c r="B28" s="2">
        <v>43894</v>
      </c>
      <c r="C28" s="3" t="s">
        <v>50</v>
      </c>
      <c r="D28" s="5" t="s">
        <v>45</v>
      </c>
      <c r="E28" s="3" t="s">
        <v>21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15">
        <v>260</v>
      </c>
      <c r="N28" s="4">
        <v>13000</v>
      </c>
      <c r="O28" s="3" t="str">
        <f>IF(Table1[[#This Row],[Number]]&gt;=20,"Y","N")</f>
        <v>Y</v>
      </c>
      <c r="P28" s="15">
        <f>IF(Table1[[#This Row],[Number]]&gt;=20,0.95*N28,N28)</f>
        <v>12350</v>
      </c>
    </row>
    <row r="29" spans="1:16" x14ac:dyDescent="0.3">
      <c r="A29">
        <v>25</v>
      </c>
      <c r="B29" s="2">
        <v>43897</v>
      </c>
      <c r="C29" s="3" t="s">
        <v>50</v>
      </c>
      <c r="D29" s="5" t="s">
        <v>20</v>
      </c>
      <c r="E29" s="3" t="s">
        <v>21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15">
        <v>235</v>
      </c>
      <c r="N29" s="4">
        <v>5170</v>
      </c>
      <c r="O29" s="3" t="str">
        <f>IF(Table1[[#This Row],[Number]]&gt;=20,"Y","N")</f>
        <v>Y</v>
      </c>
      <c r="P29" s="15">
        <f>IF(Table1[[#This Row],[Number]]&gt;=20,0.95*N29,N29)</f>
        <v>4911.5</v>
      </c>
    </row>
    <row r="30" spans="1:16" x14ac:dyDescent="0.3">
      <c r="A30">
        <v>26</v>
      </c>
      <c r="B30" s="2">
        <v>43899</v>
      </c>
      <c r="C30" s="3" t="s">
        <v>50</v>
      </c>
      <c r="D30" s="5" t="s">
        <v>15</v>
      </c>
      <c r="E30" s="3" t="s">
        <v>16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15">
        <v>295</v>
      </c>
      <c r="N30" s="4">
        <v>4425</v>
      </c>
      <c r="O30" s="3" t="str">
        <f>IF(Table1[[#This Row],[Number]]&gt;=20,"Y","N")</f>
        <v>N</v>
      </c>
      <c r="P30" s="15">
        <f>IF(Table1[[#This Row],[Number]]&gt;=20,0.95*N30,N30)</f>
        <v>4425</v>
      </c>
    </row>
    <row r="31" spans="1:16" x14ac:dyDescent="0.3">
      <c r="A31">
        <v>27</v>
      </c>
      <c r="B31" s="2">
        <v>43901</v>
      </c>
      <c r="C31" s="3" t="s">
        <v>50</v>
      </c>
      <c r="D31" s="5" t="s">
        <v>35</v>
      </c>
      <c r="E31" s="3" t="s">
        <v>16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15">
        <v>220</v>
      </c>
      <c r="N31" s="4">
        <v>2200</v>
      </c>
      <c r="O31" s="3" t="str">
        <f>IF(Table1[[#This Row],[Number]]&gt;=20,"Y","N")</f>
        <v>N</v>
      </c>
      <c r="P31" s="15">
        <f>IF(Table1[[#This Row],[Number]]&gt;=20,0.95*N31,N31)</f>
        <v>2200</v>
      </c>
    </row>
    <row r="32" spans="1:16" x14ac:dyDescent="0.3">
      <c r="A32">
        <v>28</v>
      </c>
      <c r="B32" s="2">
        <v>43902</v>
      </c>
      <c r="C32" s="3" t="s">
        <v>50</v>
      </c>
      <c r="D32" s="5" t="s">
        <v>28</v>
      </c>
      <c r="E32" s="3" t="s">
        <v>29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15">
        <v>350</v>
      </c>
      <c r="N32" s="4">
        <v>7000</v>
      </c>
      <c r="O32" s="3" t="str">
        <f>IF(Table1[[#This Row],[Number]]&gt;=20,"Y","N")</f>
        <v>Y</v>
      </c>
      <c r="P32" s="15">
        <f>IF(Table1[[#This Row],[Number]]&gt;=20,0.95*N32,N32)</f>
        <v>6650</v>
      </c>
    </row>
    <row r="33" spans="1:16" x14ac:dyDescent="0.3">
      <c r="A33">
        <v>29</v>
      </c>
      <c r="B33" s="2">
        <v>43904</v>
      </c>
      <c r="C33" s="3" t="s">
        <v>50</v>
      </c>
      <c r="D33" s="5" t="s">
        <v>45</v>
      </c>
      <c r="E33" s="3" t="s">
        <v>21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15">
        <v>235</v>
      </c>
      <c r="N33" s="4">
        <v>3290</v>
      </c>
      <c r="O33" s="3" t="str">
        <f>IF(Table1[[#This Row],[Number]]&gt;=20,"Y","N")</f>
        <v>N</v>
      </c>
      <c r="P33" s="15">
        <f>IF(Table1[[#This Row],[Number]]&gt;=20,0.95*N33,N33)</f>
        <v>3290</v>
      </c>
    </row>
    <row r="34" spans="1:16" x14ac:dyDescent="0.3">
      <c r="A34">
        <v>30</v>
      </c>
      <c r="B34" s="2">
        <v>43908</v>
      </c>
      <c r="C34" s="3" t="s">
        <v>50</v>
      </c>
      <c r="D34" s="5" t="s">
        <v>20</v>
      </c>
      <c r="E34" s="3" t="s">
        <v>21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15">
        <v>220</v>
      </c>
      <c r="N34" s="4">
        <v>6160</v>
      </c>
      <c r="O34" s="3" t="str">
        <f>IF(Table1[[#This Row],[Number]]&gt;=20,"Y","N")</f>
        <v>Y</v>
      </c>
      <c r="P34" s="15">
        <f>IF(Table1[[#This Row],[Number]]&gt;=20,0.95*N34,N34)</f>
        <v>5852</v>
      </c>
    </row>
    <row r="35" spans="1:16" x14ac:dyDescent="0.3">
      <c r="A35">
        <v>31</v>
      </c>
      <c r="B35" s="2">
        <v>43913</v>
      </c>
      <c r="C35" s="3" t="s">
        <v>50</v>
      </c>
      <c r="D35" s="5" t="s">
        <v>45</v>
      </c>
      <c r="E35" s="3" t="s">
        <v>21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15">
        <v>235</v>
      </c>
      <c r="N35" s="4">
        <v>2820</v>
      </c>
      <c r="O35" s="3" t="str">
        <f>IF(Table1[[#This Row],[Number]]&gt;=20,"Y","N")</f>
        <v>N</v>
      </c>
      <c r="P35" s="15">
        <f>IF(Table1[[#This Row],[Number]]&gt;=20,0.95*N35,N35)</f>
        <v>2820</v>
      </c>
    </row>
    <row r="36" spans="1:16" x14ac:dyDescent="0.3">
      <c r="A36">
        <v>32</v>
      </c>
      <c r="B36" s="2">
        <v>43914</v>
      </c>
      <c r="C36" s="3" t="s">
        <v>50</v>
      </c>
      <c r="D36" s="5" t="s">
        <v>15</v>
      </c>
      <c r="E36" s="3" t="s">
        <v>16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15">
        <v>295</v>
      </c>
      <c r="N36" s="4">
        <v>10325</v>
      </c>
      <c r="O36" s="3" t="str">
        <f>IF(Table1[[#This Row],[Number]]&gt;=20,"Y","N")</f>
        <v>Y</v>
      </c>
      <c r="P36" s="15">
        <f>IF(Table1[[#This Row],[Number]]&gt;=20,0.95*N36,N36)</f>
        <v>9808.75</v>
      </c>
    </row>
    <row r="37" spans="1:16" x14ac:dyDescent="0.3">
      <c r="A37">
        <v>33</v>
      </c>
      <c r="B37" s="2">
        <v>43916</v>
      </c>
      <c r="C37" s="3" t="s">
        <v>50</v>
      </c>
      <c r="D37" s="5" t="s">
        <v>28</v>
      </c>
      <c r="E37" s="3" t="s">
        <v>29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15">
        <v>375</v>
      </c>
      <c r="N37" s="4">
        <v>7500</v>
      </c>
      <c r="O37" s="3" t="str">
        <f>IF(Table1[[#This Row],[Number]]&gt;=20,"Y","N")</f>
        <v>Y</v>
      </c>
      <c r="P37" s="15">
        <f>IF(Table1[[#This Row],[Number]]&gt;=20,0.95*N37,N37)</f>
        <v>7125</v>
      </c>
    </row>
    <row r="38" spans="1:16" x14ac:dyDescent="0.3">
      <c r="A38">
        <v>34</v>
      </c>
      <c r="B38" s="2">
        <v>43918</v>
      </c>
      <c r="C38" s="3" t="s">
        <v>50</v>
      </c>
      <c r="D38" s="5" t="s">
        <v>35</v>
      </c>
      <c r="E38" s="3" t="s">
        <v>16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15">
        <v>220</v>
      </c>
      <c r="N38" s="4">
        <v>9900</v>
      </c>
      <c r="O38" s="3" t="str">
        <f>IF(Table1[[#This Row],[Number]]&gt;=20,"Y","N")</f>
        <v>Y</v>
      </c>
      <c r="P38" s="15">
        <f>IF(Table1[[#This Row],[Number]]&gt;=20,0.95*N38,N38)</f>
        <v>9405</v>
      </c>
    </row>
    <row r="39" spans="1:16" x14ac:dyDescent="0.3">
      <c r="A39">
        <v>35</v>
      </c>
      <c r="B39" s="2">
        <v>43923</v>
      </c>
      <c r="C39" s="3" t="s">
        <v>58</v>
      </c>
      <c r="D39" s="5" t="s">
        <v>20</v>
      </c>
      <c r="E39" s="3" t="s">
        <v>21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15">
        <v>375</v>
      </c>
      <c r="N39" s="4">
        <v>5625</v>
      </c>
      <c r="O39" s="3" t="str">
        <f>IF(Table1[[#This Row],[Number]]&gt;=20,"Y","N")</f>
        <v>N</v>
      </c>
      <c r="P39" s="15">
        <f>IF(Table1[[#This Row],[Number]]&gt;=20,0.95*N39,N39)</f>
        <v>5625</v>
      </c>
    </row>
    <row r="40" spans="1:16" x14ac:dyDescent="0.3">
      <c r="A40">
        <v>36</v>
      </c>
      <c r="B40" s="2">
        <v>43927</v>
      </c>
      <c r="C40" s="3" t="s">
        <v>58</v>
      </c>
      <c r="D40" s="5" t="s">
        <v>45</v>
      </c>
      <c r="E40" s="3" t="s">
        <v>21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15">
        <v>350</v>
      </c>
      <c r="N40" s="4">
        <v>4900</v>
      </c>
      <c r="O40" s="3" t="str">
        <f>IF(Table1[[#This Row],[Number]]&gt;=20,"Y","N")</f>
        <v>N</v>
      </c>
      <c r="P40" s="15">
        <f>IF(Table1[[#This Row],[Number]]&gt;=20,0.95*N40,N40)</f>
        <v>4900</v>
      </c>
    </row>
    <row r="41" spans="1:16" x14ac:dyDescent="0.3">
      <c r="A41">
        <v>37</v>
      </c>
      <c r="B41" s="2">
        <v>43928</v>
      </c>
      <c r="C41" s="3" t="s">
        <v>58</v>
      </c>
      <c r="D41" s="5" t="s">
        <v>28</v>
      </c>
      <c r="E41" s="3" t="s">
        <v>29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15">
        <v>295</v>
      </c>
      <c r="N41" s="4">
        <v>9440</v>
      </c>
      <c r="O41" s="3" t="str">
        <f>IF(Table1[[#This Row],[Number]]&gt;=20,"Y","N")</f>
        <v>Y</v>
      </c>
      <c r="P41" s="15">
        <f>IF(Table1[[#This Row],[Number]]&gt;=20,0.95*N41,N41)</f>
        <v>8968</v>
      </c>
    </row>
    <row r="42" spans="1:16" x14ac:dyDescent="0.3">
      <c r="A42">
        <v>38</v>
      </c>
      <c r="B42" s="2">
        <v>43932</v>
      </c>
      <c r="C42" s="3" t="s">
        <v>58</v>
      </c>
      <c r="D42" s="5" t="s">
        <v>25</v>
      </c>
      <c r="E42" s="3" t="s">
        <v>21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15">
        <v>260</v>
      </c>
      <c r="N42" s="4">
        <v>10400</v>
      </c>
      <c r="O42" s="3" t="str">
        <f>IF(Table1[[#This Row],[Number]]&gt;=20,"Y","N")</f>
        <v>Y</v>
      </c>
      <c r="P42" s="15">
        <f>IF(Table1[[#This Row],[Number]]&gt;=20,0.95*N42,N42)</f>
        <v>9880</v>
      </c>
    </row>
    <row r="43" spans="1:16" x14ac:dyDescent="0.3">
      <c r="A43">
        <v>39</v>
      </c>
      <c r="B43" s="2">
        <v>43933</v>
      </c>
      <c r="C43" s="3" t="s">
        <v>58</v>
      </c>
      <c r="D43" s="5" t="s">
        <v>35</v>
      </c>
      <c r="E43" s="3" t="s">
        <v>16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15">
        <v>235</v>
      </c>
      <c r="N43" s="4">
        <v>10575</v>
      </c>
      <c r="O43" s="3" t="str">
        <f>IF(Table1[[#This Row],[Number]]&gt;=20,"Y","N")</f>
        <v>Y</v>
      </c>
      <c r="P43" s="15">
        <f>IF(Table1[[#This Row],[Number]]&gt;=20,0.95*N43,N43)</f>
        <v>10046.25</v>
      </c>
    </row>
    <row r="44" spans="1:16" x14ac:dyDescent="0.3">
      <c r="A44">
        <v>40</v>
      </c>
      <c r="B44" s="2">
        <v>43933</v>
      </c>
      <c r="C44" s="3" t="s">
        <v>58</v>
      </c>
      <c r="D44" s="5" t="s">
        <v>20</v>
      </c>
      <c r="E44" s="3" t="s">
        <v>21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15">
        <v>220</v>
      </c>
      <c r="N44" s="4">
        <v>5280</v>
      </c>
      <c r="O44" s="3" t="str">
        <f>IF(Table1[[#This Row],[Number]]&gt;=20,"Y","N")</f>
        <v>Y</v>
      </c>
      <c r="P44" s="15">
        <f>IF(Table1[[#This Row],[Number]]&gt;=20,0.95*N44,N44)</f>
        <v>5016</v>
      </c>
    </row>
    <row r="45" spans="1:16" x14ac:dyDescent="0.3">
      <c r="A45">
        <v>41</v>
      </c>
      <c r="B45" s="2">
        <v>43935</v>
      </c>
      <c r="C45" s="3" t="s">
        <v>58</v>
      </c>
      <c r="D45" s="5" t="s">
        <v>45</v>
      </c>
      <c r="E45" s="3" t="s">
        <v>21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15">
        <v>375</v>
      </c>
      <c r="N45" s="4">
        <v>11250</v>
      </c>
      <c r="O45" s="3" t="str">
        <f>IF(Table1[[#This Row],[Number]]&gt;=20,"Y","N")</f>
        <v>Y</v>
      </c>
      <c r="P45" s="15">
        <f>IF(Table1[[#This Row],[Number]]&gt;=20,0.95*N45,N45)</f>
        <v>10687.5</v>
      </c>
    </row>
    <row r="46" spans="1:16" x14ac:dyDescent="0.3">
      <c r="A46">
        <v>42</v>
      </c>
      <c r="B46" s="2">
        <v>43936</v>
      </c>
      <c r="C46" s="3" t="s">
        <v>58</v>
      </c>
      <c r="D46" s="5" t="s">
        <v>45</v>
      </c>
      <c r="E46" s="3" t="s">
        <v>21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15">
        <v>260</v>
      </c>
      <c r="N46" s="4">
        <v>3900</v>
      </c>
      <c r="O46" s="3" t="str">
        <f>IF(Table1[[#This Row],[Number]]&gt;=20,"Y","N")</f>
        <v>N</v>
      </c>
      <c r="P46" s="15">
        <f>IF(Table1[[#This Row],[Number]]&gt;=20,0.95*N46,N46)</f>
        <v>3900</v>
      </c>
    </row>
    <row r="47" spans="1:16" x14ac:dyDescent="0.3">
      <c r="A47">
        <v>43</v>
      </c>
      <c r="B47" s="2">
        <v>43937</v>
      </c>
      <c r="C47" s="3" t="s">
        <v>58</v>
      </c>
      <c r="D47" s="5" t="s">
        <v>35</v>
      </c>
      <c r="E47" s="3" t="s">
        <v>16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15">
        <v>375</v>
      </c>
      <c r="N47" s="4">
        <v>5625</v>
      </c>
      <c r="O47" s="3" t="str">
        <f>IF(Table1[[#This Row],[Number]]&gt;=20,"Y","N")</f>
        <v>N</v>
      </c>
      <c r="P47" s="15">
        <f>IF(Table1[[#This Row],[Number]]&gt;=20,0.95*N47,N47)</f>
        <v>5625</v>
      </c>
    </row>
    <row r="48" spans="1:16" x14ac:dyDescent="0.3">
      <c r="A48">
        <v>44</v>
      </c>
      <c r="B48" s="2">
        <v>43940</v>
      </c>
      <c r="C48" s="3" t="s">
        <v>58</v>
      </c>
      <c r="D48" s="5" t="s">
        <v>15</v>
      </c>
      <c r="E48" s="3" t="s">
        <v>16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15">
        <v>295</v>
      </c>
      <c r="N48" s="4">
        <v>12390</v>
      </c>
      <c r="O48" s="3" t="str">
        <f>IF(Table1[[#This Row],[Number]]&gt;=20,"Y","N")</f>
        <v>Y</v>
      </c>
      <c r="P48" s="15">
        <f>IF(Table1[[#This Row],[Number]]&gt;=20,0.95*N48,N48)</f>
        <v>11770.5</v>
      </c>
    </row>
    <row r="49" spans="1:16" x14ac:dyDescent="0.3">
      <c r="A49">
        <v>45</v>
      </c>
      <c r="B49" s="2">
        <v>43941</v>
      </c>
      <c r="C49" s="3" t="s">
        <v>58</v>
      </c>
      <c r="D49" s="5" t="s">
        <v>15</v>
      </c>
      <c r="E49" s="3" t="s">
        <v>16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15">
        <v>350</v>
      </c>
      <c r="N49" s="4">
        <v>9100</v>
      </c>
      <c r="O49" s="3" t="str">
        <f>IF(Table1[[#This Row],[Number]]&gt;=20,"Y","N")</f>
        <v>Y</v>
      </c>
      <c r="P49" s="15">
        <f>IF(Table1[[#This Row],[Number]]&gt;=20,0.95*N49,N49)</f>
        <v>8645</v>
      </c>
    </row>
    <row r="50" spans="1:16" x14ac:dyDescent="0.3">
      <c r="A50">
        <v>46</v>
      </c>
      <c r="B50" s="2">
        <v>43943</v>
      </c>
      <c r="C50" s="3" t="s">
        <v>58</v>
      </c>
      <c r="D50" s="5" t="s">
        <v>28</v>
      </c>
      <c r="E50" s="3" t="s">
        <v>29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15">
        <v>260</v>
      </c>
      <c r="N50" s="4">
        <v>9100</v>
      </c>
      <c r="O50" s="3" t="str">
        <f>IF(Table1[[#This Row],[Number]]&gt;=20,"Y","N")</f>
        <v>Y</v>
      </c>
      <c r="P50" s="15">
        <f>IF(Table1[[#This Row],[Number]]&gt;=20,0.95*N50,N50)</f>
        <v>8645</v>
      </c>
    </row>
    <row r="51" spans="1:16" x14ac:dyDescent="0.3">
      <c r="A51">
        <v>47</v>
      </c>
      <c r="B51" s="2">
        <v>43944</v>
      </c>
      <c r="C51" s="3" t="s">
        <v>58</v>
      </c>
      <c r="D51" s="5" t="s">
        <v>35</v>
      </c>
      <c r="E51" s="3" t="s">
        <v>16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15">
        <v>220</v>
      </c>
      <c r="N51" s="4">
        <v>7040</v>
      </c>
      <c r="O51" s="3" t="str">
        <f>IF(Table1[[#This Row],[Number]]&gt;=20,"Y","N")</f>
        <v>Y</v>
      </c>
      <c r="P51" s="15">
        <f>IF(Table1[[#This Row],[Number]]&gt;=20,0.95*N51,N51)</f>
        <v>6688</v>
      </c>
    </row>
    <row r="52" spans="1:16" x14ac:dyDescent="0.3">
      <c r="A52">
        <v>48</v>
      </c>
      <c r="B52" s="2">
        <v>43948</v>
      </c>
      <c r="C52" s="3" t="s">
        <v>58</v>
      </c>
      <c r="D52" s="5" t="s">
        <v>45</v>
      </c>
      <c r="E52" s="3" t="s">
        <v>21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15">
        <v>295</v>
      </c>
      <c r="N52" s="4">
        <v>5310</v>
      </c>
      <c r="O52" s="3" t="str">
        <f>IF(Table1[[#This Row],[Number]]&gt;=20,"Y","N")</f>
        <v>N</v>
      </c>
      <c r="P52" s="15">
        <f>IF(Table1[[#This Row],[Number]]&gt;=20,0.95*N52,N52)</f>
        <v>5310</v>
      </c>
    </row>
    <row r="53" spans="1:16" x14ac:dyDescent="0.3">
      <c r="A53">
        <v>49</v>
      </c>
      <c r="B53" s="2">
        <v>43948</v>
      </c>
      <c r="C53" s="3" t="s">
        <v>58</v>
      </c>
      <c r="D53" s="5" t="s">
        <v>28</v>
      </c>
      <c r="E53" s="3" t="s">
        <v>29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15">
        <v>350</v>
      </c>
      <c r="N53" s="4">
        <v>7700</v>
      </c>
      <c r="O53" s="3" t="str">
        <f>IF(Table1[[#This Row],[Number]]&gt;=20,"Y","N")</f>
        <v>Y</v>
      </c>
      <c r="P53" s="15">
        <f>IF(Table1[[#This Row],[Number]]&gt;=20,0.95*N53,N53)</f>
        <v>7315</v>
      </c>
    </row>
    <row r="54" spans="1:16" x14ac:dyDescent="0.3">
      <c r="A54">
        <v>50</v>
      </c>
      <c r="B54" s="2">
        <v>43951</v>
      </c>
      <c r="C54" s="3" t="s">
        <v>58</v>
      </c>
      <c r="D54" s="5" t="s">
        <v>37</v>
      </c>
      <c r="E54" s="3" t="s">
        <v>29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15">
        <v>235</v>
      </c>
      <c r="N54" s="4">
        <v>8930</v>
      </c>
      <c r="O54" s="3" t="str">
        <f>IF(Table1[[#This Row],[Number]]&gt;=20,"Y","N")</f>
        <v>Y</v>
      </c>
      <c r="P54" s="15">
        <f>IF(Table1[[#This Row],[Number]]&gt;=20,0.95*N54,N54)</f>
        <v>8483.5</v>
      </c>
    </row>
    <row r="55" spans="1:16" x14ac:dyDescent="0.3">
      <c r="A55">
        <v>51</v>
      </c>
      <c r="B55" s="2">
        <v>43952</v>
      </c>
      <c r="C55" s="3" t="s">
        <v>60</v>
      </c>
      <c r="D55" s="5" t="s">
        <v>15</v>
      </c>
      <c r="E55" s="3" t="s">
        <v>16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15">
        <v>220</v>
      </c>
      <c r="N55" s="4">
        <v>9240</v>
      </c>
      <c r="O55" s="3" t="str">
        <f>IF(Table1[[#This Row],[Number]]&gt;=20,"Y","N")</f>
        <v>Y</v>
      </c>
      <c r="P55" s="15">
        <f>IF(Table1[[#This Row],[Number]]&gt;=20,0.95*N55,N55)</f>
        <v>8778</v>
      </c>
    </row>
    <row r="56" spans="1:16" x14ac:dyDescent="0.3">
      <c r="A56">
        <v>52</v>
      </c>
      <c r="B56" s="2">
        <v>43954</v>
      </c>
      <c r="C56" s="3" t="s">
        <v>60</v>
      </c>
      <c r="D56" s="5" t="s">
        <v>45</v>
      </c>
      <c r="E56" s="3" t="s">
        <v>21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15">
        <v>295</v>
      </c>
      <c r="N56" s="4">
        <v>4425</v>
      </c>
      <c r="O56" s="3" t="str">
        <f>IF(Table1[[#This Row],[Number]]&gt;=20,"Y","N")</f>
        <v>N</v>
      </c>
      <c r="P56" s="15">
        <f>IF(Table1[[#This Row],[Number]]&gt;=20,0.95*N56,N56)</f>
        <v>4425</v>
      </c>
    </row>
    <row r="57" spans="1:16" x14ac:dyDescent="0.3">
      <c r="A57">
        <v>53</v>
      </c>
      <c r="B57" s="2">
        <v>43958</v>
      </c>
      <c r="C57" s="3" t="s">
        <v>60</v>
      </c>
      <c r="D57" s="5" t="s">
        <v>28</v>
      </c>
      <c r="E57" s="3" t="s">
        <v>29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15">
        <v>375</v>
      </c>
      <c r="N57" s="4">
        <v>3750</v>
      </c>
      <c r="O57" s="3" t="str">
        <f>IF(Table1[[#This Row],[Number]]&gt;=20,"Y","N")</f>
        <v>N</v>
      </c>
      <c r="P57" s="15">
        <f>IF(Table1[[#This Row],[Number]]&gt;=20,0.95*N57,N57)</f>
        <v>3750</v>
      </c>
    </row>
    <row r="58" spans="1:16" x14ac:dyDescent="0.3">
      <c r="A58">
        <v>54</v>
      </c>
      <c r="B58" s="2">
        <v>43959</v>
      </c>
      <c r="C58" s="3" t="s">
        <v>60</v>
      </c>
      <c r="D58" s="5" t="s">
        <v>25</v>
      </c>
      <c r="E58" s="3" t="s">
        <v>21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15">
        <v>235</v>
      </c>
      <c r="N58" s="4">
        <v>6110</v>
      </c>
      <c r="O58" s="3" t="str">
        <f>IF(Table1[[#This Row],[Number]]&gt;=20,"Y","N")</f>
        <v>Y</v>
      </c>
      <c r="P58" s="15">
        <f>IF(Table1[[#This Row],[Number]]&gt;=20,0.95*N58,N58)</f>
        <v>5804.5</v>
      </c>
    </row>
    <row r="59" spans="1:16" x14ac:dyDescent="0.3">
      <c r="A59">
        <v>55</v>
      </c>
      <c r="B59" s="2">
        <v>43963</v>
      </c>
      <c r="C59" s="3" t="s">
        <v>60</v>
      </c>
      <c r="D59" s="5" t="s">
        <v>35</v>
      </c>
      <c r="E59" s="3" t="s">
        <v>16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15">
        <v>235</v>
      </c>
      <c r="N59" s="4">
        <v>9400</v>
      </c>
      <c r="O59" s="3" t="str">
        <f>IF(Table1[[#This Row],[Number]]&gt;=20,"Y","N")</f>
        <v>Y</v>
      </c>
      <c r="P59" s="15">
        <f>IF(Table1[[#This Row],[Number]]&gt;=20,0.95*N59,N59)</f>
        <v>8930</v>
      </c>
    </row>
    <row r="60" spans="1:16" x14ac:dyDescent="0.3">
      <c r="A60">
        <v>56</v>
      </c>
      <c r="B60" s="2">
        <v>43964</v>
      </c>
      <c r="C60" s="3" t="s">
        <v>60</v>
      </c>
      <c r="D60" s="5" t="s">
        <v>37</v>
      </c>
      <c r="E60" s="3" t="s">
        <v>29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15">
        <v>260</v>
      </c>
      <c r="N60" s="4">
        <v>7800</v>
      </c>
      <c r="O60" s="3" t="str">
        <f>IF(Table1[[#This Row],[Number]]&gt;=20,"Y","N")</f>
        <v>Y</v>
      </c>
      <c r="P60" s="15">
        <f>IF(Table1[[#This Row],[Number]]&gt;=20,0.95*N60,N60)</f>
        <v>7410</v>
      </c>
    </row>
    <row r="61" spans="1:16" x14ac:dyDescent="0.3">
      <c r="A61">
        <v>57</v>
      </c>
      <c r="B61" s="2">
        <v>43966</v>
      </c>
      <c r="C61" s="3" t="s">
        <v>60</v>
      </c>
      <c r="D61" s="5" t="s">
        <v>28</v>
      </c>
      <c r="E61" s="3" t="s">
        <v>29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15">
        <v>350</v>
      </c>
      <c r="N61" s="4">
        <v>9100</v>
      </c>
      <c r="O61" s="3" t="str">
        <f>IF(Table1[[#This Row],[Number]]&gt;=20,"Y","N")</f>
        <v>Y</v>
      </c>
      <c r="P61" s="15">
        <f>IF(Table1[[#This Row],[Number]]&gt;=20,0.95*N61,N61)</f>
        <v>8645</v>
      </c>
    </row>
    <row r="62" spans="1:16" x14ac:dyDescent="0.3">
      <c r="A62">
        <v>58</v>
      </c>
      <c r="B62" s="2">
        <v>43968</v>
      </c>
      <c r="C62" s="3" t="s">
        <v>60</v>
      </c>
      <c r="D62" s="5" t="s">
        <v>35</v>
      </c>
      <c r="E62" s="3" t="s">
        <v>16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15">
        <v>295</v>
      </c>
      <c r="N62" s="4">
        <v>5310</v>
      </c>
      <c r="O62" s="3" t="str">
        <f>IF(Table1[[#This Row],[Number]]&gt;=20,"Y","N")</f>
        <v>N</v>
      </c>
      <c r="P62" s="15">
        <f>IF(Table1[[#This Row],[Number]]&gt;=20,0.95*N62,N62)</f>
        <v>5310</v>
      </c>
    </row>
    <row r="63" spans="1:16" x14ac:dyDescent="0.3">
      <c r="A63">
        <v>59</v>
      </c>
      <c r="B63" s="2">
        <v>43970</v>
      </c>
      <c r="C63" s="3" t="s">
        <v>60</v>
      </c>
      <c r="D63" s="5" t="s">
        <v>25</v>
      </c>
      <c r="E63" s="3" t="s">
        <v>21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15">
        <v>235</v>
      </c>
      <c r="N63" s="4">
        <v>5170</v>
      </c>
      <c r="O63" s="3" t="str">
        <f>IF(Table1[[#This Row],[Number]]&gt;=20,"Y","N")</f>
        <v>Y</v>
      </c>
      <c r="P63" s="15">
        <f>IF(Table1[[#This Row],[Number]]&gt;=20,0.95*N63,N63)</f>
        <v>4911.5</v>
      </c>
    </row>
    <row r="64" spans="1:16" x14ac:dyDescent="0.3">
      <c r="A64">
        <v>60</v>
      </c>
      <c r="B64" s="2">
        <v>43972</v>
      </c>
      <c r="C64" s="3" t="s">
        <v>60</v>
      </c>
      <c r="D64" s="5" t="s">
        <v>28</v>
      </c>
      <c r="E64" s="3" t="s">
        <v>29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15">
        <v>350</v>
      </c>
      <c r="N64" s="4">
        <v>14700</v>
      </c>
      <c r="O64" s="3" t="str">
        <f>IF(Table1[[#This Row],[Number]]&gt;=20,"Y","N")</f>
        <v>Y</v>
      </c>
      <c r="P64" s="15">
        <f>IF(Table1[[#This Row],[Number]]&gt;=20,0.95*N64,N64)</f>
        <v>13965</v>
      </c>
    </row>
    <row r="65" spans="1:16" x14ac:dyDescent="0.3">
      <c r="A65">
        <v>61</v>
      </c>
      <c r="B65" s="2">
        <v>43972</v>
      </c>
      <c r="C65" s="3" t="s">
        <v>60</v>
      </c>
      <c r="D65" s="5" t="s">
        <v>45</v>
      </c>
      <c r="E65" s="3" t="s">
        <v>21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15">
        <v>350</v>
      </c>
      <c r="N65" s="4">
        <v>15750</v>
      </c>
      <c r="O65" s="3" t="str">
        <f>IF(Table1[[#This Row],[Number]]&gt;=20,"Y","N")</f>
        <v>Y</v>
      </c>
      <c r="P65" s="15">
        <f>IF(Table1[[#This Row],[Number]]&gt;=20,0.95*N65,N65)</f>
        <v>14962.5</v>
      </c>
    </row>
    <row r="66" spans="1:16" x14ac:dyDescent="0.3">
      <c r="A66">
        <v>62</v>
      </c>
      <c r="B66" s="2">
        <v>43975</v>
      </c>
      <c r="C66" s="3" t="s">
        <v>60</v>
      </c>
      <c r="D66" s="5" t="s">
        <v>28</v>
      </c>
      <c r="E66" s="3" t="s">
        <v>29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15">
        <v>295</v>
      </c>
      <c r="N66" s="4">
        <v>5900</v>
      </c>
      <c r="O66" s="3" t="str">
        <f>IF(Table1[[#This Row],[Number]]&gt;=20,"Y","N")</f>
        <v>Y</v>
      </c>
      <c r="P66" s="15">
        <f>IF(Table1[[#This Row],[Number]]&gt;=20,0.95*N66,N66)</f>
        <v>5605</v>
      </c>
    </row>
    <row r="67" spans="1:16" x14ac:dyDescent="0.3">
      <c r="A67">
        <v>63</v>
      </c>
      <c r="B67" s="2">
        <v>43977</v>
      </c>
      <c r="C67" s="3" t="s">
        <v>60</v>
      </c>
      <c r="D67" s="5" t="s">
        <v>15</v>
      </c>
      <c r="E67" s="3" t="s">
        <v>16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15">
        <v>295</v>
      </c>
      <c r="N67" s="4">
        <v>6490</v>
      </c>
      <c r="O67" s="3" t="str">
        <f>IF(Table1[[#This Row],[Number]]&gt;=20,"Y","N")</f>
        <v>Y</v>
      </c>
      <c r="P67" s="15">
        <f>IF(Table1[[#This Row],[Number]]&gt;=20,0.95*N67,N67)</f>
        <v>6165.5</v>
      </c>
    </row>
    <row r="68" spans="1:16" x14ac:dyDescent="0.3">
      <c r="A68">
        <v>64</v>
      </c>
      <c r="B68" s="2">
        <v>43978</v>
      </c>
      <c r="C68" s="3" t="s">
        <v>60</v>
      </c>
      <c r="D68" s="5" t="s">
        <v>37</v>
      </c>
      <c r="E68" s="3" t="s">
        <v>29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15">
        <v>220</v>
      </c>
      <c r="N68" s="4">
        <v>3300</v>
      </c>
      <c r="O68" s="3" t="str">
        <f>IF(Table1[[#This Row],[Number]]&gt;=20,"Y","N")</f>
        <v>N</v>
      </c>
      <c r="P68" s="15">
        <f>IF(Table1[[#This Row],[Number]]&gt;=20,0.95*N68,N68)</f>
        <v>3300</v>
      </c>
    </row>
    <row r="69" spans="1:16" x14ac:dyDescent="0.3">
      <c r="A69">
        <v>65</v>
      </c>
      <c r="B69" s="2">
        <v>43979</v>
      </c>
      <c r="C69" s="3" t="s">
        <v>60</v>
      </c>
      <c r="D69" s="5" t="s">
        <v>35</v>
      </c>
      <c r="E69" s="3" t="s">
        <v>16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15">
        <v>235</v>
      </c>
      <c r="N69" s="4">
        <v>8225</v>
      </c>
      <c r="O69" s="3" t="str">
        <f>IF(Table1[[#This Row],[Number]]&gt;=20,"Y","N")</f>
        <v>Y</v>
      </c>
      <c r="P69" s="15">
        <f>IF(Table1[[#This Row],[Number]]&gt;=20,0.95*N69,N69)</f>
        <v>7813.75</v>
      </c>
    </row>
    <row r="70" spans="1:16" x14ac:dyDescent="0.3">
      <c r="A70">
        <v>66</v>
      </c>
      <c r="B70" s="2">
        <v>43984</v>
      </c>
      <c r="C70" s="3" t="s">
        <v>65</v>
      </c>
      <c r="D70" s="5" t="s">
        <v>37</v>
      </c>
      <c r="E70" s="3" t="s">
        <v>29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15">
        <v>375</v>
      </c>
      <c r="N70" s="4">
        <v>12375</v>
      </c>
      <c r="O70" s="3" t="str">
        <f>IF(Table1[[#This Row],[Number]]&gt;=20,"Y","N")</f>
        <v>Y</v>
      </c>
      <c r="P70" s="15">
        <f>IF(Table1[[#This Row],[Number]]&gt;=20,0.95*N70,N70)</f>
        <v>11756.25</v>
      </c>
    </row>
    <row r="71" spans="1:16" x14ac:dyDescent="0.3">
      <c r="A71">
        <v>67</v>
      </c>
      <c r="B71" s="2">
        <v>43987</v>
      </c>
      <c r="C71" s="3" t="s">
        <v>65</v>
      </c>
      <c r="D71" s="5" t="s">
        <v>28</v>
      </c>
      <c r="E71" s="3" t="s">
        <v>29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15">
        <v>260</v>
      </c>
      <c r="N71" s="4">
        <v>5720</v>
      </c>
      <c r="O71" s="3" t="str">
        <f>IF(Table1[[#This Row],[Number]]&gt;=20,"Y","N")</f>
        <v>Y</v>
      </c>
      <c r="P71" s="15">
        <f>IF(Table1[[#This Row],[Number]]&gt;=20,0.95*N71,N71)</f>
        <v>5434</v>
      </c>
    </row>
    <row r="72" spans="1:16" x14ac:dyDescent="0.3">
      <c r="A72">
        <v>68</v>
      </c>
      <c r="B72" s="2">
        <v>43987</v>
      </c>
      <c r="C72" s="3" t="s">
        <v>65</v>
      </c>
      <c r="D72" s="5" t="s">
        <v>37</v>
      </c>
      <c r="E72" s="3" t="s">
        <v>29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15">
        <v>260</v>
      </c>
      <c r="N72" s="4">
        <v>6760</v>
      </c>
      <c r="O72" s="3" t="str">
        <f>IF(Table1[[#This Row],[Number]]&gt;=20,"Y","N")</f>
        <v>Y</v>
      </c>
      <c r="P72" s="15">
        <f>IF(Table1[[#This Row],[Number]]&gt;=20,0.95*N72,N72)</f>
        <v>6422</v>
      </c>
    </row>
    <row r="73" spans="1:16" x14ac:dyDescent="0.3">
      <c r="A73">
        <v>69</v>
      </c>
      <c r="B73" s="2">
        <v>43990</v>
      </c>
      <c r="C73" s="3" t="s">
        <v>65</v>
      </c>
      <c r="D73" s="5" t="s">
        <v>15</v>
      </c>
      <c r="E73" s="3" t="s">
        <v>16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15">
        <v>220</v>
      </c>
      <c r="N73" s="4">
        <v>3520</v>
      </c>
      <c r="O73" s="3" t="str">
        <f>IF(Table1[[#This Row],[Number]]&gt;=20,"Y","N")</f>
        <v>N</v>
      </c>
      <c r="P73" s="15">
        <f>IF(Table1[[#This Row],[Number]]&gt;=20,0.95*N73,N73)</f>
        <v>3520</v>
      </c>
    </row>
    <row r="74" spans="1:16" x14ac:dyDescent="0.3">
      <c r="A74">
        <v>70</v>
      </c>
      <c r="B74" s="2">
        <v>43991</v>
      </c>
      <c r="C74" s="3" t="s">
        <v>65</v>
      </c>
      <c r="D74" s="5" t="s">
        <v>45</v>
      </c>
      <c r="E74" s="3" t="s">
        <v>21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15">
        <v>295</v>
      </c>
      <c r="N74" s="4">
        <v>2950</v>
      </c>
      <c r="O74" s="3" t="str">
        <f>IF(Table1[[#This Row],[Number]]&gt;=20,"Y","N")</f>
        <v>N</v>
      </c>
      <c r="P74" s="15">
        <f>IF(Table1[[#This Row],[Number]]&gt;=20,0.95*N74,N74)</f>
        <v>2950</v>
      </c>
    </row>
    <row r="75" spans="1:16" x14ac:dyDescent="0.3">
      <c r="A75">
        <v>71</v>
      </c>
      <c r="B75" s="2">
        <v>43991</v>
      </c>
      <c r="C75" s="3" t="s">
        <v>65</v>
      </c>
      <c r="D75" s="5" t="s">
        <v>25</v>
      </c>
      <c r="E75" s="3" t="s">
        <v>21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15">
        <v>260</v>
      </c>
      <c r="N75" s="4">
        <v>10400</v>
      </c>
      <c r="O75" s="3" t="str">
        <f>IF(Table1[[#This Row],[Number]]&gt;=20,"Y","N")</f>
        <v>Y</v>
      </c>
      <c r="P75" s="15">
        <f>IF(Table1[[#This Row],[Number]]&gt;=20,0.95*N75,N75)</f>
        <v>9880</v>
      </c>
    </row>
    <row r="76" spans="1:16" x14ac:dyDescent="0.3">
      <c r="A76">
        <v>72</v>
      </c>
      <c r="B76" s="2">
        <v>43994</v>
      </c>
      <c r="C76" s="3" t="s">
        <v>65</v>
      </c>
      <c r="D76" s="5" t="s">
        <v>20</v>
      </c>
      <c r="E76" s="3" t="s">
        <v>21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15">
        <v>235</v>
      </c>
      <c r="N76" s="4">
        <v>3525</v>
      </c>
      <c r="O76" s="3" t="str">
        <f>IF(Table1[[#This Row],[Number]]&gt;=20,"Y","N")</f>
        <v>N</v>
      </c>
      <c r="P76" s="15">
        <f>IF(Table1[[#This Row],[Number]]&gt;=20,0.95*N76,N76)</f>
        <v>3525</v>
      </c>
    </row>
    <row r="77" spans="1:16" x14ac:dyDescent="0.3">
      <c r="A77">
        <v>73</v>
      </c>
      <c r="B77" s="2">
        <v>43996</v>
      </c>
      <c r="C77" s="3" t="s">
        <v>65</v>
      </c>
      <c r="D77" s="5" t="s">
        <v>35</v>
      </c>
      <c r="E77" s="3" t="s">
        <v>16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15">
        <v>375</v>
      </c>
      <c r="N77" s="4">
        <v>9375</v>
      </c>
      <c r="O77" s="3" t="str">
        <f>IF(Table1[[#This Row],[Number]]&gt;=20,"Y","N")</f>
        <v>Y</v>
      </c>
      <c r="P77" s="15">
        <f>IF(Table1[[#This Row],[Number]]&gt;=20,0.95*N77,N77)</f>
        <v>8906.25</v>
      </c>
    </row>
    <row r="78" spans="1:16" x14ac:dyDescent="0.3">
      <c r="A78">
        <v>74</v>
      </c>
      <c r="B78" s="2">
        <v>167</v>
      </c>
      <c r="C78" s="3" t="s">
        <v>65</v>
      </c>
      <c r="D78" s="5" t="s">
        <v>15</v>
      </c>
      <c r="E78" s="3" t="s">
        <v>16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15">
        <v>295</v>
      </c>
      <c r="N78" s="4">
        <v>5900</v>
      </c>
      <c r="O78" s="3" t="str">
        <f>IF(Table1[[#This Row],[Number]]&gt;=20,"Y","N")</f>
        <v>Y</v>
      </c>
      <c r="P78" s="15">
        <f>IF(Table1[[#This Row],[Number]]&gt;=20,0.95*N78,N78)</f>
        <v>5605</v>
      </c>
    </row>
    <row r="79" spans="1:16" x14ac:dyDescent="0.3">
      <c r="A79">
        <v>75</v>
      </c>
      <c r="B79" s="2">
        <v>44000</v>
      </c>
      <c r="C79" s="3" t="s">
        <v>65</v>
      </c>
      <c r="D79" s="5" t="s">
        <v>37</v>
      </c>
      <c r="E79" s="3" t="s">
        <v>29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15">
        <v>260</v>
      </c>
      <c r="N79" s="4">
        <v>9100</v>
      </c>
      <c r="O79" s="3" t="str">
        <f>IF(Table1[[#This Row],[Number]]&gt;=20,"Y","N")</f>
        <v>Y</v>
      </c>
      <c r="P79" s="15">
        <f>IF(Table1[[#This Row],[Number]]&gt;=20,0.95*N79,N79)</f>
        <v>8645</v>
      </c>
    </row>
    <row r="80" spans="1:16" x14ac:dyDescent="0.3">
      <c r="A80">
        <v>76</v>
      </c>
      <c r="B80" s="2">
        <v>44005</v>
      </c>
      <c r="C80" s="3" t="s">
        <v>65</v>
      </c>
      <c r="D80" s="5" t="s">
        <v>28</v>
      </c>
      <c r="E80" s="3" t="s">
        <v>29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15">
        <v>350</v>
      </c>
      <c r="N80" s="4">
        <v>7700</v>
      </c>
      <c r="O80" s="3" t="str">
        <f>IF(Table1[[#This Row],[Number]]&gt;=20,"Y","N")</f>
        <v>Y</v>
      </c>
      <c r="P80" s="15">
        <f>IF(Table1[[#This Row],[Number]]&gt;=20,0.95*N80,N80)</f>
        <v>7315</v>
      </c>
    </row>
    <row r="81" spans="1:16" x14ac:dyDescent="0.3">
      <c r="A81">
        <v>77</v>
      </c>
      <c r="B81" s="2">
        <v>44006</v>
      </c>
      <c r="C81" s="3" t="s">
        <v>65</v>
      </c>
      <c r="D81" s="5" t="s">
        <v>20</v>
      </c>
      <c r="E81" s="3" t="s">
        <v>21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15">
        <v>220</v>
      </c>
      <c r="N81" s="4">
        <v>3520</v>
      </c>
      <c r="O81" s="3" t="str">
        <f>IF(Table1[[#This Row],[Number]]&gt;=20,"Y","N")</f>
        <v>N</v>
      </c>
      <c r="P81" s="15">
        <f>IF(Table1[[#This Row],[Number]]&gt;=20,0.95*N81,N81)</f>
        <v>3520</v>
      </c>
    </row>
    <row r="82" spans="1:16" x14ac:dyDescent="0.3">
      <c r="A82">
        <v>78</v>
      </c>
      <c r="B82" s="2">
        <v>44009</v>
      </c>
      <c r="C82" s="3" t="s">
        <v>65</v>
      </c>
      <c r="D82" s="5" t="s">
        <v>25</v>
      </c>
      <c r="E82" s="3" t="s">
        <v>21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15">
        <v>295</v>
      </c>
      <c r="N82" s="4">
        <v>14750</v>
      </c>
      <c r="O82" s="3" t="str">
        <f>IF(Table1[[#This Row],[Number]]&gt;=20,"Y","N")</f>
        <v>Y</v>
      </c>
      <c r="P82" s="15">
        <f>IF(Table1[[#This Row],[Number]]&gt;=20,0.95*N82,N82)</f>
        <v>14012.5</v>
      </c>
    </row>
    <row r="83" spans="1:16" x14ac:dyDescent="0.3">
      <c r="A83">
        <v>79</v>
      </c>
      <c r="B83" s="2">
        <v>44011</v>
      </c>
      <c r="C83" s="3" t="s">
        <v>65</v>
      </c>
      <c r="D83" s="5" t="s">
        <v>35</v>
      </c>
      <c r="E83" s="3" t="s">
        <v>16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15">
        <v>375</v>
      </c>
      <c r="N83" s="4">
        <v>12000</v>
      </c>
      <c r="O83" s="3" t="str">
        <f>IF(Table1[[#This Row],[Number]]&gt;=20,"Y","N")</f>
        <v>Y</v>
      </c>
      <c r="P83" s="15">
        <f>IF(Table1[[#This Row],[Number]]&gt;=20,0.95*N83,N83)</f>
        <v>11400</v>
      </c>
    </row>
    <row r="84" spans="1:16" x14ac:dyDescent="0.3">
      <c r="A84">
        <v>80</v>
      </c>
      <c r="B84" s="2">
        <v>44011</v>
      </c>
      <c r="C84" s="3" t="s">
        <v>65</v>
      </c>
      <c r="D84" s="5" t="s">
        <v>20</v>
      </c>
      <c r="E84" s="3" t="s">
        <v>21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15">
        <v>235</v>
      </c>
      <c r="N84" s="4">
        <v>3290</v>
      </c>
      <c r="O84" s="3" t="str">
        <f>IF(Table1[[#This Row],[Number]]&gt;=20,"Y","N")</f>
        <v>N</v>
      </c>
      <c r="P84" s="15">
        <f>IF(Table1[[#This Row],[Number]]&gt;=20,0.95*N84,N84)</f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D6" sqref="D6"/>
    </sheetView>
  </sheetViews>
  <sheetFormatPr defaultColWidth="11.5546875" defaultRowHeight="14.4" x14ac:dyDescent="0.3"/>
  <cols>
    <col min="1" max="1" width="18.77734375" customWidth="1"/>
    <col min="2" max="2" width="13.109375" bestFit="1" customWidth="1"/>
    <col min="3" max="3" width="13" bestFit="1" customWidth="1"/>
  </cols>
  <sheetData>
    <row r="1" spans="1:3" ht="21" x14ac:dyDescent="0.4">
      <c r="A1" s="6" t="s">
        <v>66</v>
      </c>
      <c r="B1" s="7"/>
      <c r="C1" s="7"/>
    </row>
    <row r="2" spans="1:3" x14ac:dyDescent="0.3">
      <c r="A2" s="7"/>
      <c r="B2" s="7"/>
      <c r="C2" s="7"/>
    </row>
    <row r="3" spans="1:3" x14ac:dyDescent="0.3">
      <c r="A3" s="8" t="s">
        <v>7</v>
      </c>
      <c r="B3" s="8" t="s">
        <v>67</v>
      </c>
      <c r="C3" s="8" t="s">
        <v>68</v>
      </c>
    </row>
    <row r="4" spans="1:3" x14ac:dyDescent="0.3">
      <c r="A4" s="9">
        <v>132</v>
      </c>
      <c r="B4" s="9" t="s">
        <v>69</v>
      </c>
      <c r="C4" s="10" t="s">
        <v>70</v>
      </c>
    </row>
    <row r="5" spans="1:3" x14ac:dyDescent="0.3">
      <c r="A5" s="11">
        <v>136</v>
      </c>
      <c r="B5" s="11" t="s">
        <v>71</v>
      </c>
      <c r="C5" s="12" t="s">
        <v>72</v>
      </c>
    </row>
    <row r="6" spans="1:3" x14ac:dyDescent="0.3">
      <c r="A6" s="11">
        <v>144</v>
      </c>
      <c r="B6" s="11" t="s">
        <v>73</v>
      </c>
      <c r="C6" s="12" t="s">
        <v>74</v>
      </c>
    </row>
    <row r="7" spans="1:3" x14ac:dyDescent="0.3">
      <c r="A7" s="11">
        <v>152</v>
      </c>
      <c r="B7" s="11" t="s">
        <v>75</v>
      </c>
      <c r="C7" s="12" t="s">
        <v>76</v>
      </c>
    </row>
    <row r="8" spans="1:3" x14ac:dyDescent="0.3">
      <c r="A8" s="11">
        <v>157</v>
      </c>
      <c r="B8" s="11" t="s">
        <v>77</v>
      </c>
      <c r="C8" s="12" t="s">
        <v>78</v>
      </c>
    </row>
    <row r="9" spans="1:3" x14ac:dyDescent="0.3">
      <c r="A9" s="11">
        <v>162</v>
      </c>
      <c r="B9" s="11" t="s">
        <v>79</v>
      </c>
      <c r="C9" s="12" t="s">
        <v>80</v>
      </c>
    </row>
    <row r="10" spans="1:3" x14ac:dyDescent="0.3">
      <c r="A10" s="11">
        <v>166</v>
      </c>
      <c r="B10" s="11" t="s">
        <v>81</v>
      </c>
      <c r="C10" s="12" t="s">
        <v>82</v>
      </c>
    </row>
    <row r="11" spans="1:3" x14ac:dyDescent="0.3">
      <c r="A11" s="11">
        <v>178</v>
      </c>
      <c r="B11" s="11" t="s">
        <v>83</v>
      </c>
      <c r="C11" s="12" t="s">
        <v>84</v>
      </c>
    </row>
    <row r="12" spans="1:3" x14ac:dyDescent="0.3">
      <c r="A12" s="13">
        <v>180</v>
      </c>
      <c r="B12" s="13" t="s">
        <v>85</v>
      </c>
      <c r="C12" s="1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Tasmia Parveen</dc:creator>
  <cp:keywords/>
  <dc:description/>
  <cp:lastModifiedBy>Tasmia Parveen</cp:lastModifiedBy>
  <cp:revision/>
  <dcterms:created xsi:type="dcterms:W3CDTF">2021-09-09T16:24:17Z</dcterms:created>
  <dcterms:modified xsi:type="dcterms:W3CDTF">2024-02-10T09:15:20Z</dcterms:modified>
  <cp:category/>
  <cp:contentStatus/>
</cp:coreProperties>
</file>