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18393e2b122f7a/Desktop/Assignment 1 Excel/"/>
    </mc:Choice>
  </mc:AlternateContent>
  <xr:revisionPtr revIDLastSave="538" documentId="8_{753EB259-D10A-46AF-8219-D608E2B5440A}" xr6:coauthVersionLast="47" xr6:coauthVersionMax="47" xr10:uidLastSave="{99A2AD15-A6C9-47F8-971A-9D9D203676AD}"/>
  <bookViews>
    <workbookView xWindow="-108" yWindow="-108" windowWidth="23256" windowHeight="12456" activeTab="4" xr2:uid="{102E0DD2-7435-4114-B18B-FB7D4F8724CB}"/>
  </bookViews>
  <sheets>
    <sheet name="GDP &amp; LIFE EXPECTANCY" sheetId="24" r:id="rId1"/>
    <sheet name="GDP &amp; SMARTPHONE" sheetId="28" r:id="rId2"/>
    <sheet name="GDP Vs Smartphone Users Chart" sheetId="29" r:id="rId3"/>
    <sheet name="Life Expectancy-Smartphone-GDP " sheetId="30" r:id="rId4"/>
    <sheet name="Life Expectancy-Smartphone Char" sheetId="33" r:id="rId5"/>
    <sheet name="POWER QURRY" sheetId="22" r:id="rId6"/>
    <sheet name="GDP" sheetId="7" r:id="rId7"/>
    <sheet name="Smartphones" sheetId="19" r:id="rId8"/>
    <sheet name="Life Expectancy" sheetId="11" r:id="rId9"/>
  </sheets>
  <definedNames>
    <definedName name="_xlnm._FilterDatabase" localSheetId="6" hidden="1">GDP!$D$1:$D$229</definedName>
    <definedName name="_xlchart.v1.0" hidden="1">'Life Expectancy-Smartphone-GDP '!$B$2:$E$73</definedName>
    <definedName name="_xlchart.v1.1" hidden="1">'Life Expectancy-Smartphone-GDP '!$F$1</definedName>
    <definedName name="_xlchart.v1.2" hidden="1">'Life Expectancy-Smartphone-GDP '!$F$2:$F$73</definedName>
    <definedName name="_xlchart.v1.3" hidden="1">'Life Expectancy-Smartphone-GDP '!$G$1</definedName>
    <definedName name="_xlchart.v1.4" hidden="1">'Life Expectancy-Smartphone-GDP '!$G$2:$G$73</definedName>
    <definedName name="ExternalData_1" localSheetId="3" hidden="1">'Life Expectancy-Smartphone-GDP '!$A$1:$H$73</definedName>
    <definedName name="ExternalData_2" localSheetId="5" hidden="1">'POWER QURRY'!$A$1:$F$425</definedName>
    <definedName name="ExternalData_3" localSheetId="1" hidden="1">'GDP &amp; SMARTPHONE'!$A$1:$G$75</definedName>
  </definedNames>
  <calcPr calcId="191028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28" l="1"/>
  <c r="H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F21" i="24"/>
  <c r="F2" i="24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F130" i="24"/>
  <c r="F131" i="24"/>
  <c r="F132" i="24"/>
  <c r="F133" i="24"/>
  <c r="F134" i="24"/>
  <c r="F135" i="24"/>
  <c r="F136" i="24"/>
  <c r="F137" i="24"/>
  <c r="F138" i="24"/>
  <c r="F139" i="24"/>
  <c r="F140" i="24"/>
  <c r="F141" i="24"/>
  <c r="F142" i="24"/>
  <c r="F143" i="24"/>
  <c r="F144" i="24"/>
  <c r="F145" i="24"/>
  <c r="F146" i="24"/>
  <c r="F147" i="24"/>
  <c r="F148" i="24"/>
  <c r="F149" i="24"/>
  <c r="F150" i="24"/>
  <c r="F151" i="24"/>
  <c r="F152" i="24"/>
  <c r="F153" i="24"/>
  <c r="F154" i="24"/>
  <c r="F155" i="24"/>
  <c r="F156" i="24"/>
  <c r="F157" i="24"/>
  <c r="F158" i="24"/>
  <c r="F159" i="24"/>
  <c r="F160" i="24"/>
  <c r="F161" i="24"/>
  <c r="F162" i="24"/>
  <c r="F163" i="24"/>
  <c r="F164" i="24"/>
  <c r="F165" i="24"/>
  <c r="F166" i="24"/>
  <c r="F167" i="24"/>
  <c r="F168" i="24"/>
  <c r="F169" i="24"/>
  <c r="F170" i="24"/>
  <c r="F171" i="24"/>
  <c r="F172" i="24"/>
  <c r="F173" i="24"/>
  <c r="F174" i="24"/>
  <c r="F175" i="24"/>
  <c r="F176" i="24"/>
  <c r="F177" i="24"/>
  <c r="F178" i="24"/>
  <c r="F179" i="24"/>
  <c r="F180" i="24"/>
  <c r="F181" i="24"/>
  <c r="F182" i="24"/>
  <c r="F183" i="24"/>
  <c r="F184" i="24"/>
  <c r="F185" i="24"/>
  <c r="F186" i="24"/>
  <c r="F187" i="24"/>
  <c r="F188" i="24"/>
  <c r="F189" i="24"/>
  <c r="F190" i="24"/>
  <c r="F191" i="24"/>
  <c r="F192" i="24"/>
  <c r="F193" i="24"/>
  <c r="F194" i="24"/>
  <c r="F195" i="24"/>
  <c r="F196" i="24"/>
  <c r="F197" i="24"/>
  <c r="F198" i="24"/>
  <c r="F199" i="24"/>
  <c r="F200" i="24"/>
  <c r="F201" i="24"/>
  <c r="F202" i="24"/>
  <c r="F203" i="24"/>
  <c r="F204" i="24"/>
  <c r="F205" i="24"/>
  <c r="F206" i="24"/>
  <c r="F207" i="24"/>
  <c r="F208" i="24"/>
  <c r="F209" i="24"/>
  <c r="F210" i="24"/>
  <c r="F211" i="24"/>
  <c r="F212" i="24"/>
  <c r="F213" i="24"/>
  <c r="F214" i="24"/>
  <c r="F215" i="24"/>
  <c r="F216" i="24"/>
  <c r="F217" i="24"/>
  <c r="F218" i="24"/>
  <c r="F219" i="24"/>
  <c r="F220" i="24"/>
  <c r="F221" i="24"/>
  <c r="F222" i="24"/>
  <c r="F223" i="24"/>
  <c r="F224" i="24"/>
  <c r="F225" i="24"/>
  <c r="F226" i="24"/>
  <c r="F227" i="24"/>
  <c r="F228" i="24"/>
  <c r="K2" i="30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N32" i="30"/>
  <c r="N31" i="30"/>
  <c r="N29" i="30"/>
  <c r="N28" i="30"/>
  <c r="N27" i="30"/>
  <c r="N18" i="30"/>
  <c r="N17" i="30"/>
  <c r="N5" i="30"/>
  <c r="N4" i="30"/>
  <c r="E3" i="22"/>
  <c r="E5" i="22"/>
  <c r="E7" i="22"/>
  <c r="E8" i="22"/>
  <c r="E10" i="22"/>
  <c r="E12" i="22"/>
  <c r="E13" i="22" s="1"/>
  <c r="E15" i="22"/>
  <c r="E18" i="22"/>
  <c r="E20" i="22"/>
  <c r="E21" i="22" s="1"/>
  <c r="E23" i="22"/>
  <c r="E25" i="22"/>
  <c r="E27" i="22"/>
  <c r="E29" i="22"/>
  <c r="E31" i="22"/>
  <c r="E33" i="22"/>
  <c r="E35" i="22"/>
  <c r="E37" i="22"/>
  <c r="E39" i="22"/>
  <c r="E41" i="22"/>
  <c r="E43" i="22"/>
  <c r="E44" i="22" s="1"/>
  <c r="E46" i="22"/>
  <c r="E48" i="22"/>
  <c r="E50" i="22"/>
  <c r="E52" i="22"/>
  <c r="E54" i="22"/>
  <c r="E55" i="22" s="1"/>
  <c r="E57" i="22"/>
  <c r="E59" i="22"/>
  <c r="E61" i="22"/>
  <c r="E63" i="22"/>
  <c r="E65" i="22"/>
  <c r="E67" i="22"/>
  <c r="E69" i="22"/>
  <c r="E71" i="22"/>
  <c r="E72" i="22" s="1"/>
  <c r="E74" i="22"/>
  <c r="E76" i="22"/>
  <c r="E78" i="22"/>
  <c r="E80" i="22"/>
  <c r="E82" i="22"/>
  <c r="E84" i="22"/>
  <c r="E86" i="22"/>
  <c r="E87" i="22" s="1"/>
  <c r="E89" i="22"/>
  <c r="E91" i="22"/>
  <c r="E93" i="22"/>
  <c r="E94" i="22" s="1"/>
  <c r="E96" i="22"/>
  <c r="E98" i="22"/>
  <c r="E100" i="22"/>
  <c r="E102" i="22"/>
  <c r="E104" i="22"/>
  <c r="E107" i="22"/>
  <c r="E108" i="22" s="1"/>
  <c r="E109" i="22" s="1"/>
  <c r="E112" i="22"/>
  <c r="E114" i="22"/>
  <c r="E116" i="22"/>
  <c r="E118" i="22"/>
  <c r="E120" i="22"/>
  <c r="E122" i="22"/>
  <c r="E124" i="22"/>
  <c r="E126" i="22"/>
  <c r="E128" i="22"/>
  <c r="E130" i="22"/>
  <c r="E131" i="22" s="1"/>
  <c r="E133" i="22"/>
  <c r="E135" i="22"/>
  <c r="E137" i="22"/>
  <c r="E138" i="22" s="1"/>
  <c r="E140" i="22"/>
  <c r="E142" i="22"/>
  <c r="E144" i="22"/>
  <c r="E146" i="22"/>
  <c r="E148" i="22"/>
  <c r="E149" i="22" s="1"/>
  <c r="E151" i="22"/>
  <c r="E152" i="22" s="1"/>
  <c r="E154" i="22"/>
  <c r="E155" i="22" s="1"/>
  <c r="E157" i="22"/>
  <c r="E158" i="22" s="1"/>
  <c r="E161" i="22"/>
  <c r="E162" i="22" s="1"/>
  <c r="E164" i="22"/>
  <c r="E166" i="22"/>
  <c r="E168" i="22"/>
  <c r="E170" i="22"/>
  <c r="E172" i="22"/>
  <c r="E174" i="22"/>
  <c r="E176" i="22"/>
  <c r="E178" i="22"/>
  <c r="E180" i="22"/>
  <c r="E182" i="22"/>
  <c r="E184" i="22"/>
  <c r="E185" i="22" s="1"/>
  <c r="E187" i="22"/>
  <c r="E189" i="22"/>
  <c r="E191" i="22"/>
  <c r="E193" i="22"/>
  <c r="E195" i="22"/>
  <c r="E196" i="22" s="1"/>
  <c r="E198" i="22"/>
  <c r="E200" i="22"/>
  <c r="E202" i="22"/>
  <c r="E204" i="22"/>
  <c r="E205" i="22" s="1"/>
  <c r="E207" i="22"/>
  <c r="E209" i="22"/>
  <c r="E211" i="22"/>
  <c r="E214" i="22"/>
  <c r="E216" i="22"/>
  <c r="E218" i="22"/>
  <c r="E220" i="22"/>
  <c r="E222" i="22"/>
  <c r="E224" i="22"/>
  <c r="E226" i="22"/>
  <c r="E228" i="22"/>
  <c r="E229" i="22" s="1"/>
  <c r="E231" i="22"/>
  <c r="E233" i="22"/>
  <c r="E235" i="22"/>
  <c r="E237" i="22"/>
  <c r="E239" i="22"/>
  <c r="E241" i="22"/>
  <c r="E243" i="22"/>
  <c r="E245" i="22"/>
  <c r="E247" i="22"/>
  <c r="E249" i="22"/>
  <c r="E251" i="22"/>
  <c r="E253" i="22"/>
  <c r="E255" i="22"/>
  <c r="E257" i="22"/>
  <c r="E259" i="22"/>
  <c r="E261" i="22"/>
  <c r="E263" i="22"/>
  <c r="E265" i="22"/>
  <c r="E266" i="22" s="1"/>
  <c r="E268" i="22"/>
  <c r="E270" i="22"/>
  <c r="E271" i="22"/>
  <c r="E273" i="22"/>
  <c r="E275" i="22"/>
  <c r="E278" i="22"/>
  <c r="E279" i="22"/>
  <c r="E280" i="22" s="1"/>
  <c r="E281" i="22" s="1"/>
  <c r="E283" i="22"/>
  <c r="E284" i="22"/>
  <c r="E286" i="22"/>
  <c r="E288" i="22"/>
  <c r="E290" i="22"/>
  <c r="E292" i="22"/>
  <c r="E294" i="22"/>
  <c r="E296" i="22"/>
  <c r="E298" i="22"/>
  <c r="E300" i="22"/>
  <c r="E302" i="22"/>
  <c r="E304" i="22"/>
  <c r="E306" i="22"/>
  <c r="E308" i="22"/>
  <c r="E309" i="22" s="1"/>
  <c r="E311" i="22"/>
  <c r="E313" i="22"/>
  <c r="E315" i="22"/>
  <c r="E317" i="22"/>
  <c r="E319" i="22"/>
  <c r="E321" i="22"/>
  <c r="E322" i="22" s="1"/>
  <c r="E323" i="22" s="1"/>
  <c r="E324" i="22" s="1"/>
  <c r="E327" i="22"/>
  <c r="E328" i="22"/>
  <c r="E330" i="22"/>
  <c r="E332" i="22"/>
  <c r="E334" i="22"/>
  <c r="E336" i="22"/>
  <c r="E338" i="22"/>
  <c r="E340" i="22"/>
  <c r="E341" i="22"/>
  <c r="E343" i="22"/>
  <c r="E345" i="22"/>
  <c r="E347" i="22"/>
  <c r="E348" i="22"/>
  <c r="E350" i="22"/>
  <c r="E353" i="22"/>
  <c r="E355" i="22"/>
  <c r="E357" i="22"/>
  <c r="E359" i="22"/>
  <c r="E362" i="22"/>
  <c r="E364" i="22"/>
  <c r="E366" i="22"/>
  <c r="E368" i="22"/>
  <c r="E370" i="22"/>
  <c r="E372" i="22"/>
  <c r="E373" i="22"/>
  <c r="E375" i="22"/>
  <c r="E377" i="22"/>
  <c r="E379" i="22"/>
  <c r="E381" i="22"/>
  <c r="E382" i="22" s="1"/>
  <c r="E384" i="22"/>
  <c r="E386" i="22"/>
  <c r="E388" i="22"/>
  <c r="E390" i="22"/>
  <c r="E392" i="22"/>
  <c r="E393" i="22" s="1"/>
  <c r="E394" i="22" s="1"/>
  <c r="E395" i="22" s="1"/>
  <c r="E397" i="22"/>
  <c r="E399" i="22"/>
  <c r="E401" i="22"/>
  <c r="E403" i="22"/>
  <c r="E405" i="22"/>
  <c r="E407" i="22"/>
  <c r="E409" i="22"/>
  <c r="E411" i="22"/>
  <c r="E413" i="22"/>
  <c r="E415" i="22"/>
  <c r="E416" i="22" s="1"/>
  <c r="E417" i="22" s="1"/>
  <c r="E420" i="22"/>
  <c r="E422" i="22"/>
  <c r="E424" i="22"/>
  <c r="N19" i="30" l="1"/>
  <c r="N22" i="30" s="1"/>
  <c r="N6" i="30"/>
  <c r="N9" i="30" s="1"/>
  <c r="J67" i="30" l="1"/>
  <c r="J4" i="30"/>
  <c r="J20" i="30"/>
  <c r="J36" i="30"/>
  <c r="J52" i="30"/>
  <c r="J68" i="30"/>
  <c r="J5" i="30"/>
  <c r="J7" i="30"/>
  <c r="J23" i="30"/>
  <c r="J39" i="30"/>
  <c r="J55" i="30"/>
  <c r="J71" i="30"/>
  <c r="J8" i="30"/>
  <c r="J24" i="30"/>
  <c r="J26" i="30"/>
  <c r="J42" i="30"/>
  <c r="J58" i="30"/>
  <c r="J11" i="30"/>
  <c r="J27" i="30"/>
  <c r="J43" i="30"/>
  <c r="J59" i="30"/>
  <c r="J30" i="30"/>
  <c r="J46" i="30"/>
  <c r="J62" i="30"/>
  <c r="J15" i="30"/>
  <c r="J31" i="30"/>
  <c r="J47" i="30"/>
  <c r="J63" i="30"/>
  <c r="N21" i="30"/>
  <c r="J2" i="30" s="1"/>
  <c r="N8" i="30"/>
  <c r="N11" i="30" s="1"/>
  <c r="J14" i="30" l="1"/>
  <c r="J10" i="30"/>
  <c r="J70" i="30"/>
  <c r="J51" i="30"/>
  <c r="J65" i="30"/>
  <c r="J61" i="30"/>
  <c r="J73" i="30"/>
  <c r="J54" i="30"/>
  <c r="J35" i="30"/>
  <c r="J49" i="30"/>
  <c r="J45" i="30"/>
  <c r="J57" i="30"/>
  <c r="J38" i="30"/>
  <c r="J19" i="30"/>
  <c r="J33" i="30"/>
  <c r="J29" i="30"/>
  <c r="J41" i="30"/>
  <c r="J22" i="30"/>
  <c r="J3" i="30"/>
  <c r="J17" i="30"/>
  <c r="J13" i="30"/>
  <c r="J25" i="30"/>
  <c r="J6" i="30"/>
  <c r="J66" i="30"/>
  <c r="J64" i="30"/>
  <c r="J60" i="30"/>
  <c r="J9" i="30"/>
  <c r="J69" i="30"/>
  <c r="J50" i="30"/>
  <c r="J48" i="30"/>
  <c r="J44" i="30"/>
  <c r="J72" i="30"/>
  <c r="J53" i="30"/>
  <c r="J34" i="30"/>
  <c r="J32" i="30"/>
  <c r="J28" i="30"/>
  <c r="J56" i="30"/>
  <c r="J37" i="30"/>
  <c r="J18" i="30"/>
  <c r="J16" i="30"/>
  <c r="J12" i="30"/>
  <c r="J40" i="30"/>
  <c r="J21" i="30"/>
  <c r="I2" i="30"/>
  <c r="I65" i="30"/>
  <c r="I31" i="30"/>
  <c r="I15" i="30"/>
  <c r="I22" i="30"/>
  <c r="I62" i="30"/>
  <c r="I6" i="30"/>
  <c r="I46" i="30"/>
  <c r="I69" i="30"/>
  <c r="I30" i="30"/>
  <c r="I53" i="30"/>
  <c r="I14" i="30"/>
  <c r="I37" i="30"/>
  <c r="I61" i="30"/>
  <c r="I21" i="30"/>
  <c r="I27" i="30"/>
  <c r="I5" i="30"/>
  <c r="I11" i="30"/>
  <c r="I3" i="30"/>
  <c r="I58" i="30"/>
  <c r="I66" i="30"/>
  <c r="I42" i="30"/>
  <c r="I50" i="30"/>
  <c r="I26" i="30"/>
  <c r="I34" i="30"/>
  <c r="I10" i="30"/>
  <c r="I18" i="30"/>
  <c r="I73" i="30"/>
  <c r="I68" i="30"/>
  <c r="I49" i="30"/>
  <c r="I45" i="30"/>
  <c r="I57" i="30"/>
  <c r="I71" i="30"/>
  <c r="I52" i="30"/>
  <c r="I33" i="30"/>
  <c r="I29" i="30"/>
  <c r="I41" i="30"/>
  <c r="I55" i="30"/>
  <c r="I36" i="30"/>
  <c r="I17" i="30"/>
  <c r="I13" i="30"/>
  <c r="I25" i="30"/>
  <c r="I39" i="30"/>
  <c r="I20" i="30"/>
  <c r="I64" i="30"/>
  <c r="I60" i="30"/>
  <c r="I9" i="30"/>
  <c r="I23" i="30"/>
  <c r="I4" i="30"/>
  <c r="I48" i="30"/>
  <c r="I44" i="30"/>
  <c r="I72" i="30"/>
  <c r="I7" i="30"/>
  <c r="I67" i="30"/>
  <c r="I32" i="30"/>
  <c r="I28" i="30"/>
  <c r="I56" i="30"/>
  <c r="I70" i="30"/>
  <c r="I51" i="30"/>
  <c r="I16" i="30"/>
  <c r="I12" i="30"/>
  <c r="I40" i="30"/>
  <c r="I54" i="30"/>
  <c r="I35" i="30"/>
  <c r="I63" i="30"/>
  <c r="I59" i="30"/>
  <c r="I24" i="30"/>
  <c r="I38" i="30"/>
  <c r="I19" i="30"/>
  <c r="I47" i="30"/>
  <c r="I43" i="30"/>
  <c r="I8" i="3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6F8B3D-DD9A-4657-8F3E-CF77E77382F3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AD6E88F1-0EC5-47EB-AAFE-3EA380DBE1A0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550F82D6-3F72-41EC-A169-598E0B7B0FDA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  <connection id="4" xr16:uid="{425FC4A3-1C6F-4C81-ACCC-247D0A14B06A}" keepAlive="1" name="Query - Table2_1" description="Connection to the 'Table2_1' query in the workbook." type="5" refreshedVersion="8" background="1" saveData="1">
    <dbPr connection="Provider=Microsoft.Mashup.OleDb.1;Data Source=$Workbook$;Location=Table2_1;Extended Properties=&quot;&quot;" command="SELECT * FROM [Table2_1]"/>
  </connection>
  <connection id="5" xr16:uid="{22183176-CB0C-49C4-95DF-9DB0D2451B16}" keepAlive="1" name="Query - Table28" description="Connection to the 'Table28' query in the workbook." type="5" refreshedVersion="0" background="1">
    <dbPr connection="Provider=Microsoft.Mashup.OleDb.1;Data Source=$Workbook$;Location=Table28;Extended Properties=&quot;&quot;" command="SELECT * FROM [Table28]"/>
  </connection>
  <connection id="6" xr16:uid="{86155220-1AE0-48E5-9638-563226498DDB}" keepAlive="1" name="Query - Table8" description="Connection to the 'Table8' query in the workbook." type="5" refreshedVersion="8" background="1" saveData="1">
    <dbPr connection="Provider=Microsoft.Mashup.OleDb.1;Data Source=$Workbook$;Location=Table8;Extended Properties=&quot;&quot;" command="SELECT * FROM [Table8]"/>
  </connection>
  <connection id="7" xr16:uid="{AEE06E90-56D2-47E9-A1A7-8B1A8BCCF282}" keepAlive="1" name="Query - Table8 (2)" description="Connection to the 'Table8 (2)' query in the workbook." type="5" refreshedVersion="8" background="1" saveData="1">
    <dbPr connection="Provider=Microsoft.Mashup.OleDb.1;Data Source=$Workbook$;Location=&quot;Table8 (2)&quot;;Extended Properties=&quot;&quot;" command="SELECT * FROM [Table8 (2)]"/>
  </connection>
  <connection id="8" xr16:uid="{377FBEFC-20B2-4A39-8DE5-155C88B0AACA}" keepAlive="1" name="Query - Table8__2" description="Connection to the 'Table8__2' query in the workbook." type="5" refreshedVersion="0" background="1" saveData="1">
    <dbPr connection="Provider=Microsoft.Mashup.OleDb.1;Data Source=$Workbook$;Location=Table8__2;Extended Properties=&quot;&quot;" command="SELECT * FROM [Table8__2]"/>
  </connection>
</connections>
</file>

<file path=xl/sharedStrings.xml><?xml version="1.0" encoding="utf-8"?>
<sst xmlns="http://schemas.openxmlformats.org/spreadsheetml/2006/main" count="1675" uniqueCount="476">
  <si>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</si>
  <si>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</si>
  <si>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</si>
  <si>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</si>
  <si>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</si>
  <si>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</si>
  <si>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</si>
  <si>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</si>
  <si>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</si>
  <si>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</si>
  <si>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</si>
  <si>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</si>
  <si>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</si>
  <si>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</si>
  <si>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</si>
  <si>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</si>
  <si>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</si>
  <si>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</si>
  <si>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</si>
  <si>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</si>
  <si>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</si>
  <si>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</si>
  <si>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</si>
  <si>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</si>
  <si>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</si>
  <si>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</si>
  <si>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</si>
  <si>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</si>
  <si>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</si>
  <si>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</si>
  <si>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</si>
  <si>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</si>
  <si>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</si>
  <si>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</si>
  <si>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</si>
  <si>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</si>
  <si>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</si>
  <si>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</si>
  <si>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</si>
  <si>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</si>
  <si>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</si>
  <si>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</si>
  <si>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</si>
  <si>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</si>
  <si>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</si>
  <si>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</si>
  <si>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</si>
  <si>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</si>
  <si>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</si>
  <si>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</si>
  <si>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</si>
  <si>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</si>
  <si>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</si>
  <si>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</si>
  <si>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</si>
  <si>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</si>
  <si>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</si>
  <si>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</si>
  <si>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</si>
  <si>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</si>
  <si>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</si>
  <si>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</si>
  <si>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</si>
  <si>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</si>
  <si>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</si>
  <si>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</si>
  <si>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</si>
  <si>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</si>
  <si>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</si>
  <si>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</si>
  <si>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</si>
  <si>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</si>
  <si>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</si>
  <si>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</si>
  <si>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</si>
  <si>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</si>
  <si>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</si>
  <si>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</si>
  <si>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</si>
  <si>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</si>
  <si>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</si>
  <si>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</si>
  <si>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</si>
  <si>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</si>
  <si>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</si>
  <si>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</si>
  <si>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</si>
  <si>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</si>
  <si>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</si>
  <si>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</si>
  <si>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</si>
  <si>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</si>
  <si>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</si>
  <si>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</si>
  <si>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</si>
  <si>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</si>
  <si>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</si>
  <si>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</si>
  <si>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</si>
  <si>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</si>
  <si>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</si>
  <si>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</si>
  <si>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</si>
  <si>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</si>
  <si>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</si>
  <si>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</si>
  <si>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</si>
  <si>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</si>
  <si>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</si>
  <si>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</si>
  <si>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</si>
  <si>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</si>
  <si>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</si>
  <si>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</si>
  <si>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</si>
  <si>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</si>
  <si>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</si>
  <si>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</si>
  <si>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</si>
  <si>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</si>
  <si>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</si>
  <si>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</si>
  <si>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</si>
  <si>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</si>
  <si>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</si>
  <si>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</si>
  <si>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</si>
  <si>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</si>
  <si>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</si>
  <si>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</si>
  <si>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</si>
  <si>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</si>
  <si>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</si>
  <si>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</si>
  <si>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</si>
  <si>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</si>
  <si>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</si>
  <si>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</si>
  <si>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</si>
  <si>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</si>
  <si>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</si>
  <si>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</si>
  <si>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</si>
  <si>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</si>
  <si>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</si>
  <si>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</si>
  <si>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</si>
  <si>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</si>
  <si>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</si>
  <si>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</si>
  <si>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</si>
  <si>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</si>
  <si>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</si>
  <si>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</si>
  <si>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</si>
  <si>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</si>
  <si>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</si>
  <si>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</si>
  <si>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</si>
  <si>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</si>
  <si>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</si>
  <si>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</si>
  <si>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</si>
  <si>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</si>
  <si>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</si>
  <si>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</si>
  <si>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</si>
  <si>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</si>
  <si>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</si>
  <si>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</si>
  <si>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</si>
  <si>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</si>
  <si>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</si>
  <si>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</si>
  <si>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</si>
  <si>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</si>
  <si>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</si>
  <si>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</si>
  <si>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</si>
  <si>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</si>
  <si>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</si>
  <si>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</si>
  <si>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</si>
  <si>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</si>
  <si>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</si>
  <si>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</si>
  <si>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</si>
  <si>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</si>
  <si>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</si>
  <si>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</si>
  <si>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</si>
  <si>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</si>
  <si>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</si>
  <si>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</si>
  <si>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</si>
  <si>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</si>
  <si>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</si>
  <si>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</si>
  <si>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</si>
  <si>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</si>
  <si>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</si>
  <si>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</si>
  <si>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</si>
  <si>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</si>
  <si>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</si>
  <si>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</si>
  <si>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</si>
  <si>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</si>
  <si>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</si>
  <si>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</si>
  <si>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</si>
  <si>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</si>
  <si>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</si>
  <si>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</si>
  <si>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</si>
  <si>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</si>
  <si>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</si>
  <si>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</si>
  <si>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</si>
  <si>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</si>
  <si>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</si>
  <si>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</si>
  <si>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</si>
  <si>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</si>
  <si>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</si>
  <si>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</si>
  <si>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</si>
  <si>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</si>
  <si>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</si>
  <si>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</si>
  <si>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</si>
  <si>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</si>
  <si>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</si>
  <si>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</si>
  <si>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</si>
  <si>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</si>
  <si>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</si>
  <si>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</si>
  <si>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</si>
  <si>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</si>
  <si>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</si>
  <si>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</si>
  <si>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</si>
  <si>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</si>
  <si>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</si>
  <si>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</si>
  <si>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</si>
  <si>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</si>
  <si>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</si>
  <si>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</si>
  <si>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</si>
  <si>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</si>
  <si>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</si>
  <si>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</si>
  <si>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</si>
  <si>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</si>
  <si>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</si>
  <si>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</si>
  <si>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</si>
  <si>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</si>
  <si>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</si>
  <si>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</si>
  <si>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</si>
  <si>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</si>
  <si>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</si>
  <si>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</si>
  <si>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</si>
  <si>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</si>
  <si>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</si>
  <si>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</si>
  <si>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</si>
  <si>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</si>
  <si>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</si>
  <si>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</si>
  <si>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</si>
  <si>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</si>
  <si>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</si>
  <si>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</si>
  <si>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</si>
  <si>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</si>
  <si>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</si>
  <si>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</si>
  <si>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</si>
  <si>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</si>
  <si>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</si>
  <si>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</si>
  <si>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</si>
  <si>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</si>
  <si>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</si>
  <si>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</si>
  <si>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</si>
  <si>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</si>
  <si>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</si>
  <si>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</si>
  <si>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</si>
  <si>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</si>
  <si>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</si>
  <si>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</si>
  <si>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</si>
  <si>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</si>
  <si>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</si>
  <si>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</si>
  <si>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</si>
  <si>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</si>
  <si>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</si>
  <si>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</si>
  <si>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</si>
  <si>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</si>
  <si>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</si>
  <si>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</si>
  <si>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</si>
  <si>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</si>
  <si>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</si>
  <si>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</si>
  <si>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</si>
  <si>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</si>
  <si>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</si>
  <si>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</si>
  <si>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</si>
  <si>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</si>
  <si>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</si>
  <si>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</si>
  <si>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</si>
  <si>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</si>
  <si>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</si>
  <si>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</si>
  <si>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</si>
  <si>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</si>
  <si>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</si>
  <si>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</si>
  <si>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</si>
  <si>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</si>
  <si>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</si>
  <si>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</si>
  <si>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</si>
  <si>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</si>
  <si>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</si>
  <si>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</si>
  <si>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</si>
  <si>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</si>
  <si>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</si>
  <si>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</si>
  <si>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</si>
  <si>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</si>
  <si>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</si>
  <si>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</si>
  <si>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</si>
  <si>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</si>
  <si>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</si>
  <si>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</si>
  <si>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</si>
  <si>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</si>
  <si>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</si>
  <si>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</si>
  <si>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</si>
  <si>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</si>
  <si>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</si>
  <si>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</si>
  <si>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</si>
  <si>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</si>
  <si>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</si>
  <si>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</si>
  <si>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</si>
  <si>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</si>
  <si>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</si>
  <si>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</si>
  <si>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</si>
  <si>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</si>
  <si>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</si>
  <si>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</si>
  <si>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</si>
  <si>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</si>
  <si>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</si>
  <si>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</si>
  <si>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</si>
  <si>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</si>
  <si>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</si>
  <si>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</si>
  <si>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</si>
  <si>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</si>
  <si>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</si>
  <si>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</si>
  <si>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</si>
  <si>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</si>
  <si>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</si>
  <si>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</si>
  <si>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</si>
  <si>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</si>
  <si>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</si>
  <si>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</si>
  <si>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</si>
  <si>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</si>
  <si>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</si>
  <si>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</si>
  <si>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</si>
  <si>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</si>
  <si>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</si>
  <si>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</si>
  <si>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</si>
  <si>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</si>
  <si>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</si>
  <si>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</si>
  <si>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</si>
  <si>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</si>
  <si>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</si>
  <si>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</si>
  <si>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</si>
  <si>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</si>
  <si>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</si>
  <si>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</si>
  <si>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</si>
  <si>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</si>
  <si>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</si>
  <si>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</si>
  <si>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</si>
  <si>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</si>
  <si>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</si>
  <si>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</si>
  <si>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</si>
  <si>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</si>
  <si>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</si>
  <si>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</si>
  <si>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</si>
  <si>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</si>
  <si>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</si>
  <si>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</si>
  <si>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</si>
  <si>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</si>
  <si>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</si>
  <si>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</si>
  <si>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</si>
  <si>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</si>
  <si>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</si>
  <si>
    <t> Monaco </t>
  </si>
  <si>
    <t>CORRELATION COEFFICIENT</t>
  </si>
  <si>
    <t>Central Tendency</t>
  </si>
  <si>
    <t>Average Life Expectancy</t>
  </si>
  <si>
    <t>Median of Life Expectancy</t>
  </si>
  <si>
    <t>Dispersion</t>
  </si>
  <si>
    <t xml:space="preserve">Max </t>
  </si>
  <si>
    <t>Min</t>
  </si>
  <si>
    <t>Standard Deviation</t>
  </si>
  <si>
    <t>Table2 (2).Rank</t>
  </si>
  <si>
    <t>Table2 (2).Country</t>
  </si>
  <si>
    <t>Table2 (2).Year of Information</t>
  </si>
  <si>
    <t>Coeff</t>
  </si>
  <si>
    <t>Correlation Coefficient</t>
  </si>
  <si>
    <t>Row Labels</t>
  </si>
  <si>
    <t>Sum of Smartphone Users</t>
  </si>
  <si>
    <t>Grand Total</t>
  </si>
  <si>
    <t>Sum of GDP - per capita (PPP)</t>
  </si>
  <si>
    <t>Table28.Rank</t>
  </si>
  <si>
    <t>Table28.Country</t>
  </si>
  <si>
    <t>Table28.Date of Information</t>
  </si>
  <si>
    <t>Sum of Life expectancy at birth</t>
  </si>
  <si>
    <t>`</t>
  </si>
  <si>
    <t>Top 15 Countries Life Expectancy Average</t>
  </si>
  <si>
    <t>Mean Of Life Expectancy</t>
  </si>
  <si>
    <t>Mode of Life Expectancy</t>
  </si>
  <si>
    <t>Range of Top 15 countries Life Expectancy</t>
  </si>
  <si>
    <t>Central Tendency Compare</t>
  </si>
  <si>
    <t>Median Life Expectancy</t>
  </si>
  <si>
    <t>Outliers data for Smartphone Users</t>
  </si>
  <si>
    <t>Inter Quartile Range (IQR)</t>
  </si>
  <si>
    <t xml:space="preserve">Upper Bound </t>
  </si>
  <si>
    <t>Lower Bound</t>
  </si>
  <si>
    <t>First Quartile</t>
  </si>
  <si>
    <t>Third Quartile</t>
  </si>
  <si>
    <t>Outliers data for Life Expectancy</t>
  </si>
  <si>
    <t xml:space="preserve">Outliers data for GDP Per Capita </t>
  </si>
  <si>
    <t>Smartphone Users OUTLIER</t>
  </si>
  <si>
    <t>Life Expectancy OUTLIER2</t>
  </si>
  <si>
    <t>GDP Per Capita OUTLIER</t>
  </si>
  <si>
    <t>Correlation Analysis</t>
  </si>
  <si>
    <t>Moderately Positive</t>
  </si>
  <si>
    <t>VISUALISATION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</si>
</sst>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&quot;£&quot;#,##0.00"/>
    <numFmt numFmtId="168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7" fontId="2" fillId="0" borderId="0" xfId="3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0" fillId="0" borderId="0" xfId="3" applyNumberFormat="1" applyFont="1" applyAlignment="1">
      <alignment horizontal="left"/>
    </xf>
    <xf numFmtId="0" fontId="0" fillId="0" borderId="2" xfId="0" applyBorder="1"/>
    <xf numFmtId="0" fontId="0" fillId="0" borderId="1" xfId="0" applyBorder="1"/>
    <xf numFmtId="0" fontId="2" fillId="0" borderId="0" xfId="0" applyFont="1" applyAlignment="1">
      <alignment horizontal="center" vertical="center"/>
    </xf>
    <xf numFmtId="167" fontId="2" fillId="0" borderId="0" xfId="3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2" applyNumberFormat="1" applyFont="1" applyAlignment="1">
      <alignment horizontal="center" vertical="center"/>
    </xf>
    <xf numFmtId="167" fontId="0" fillId="0" borderId="0" xfId="3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68" fontId="0" fillId="0" borderId="0" xfId="0" applyNumberFormat="1"/>
    <xf numFmtId="166" fontId="0" fillId="0" borderId="0" xfId="0" applyNumberFormat="1"/>
    <xf numFmtId="0" fontId="8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0" fontId="5" fillId="5" borderId="3" xfId="0" applyFont="1" applyFill="1" applyBorder="1"/>
    <xf numFmtId="0" fontId="0" fillId="5" borderId="3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4" borderId="3" xfId="0" applyFill="1" applyBorder="1" applyAlignment="1">
      <alignment horizontal="center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41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£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.0_-;\-* #,##0.0_-;_-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£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Life Expectancy Vs GDP Per Capita</a:t>
            </a:r>
          </a:p>
        </c:rich>
      </c:tx>
      <c:overlay val="0"/>
      <c:spPr>
        <a:noFill/>
        <a:ln>
          <a:noFill/>
        </a:ln>
        <a:effectLst>
          <a:glow rad="228600">
            <a:schemeClr val="accent6">
              <a:satMod val="175000"/>
              <a:alpha val="40000"/>
            </a:schemeClr>
          </a:glow>
          <a:outerShdw blurRad="50800" dist="38100" dir="5400000" algn="t" rotWithShape="0">
            <a:srgbClr val="00B050">
              <a:alpha val="40000"/>
            </a:srgbClr>
          </a:outerShdw>
          <a:softEdge rad="12700"/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470147635018"/>
          <c:y val="0.15335166536634287"/>
          <c:w val="0.75934739957815578"/>
          <c:h val="0.386066484708663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'GDP &amp; LIFE EXPECTANCY'!$C$1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'GDP &amp; LIFE EXPECTANCY'!$B$2:$B$228</c:f>
              <c:strCache>
                <c:ptCount val="227"/>
                <c:pt idx="0">
                  <c:v>Liechtenstein </c:v>
                </c:pt>
                <c:pt idx="1">
                  <c:v>Macau </c:v>
                </c:pt>
                <c:pt idx="2">
                  <c:v>Luxembourg </c:v>
                </c:pt>
                <c:pt idx="3">
                  <c:v>Singapore </c:v>
                </c:pt>
                <c:pt idx="4">
                  <c:v>Qatar </c:v>
                </c:pt>
                <c:pt idx="5">
                  <c:v>Ireland </c:v>
                </c:pt>
                <c:pt idx="6">
                  <c:v>Isle of Man </c:v>
                </c:pt>
                <c:pt idx="7">
                  <c:v>Bermuda </c:v>
                </c:pt>
                <c:pt idx="8">
                  <c:v>Cayman Islands </c:v>
                </c:pt>
                <c:pt idx="9">
                  <c:v>Falkland Islands </c:v>
                </c:pt>
                <c:pt idx="10">
                  <c:v>Switzerland </c:v>
                </c:pt>
                <c:pt idx="11">
                  <c:v>United Arab Emirates </c:v>
                </c:pt>
                <c:pt idx="12">
                  <c:v>Norway </c:v>
                </c:pt>
                <c:pt idx="13">
                  <c:v>United States </c:v>
                </c:pt>
                <c:pt idx="14">
                  <c:v>Brunei </c:v>
                </c:pt>
                <c:pt idx="15">
                  <c:v>Gibraltar </c:v>
                </c:pt>
                <c:pt idx="16">
                  <c:v>Hong Kong </c:v>
                </c:pt>
                <c:pt idx="17">
                  <c:v>San Marino </c:v>
                </c:pt>
                <c:pt idx="18">
                  <c:v>Denmark </c:v>
                </c:pt>
                <c:pt idx="19">
                  <c:v>Netherlands </c:v>
                </c:pt>
                <c:pt idx="20">
                  <c:v>Jersey </c:v>
                </c:pt>
                <c:pt idx="21">
                  <c:v>Austria </c:v>
                </c:pt>
                <c:pt idx="22">
                  <c:v>Iceland </c:v>
                </c:pt>
                <c:pt idx="23">
                  <c:v>Germany </c:v>
                </c:pt>
                <c:pt idx="24">
                  <c:v>Sweden </c:v>
                </c:pt>
                <c:pt idx="25">
                  <c:v>Guernsey </c:v>
                </c:pt>
                <c:pt idx="26">
                  <c:v>Belgium </c:v>
                </c:pt>
                <c:pt idx="27">
                  <c:v>Taiwan </c:v>
                </c:pt>
                <c:pt idx="28">
                  <c:v>Andorra </c:v>
                </c:pt>
                <c:pt idx="29">
                  <c:v>Australia </c:v>
                </c:pt>
                <c:pt idx="30">
                  <c:v>Kuwait </c:v>
                </c:pt>
                <c:pt idx="31">
                  <c:v>Canada </c:v>
                </c:pt>
                <c:pt idx="32">
                  <c:v>Finland </c:v>
                </c:pt>
                <c:pt idx="33">
                  <c:v>Saudi Arabia </c:v>
                </c:pt>
                <c:pt idx="34">
                  <c:v>United Kingdom </c:v>
                </c:pt>
                <c:pt idx="35">
                  <c:v>Saint Pierre and Miquelon </c:v>
                </c:pt>
                <c:pt idx="36">
                  <c:v>France </c:v>
                </c:pt>
                <c:pt idx="37">
                  <c:v>Bahrain </c:v>
                </c:pt>
                <c:pt idx="38">
                  <c:v>EU </c:v>
                </c:pt>
                <c:pt idx="39">
                  <c:v>Malta </c:v>
                </c:pt>
                <c:pt idx="40">
                  <c:v>New Zealand </c:v>
                </c:pt>
                <c:pt idx="41">
                  <c:v>South Korea </c:v>
                </c:pt>
                <c:pt idx="42">
                  <c:v>Italy </c:v>
                </c:pt>
                <c:pt idx="43">
                  <c:v>Greenland </c:v>
                </c:pt>
                <c:pt idx="44">
                  <c:v>Japan </c:v>
                </c:pt>
                <c:pt idx="45">
                  <c:v>Spain </c:v>
                </c:pt>
                <c:pt idx="46">
                  <c:v>Czech Republic </c:v>
                </c:pt>
                <c:pt idx="47">
                  <c:v>Israel </c:v>
                </c:pt>
                <c:pt idx="48">
                  <c:v>Faroe Islands </c:v>
                </c:pt>
                <c:pt idx="49">
                  <c:v>Cyprus </c:v>
                </c:pt>
                <c:pt idx="50">
                  <c:v>Slovenia </c:v>
                </c:pt>
                <c:pt idx="51">
                  <c:v>Aruba </c:v>
                </c:pt>
                <c:pt idx="52">
                  <c:v>Lithuania </c:v>
                </c:pt>
                <c:pt idx="53">
                  <c:v>Bahamas </c:v>
                </c:pt>
                <c:pt idx="54">
                  <c:v>U.S. Virgin Islands </c:v>
                </c:pt>
                <c:pt idx="55">
                  <c:v>Estonia </c:v>
                </c:pt>
                <c:pt idx="56">
                  <c:v>Guam </c:v>
                </c:pt>
                <c:pt idx="57">
                  <c:v>Sint Maarten </c:v>
                </c:pt>
                <c:pt idx="58">
                  <c:v>Portugal </c:v>
                </c:pt>
                <c:pt idx="59">
                  <c:v>Puerto Rico </c:v>
                </c:pt>
                <c:pt idx="60">
                  <c:v>British Virgin Islands </c:v>
                </c:pt>
                <c:pt idx="61">
                  <c:v>Poland </c:v>
                </c:pt>
                <c:pt idx="62">
                  <c:v>Hungary </c:v>
                </c:pt>
                <c:pt idx="63">
                  <c:v>Slovakia </c:v>
                </c:pt>
                <c:pt idx="64">
                  <c:v>Panama </c:v>
                </c:pt>
                <c:pt idx="65">
                  <c:v>New Caledonia </c:v>
                </c:pt>
                <c:pt idx="66">
                  <c:v>Latvia </c:v>
                </c:pt>
                <c:pt idx="67">
                  <c:v>Romania </c:v>
                </c:pt>
                <c:pt idx="68">
                  <c:v>Greece </c:v>
                </c:pt>
                <c:pt idx="69">
                  <c:v>Turks and Caicos Islands</c:v>
                </c:pt>
                <c:pt idx="70">
                  <c:v>Seychelles </c:v>
                </c:pt>
                <c:pt idx="71">
                  <c:v>Croatia </c:v>
                </c:pt>
                <c:pt idx="72">
                  <c:v>Turkey </c:v>
                </c:pt>
                <c:pt idx="73">
                  <c:v>Malaysia </c:v>
                </c:pt>
                <c:pt idx="74">
                  <c:v>Oman </c:v>
                </c:pt>
                <c:pt idx="75">
                  <c:v>Russia </c:v>
                </c:pt>
                <c:pt idx="76">
                  <c:v>Saint Kitts and Nevis </c:v>
                </c:pt>
                <c:pt idx="77">
                  <c:v>Kazakhstan </c:v>
                </c:pt>
                <c:pt idx="78">
                  <c:v>Trinidad and Tobago </c:v>
                </c:pt>
                <c:pt idx="79">
                  <c:v>Northern Mariana Islands </c:v>
                </c:pt>
                <c:pt idx="80">
                  <c:v>Curaçao </c:v>
                </c:pt>
                <c:pt idx="81">
                  <c:v>Chile </c:v>
                </c:pt>
                <c:pt idx="82">
                  <c:v>Bulgaria </c:v>
                </c:pt>
                <c:pt idx="83">
                  <c:v>Mauritius </c:v>
                </c:pt>
                <c:pt idx="84">
                  <c:v>Argentina </c:v>
                </c:pt>
                <c:pt idx="85">
                  <c:v>Antigua and Barbuda </c:v>
                </c:pt>
                <c:pt idx="86">
                  <c:v>Uruguay </c:v>
                </c:pt>
                <c:pt idx="87">
                  <c:v>Montenegro </c:v>
                </c:pt>
                <c:pt idx="88">
                  <c:v>Mexico </c:v>
                </c:pt>
                <c:pt idx="89">
                  <c:v>Costa Rica </c:v>
                </c:pt>
                <c:pt idx="90">
                  <c:v>Maldives </c:v>
                </c:pt>
                <c:pt idx="91">
                  <c:v>Saint Martin </c:v>
                </c:pt>
                <c:pt idx="92">
                  <c:v>Belarus </c:v>
                </c:pt>
                <c:pt idx="93">
                  <c:v>Equatorial Guinea </c:v>
                </c:pt>
                <c:pt idx="94">
                  <c:v>Thailand </c:v>
                </c:pt>
                <c:pt idx="95">
                  <c:v>Dominican Republic </c:v>
                </c:pt>
                <c:pt idx="96">
                  <c:v>Serbia </c:v>
                </c:pt>
                <c:pt idx="97">
                  <c:v>Botswana </c:v>
                </c:pt>
                <c:pt idx="98">
                  <c:v>Palau </c:v>
                </c:pt>
                <c:pt idx="99">
                  <c:v>World</c:v>
                </c:pt>
                <c:pt idx="100">
                  <c:v>Grenada </c:v>
                </c:pt>
                <c:pt idx="101">
                  <c:v>French Polynesia </c:v>
                </c:pt>
                <c:pt idx="102">
                  <c:v>Cook Islands </c:v>
                </c:pt>
                <c:pt idx="103">
                  <c:v>Suriname </c:v>
                </c:pt>
                <c:pt idx="104">
                  <c:v>North Macedonia </c:v>
                </c:pt>
                <c:pt idx="105">
                  <c:v>China </c:v>
                </c:pt>
                <c:pt idx="106">
                  <c:v>Barbados </c:v>
                </c:pt>
                <c:pt idx="107">
                  <c:v>Saint Lucia </c:v>
                </c:pt>
                <c:pt idx="108">
                  <c:v>Libya </c:v>
                </c:pt>
                <c:pt idx="109">
                  <c:v>Georgia </c:v>
                </c:pt>
                <c:pt idx="110">
                  <c:v>Gabon </c:v>
                </c:pt>
                <c:pt idx="111">
                  <c:v>Bosnia and Herzegovina </c:v>
                </c:pt>
                <c:pt idx="112">
                  <c:v>Turkmenistan </c:v>
                </c:pt>
                <c:pt idx="113">
                  <c:v>Colombia </c:v>
                </c:pt>
                <c:pt idx="114">
                  <c:v>Brazil </c:v>
                </c:pt>
                <c:pt idx="115">
                  <c:v>Lebanon </c:v>
                </c:pt>
                <c:pt idx="116">
                  <c:v>Azerbaijan </c:v>
                </c:pt>
                <c:pt idx="117">
                  <c:v>Albania </c:v>
                </c:pt>
                <c:pt idx="118">
                  <c:v>Fiji </c:v>
                </c:pt>
                <c:pt idx="119">
                  <c:v>Armenia </c:v>
                </c:pt>
                <c:pt idx="120">
                  <c:v>Guyana </c:v>
                </c:pt>
                <c:pt idx="121">
                  <c:v>Sri Lanka </c:v>
                </c:pt>
                <c:pt idx="122">
                  <c:v>Moldova </c:v>
                </c:pt>
                <c:pt idx="123">
                  <c:v>Peru </c:v>
                </c:pt>
                <c:pt idx="124">
                  <c:v>Ukraine </c:v>
                </c:pt>
                <c:pt idx="125">
                  <c:v>Paraguay </c:v>
                </c:pt>
                <c:pt idx="126">
                  <c:v>Saint Vincent &amp; the Grenadines </c:v>
                </c:pt>
                <c:pt idx="127">
                  <c:v>South Africa </c:v>
                </c:pt>
                <c:pt idx="128">
                  <c:v>Iran </c:v>
                </c:pt>
                <c:pt idx="129">
                  <c:v>Mongolia </c:v>
                </c:pt>
                <c:pt idx="130">
                  <c:v>Cuba </c:v>
                </c:pt>
                <c:pt idx="131">
                  <c:v>Anguilla </c:v>
                </c:pt>
                <c:pt idx="132">
                  <c:v>Dominica </c:v>
                </c:pt>
                <c:pt idx="133">
                  <c:v>Bhutan </c:v>
                </c:pt>
                <c:pt idx="134">
                  <c:v>Indonesia </c:v>
                </c:pt>
                <c:pt idx="135">
                  <c:v>Egypt </c:v>
                </c:pt>
                <c:pt idx="136">
                  <c:v>Nauru </c:v>
                </c:pt>
                <c:pt idx="137">
                  <c:v>Algeria </c:v>
                </c:pt>
                <c:pt idx="138">
                  <c:v>Ecuador </c:v>
                </c:pt>
                <c:pt idx="139">
                  <c:v>Kosovo </c:v>
                </c:pt>
                <c:pt idx="140">
                  <c:v>American Samoa </c:v>
                </c:pt>
                <c:pt idx="141">
                  <c:v>Iraq </c:v>
                </c:pt>
                <c:pt idx="142">
                  <c:v>Tunisia </c:v>
                </c:pt>
                <c:pt idx="143">
                  <c:v>Jordan </c:v>
                </c:pt>
                <c:pt idx="144">
                  <c:v>Jamaica </c:v>
                </c:pt>
                <c:pt idx="145">
                  <c:v>Namibia </c:v>
                </c:pt>
                <c:pt idx="146">
                  <c:v>Philippines </c:v>
                </c:pt>
                <c:pt idx="147">
                  <c:v>El Salvador </c:v>
                </c:pt>
                <c:pt idx="148">
                  <c:v>Bolivia </c:v>
                </c:pt>
                <c:pt idx="149">
                  <c:v>Guatemala </c:v>
                </c:pt>
                <c:pt idx="150">
                  <c:v>Eswatini </c:v>
                </c:pt>
                <c:pt idx="151">
                  <c:v>Vietnam </c:v>
                </c:pt>
                <c:pt idx="152">
                  <c:v>Laos </c:v>
                </c:pt>
                <c:pt idx="153">
                  <c:v>Venezuela </c:v>
                </c:pt>
                <c:pt idx="154">
                  <c:v>Morocco </c:v>
                </c:pt>
                <c:pt idx="155">
                  <c:v>Cape Verde </c:v>
                </c:pt>
                <c:pt idx="156">
                  <c:v>Belize </c:v>
                </c:pt>
                <c:pt idx="157">
                  <c:v>Uzbekistan </c:v>
                </c:pt>
                <c:pt idx="158">
                  <c:v>India </c:v>
                </c:pt>
                <c:pt idx="159">
                  <c:v>Angola </c:v>
                </c:pt>
                <c:pt idx="160">
                  <c:v>Samoa </c:v>
                </c:pt>
                <c:pt idx="161">
                  <c:v>Tonga </c:v>
                </c:pt>
                <c:pt idx="162">
                  <c:v>Palestine </c:v>
                </c:pt>
                <c:pt idx="163">
                  <c:v>Tokelau </c:v>
                </c:pt>
                <c:pt idx="164">
                  <c:v>Niue </c:v>
                </c:pt>
                <c:pt idx="165">
                  <c:v>Honduras </c:v>
                </c:pt>
                <c:pt idx="166">
                  <c:v>Djibouti </c:v>
                </c:pt>
                <c:pt idx="167">
                  <c:v>Ghana </c:v>
                </c:pt>
                <c:pt idx="168">
                  <c:v>Nicaragua </c:v>
                </c:pt>
                <c:pt idx="169">
                  <c:v>Kyrgyzstan </c:v>
                </c:pt>
                <c:pt idx="170">
                  <c:v>Ivory Coast </c:v>
                </c:pt>
                <c:pt idx="171">
                  <c:v>Mauritania </c:v>
                </c:pt>
                <c:pt idx="172">
                  <c:v>Myanmar </c:v>
                </c:pt>
                <c:pt idx="173">
                  <c:v>Nigeria </c:v>
                </c:pt>
                <c:pt idx="174">
                  <c:v>Bangladesh </c:v>
                </c:pt>
                <c:pt idx="175">
                  <c:v>Pakistan </c:v>
                </c:pt>
                <c:pt idx="176">
                  <c:v>Cambodia </c:v>
                </c:pt>
                <c:pt idx="177">
                  <c:v>Papua New Guinea </c:v>
                </c:pt>
                <c:pt idx="178">
                  <c:v>Kenya </c:v>
                </c:pt>
                <c:pt idx="179">
                  <c:v>Tuvalu </c:v>
                </c:pt>
                <c:pt idx="180">
                  <c:v>São Tomé and Príncipe </c:v>
                </c:pt>
                <c:pt idx="181">
                  <c:v>Sudan </c:v>
                </c:pt>
                <c:pt idx="182">
                  <c:v>Marshall Islands </c:v>
                </c:pt>
                <c:pt idx="183">
                  <c:v>Wallis and Futuna </c:v>
                </c:pt>
                <c:pt idx="184">
                  <c:v>Congo </c:v>
                </c:pt>
                <c:pt idx="185">
                  <c:v>Cameroon </c:v>
                </c:pt>
                <c:pt idx="186">
                  <c:v>East Timor </c:v>
                </c:pt>
                <c:pt idx="187">
                  <c:v>Zambia </c:v>
                </c:pt>
                <c:pt idx="188">
                  <c:v>Micronesia </c:v>
                </c:pt>
                <c:pt idx="189">
                  <c:v>Nepal </c:v>
                </c:pt>
                <c:pt idx="190">
                  <c:v>Senegal </c:v>
                </c:pt>
                <c:pt idx="191">
                  <c:v>Tajikistan </c:v>
                </c:pt>
                <c:pt idx="192">
                  <c:v>Benin </c:v>
                </c:pt>
                <c:pt idx="193">
                  <c:v>Vanuatu </c:v>
                </c:pt>
                <c:pt idx="194">
                  <c:v>Comoros </c:v>
                </c:pt>
                <c:pt idx="195">
                  <c:v>Haiti </c:v>
                </c:pt>
                <c:pt idx="196">
                  <c:v>Syria </c:v>
                </c:pt>
                <c:pt idx="197">
                  <c:v>Zimbabwe </c:v>
                </c:pt>
                <c:pt idx="198">
                  <c:v>Lesotho </c:v>
                </c:pt>
                <c:pt idx="199">
                  <c:v>Solomon Islands </c:v>
                </c:pt>
                <c:pt idx="200">
                  <c:v>Tanzania </c:v>
                </c:pt>
                <c:pt idx="201">
                  <c:v>Guinea </c:v>
                </c:pt>
                <c:pt idx="202">
                  <c:v>Yemen </c:v>
                </c:pt>
                <c:pt idx="203">
                  <c:v>Mali </c:v>
                </c:pt>
                <c:pt idx="204">
                  <c:v>Kiribati </c:v>
                </c:pt>
                <c:pt idx="205">
                  <c:v>Rwanda </c:v>
                </c:pt>
                <c:pt idx="206">
                  <c:v>Gambia </c:v>
                </c:pt>
                <c:pt idx="207">
                  <c:v>Ethiopia </c:v>
                </c:pt>
                <c:pt idx="208">
                  <c:v>Uganda </c:v>
                </c:pt>
                <c:pt idx="209">
                  <c:v>Burkina Faso </c:v>
                </c:pt>
                <c:pt idx="210">
                  <c:v>Afghanistan </c:v>
                </c:pt>
                <c:pt idx="211">
                  <c:v>Guinea-Bissau </c:v>
                </c:pt>
                <c:pt idx="212">
                  <c:v>Sierra Leone </c:v>
                </c:pt>
                <c:pt idx="213">
                  <c:v>North Korea </c:v>
                </c:pt>
                <c:pt idx="214">
                  <c:v>Madagascar </c:v>
                </c:pt>
                <c:pt idx="215">
                  <c:v>Eritrea </c:v>
                </c:pt>
                <c:pt idx="216">
                  <c:v>South Sudan </c:v>
                </c:pt>
                <c:pt idx="217">
                  <c:v>Togo </c:v>
                </c:pt>
                <c:pt idx="218">
                  <c:v>Chad </c:v>
                </c:pt>
                <c:pt idx="219">
                  <c:v>Liberia </c:v>
                </c:pt>
                <c:pt idx="220">
                  <c:v>Mozambique </c:v>
                </c:pt>
                <c:pt idx="221">
                  <c:v>Niger </c:v>
                </c:pt>
                <c:pt idx="222">
                  <c:v>DR Congo </c:v>
                </c:pt>
                <c:pt idx="223">
                  <c:v>Malawi </c:v>
                </c:pt>
                <c:pt idx="224">
                  <c:v>Central African Republic </c:v>
                </c:pt>
                <c:pt idx="225">
                  <c:v>Somalia </c:v>
                </c:pt>
                <c:pt idx="226">
                  <c:v>Burundi </c:v>
                </c:pt>
              </c:strCache>
            </c:strRef>
          </c:cat>
          <c:val>
            <c:numRef>
              <c:f>'GDP &amp; LIFE EXPECTANCY'!$C$2:$C$228</c:f>
              <c:numCache>
                <c:formatCode>General</c:formatCode>
                <c:ptCount val="227"/>
                <c:pt idx="0">
                  <c:v>180367</c:v>
                </c:pt>
                <c:pt idx="1">
                  <c:v>123965</c:v>
                </c:pt>
                <c:pt idx="2">
                  <c:v>115874</c:v>
                </c:pt>
                <c:pt idx="3">
                  <c:v>97341</c:v>
                </c:pt>
                <c:pt idx="4">
                  <c:v>90044</c:v>
                </c:pt>
                <c:pt idx="5">
                  <c:v>86781</c:v>
                </c:pt>
                <c:pt idx="6">
                  <c:v>84600</c:v>
                </c:pt>
                <c:pt idx="7">
                  <c:v>81798</c:v>
                </c:pt>
                <c:pt idx="8">
                  <c:v>71549</c:v>
                </c:pt>
                <c:pt idx="9">
                  <c:v>70800</c:v>
                </c:pt>
                <c:pt idx="10">
                  <c:v>68628</c:v>
                </c:pt>
                <c:pt idx="11">
                  <c:v>67119</c:v>
                </c:pt>
                <c:pt idx="12">
                  <c:v>63633</c:v>
                </c:pt>
                <c:pt idx="13">
                  <c:v>62530</c:v>
                </c:pt>
                <c:pt idx="14">
                  <c:v>62100</c:v>
                </c:pt>
                <c:pt idx="15">
                  <c:v>61700</c:v>
                </c:pt>
                <c:pt idx="16">
                  <c:v>59848</c:v>
                </c:pt>
                <c:pt idx="17">
                  <c:v>59439</c:v>
                </c:pt>
                <c:pt idx="18">
                  <c:v>57804</c:v>
                </c:pt>
                <c:pt idx="19">
                  <c:v>56935</c:v>
                </c:pt>
                <c:pt idx="20">
                  <c:v>56600</c:v>
                </c:pt>
                <c:pt idx="21">
                  <c:v>56188</c:v>
                </c:pt>
                <c:pt idx="22">
                  <c:v>55874</c:v>
                </c:pt>
                <c:pt idx="23">
                  <c:v>53919</c:v>
                </c:pt>
                <c:pt idx="24">
                  <c:v>53240</c:v>
                </c:pt>
                <c:pt idx="25">
                  <c:v>52500</c:v>
                </c:pt>
                <c:pt idx="26">
                  <c:v>51934</c:v>
                </c:pt>
                <c:pt idx="27">
                  <c:v>50500</c:v>
                </c:pt>
                <c:pt idx="28">
                  <c:v>49900</c:v>
                </c:pt>
                <c:pt idx="29">
                  <c:v>49854</c:v>
                </c:pt>
                <c:pt idx="30">
                  <c:v>49854</c:v>
                </c:pt>
                <c:pt idx="31">
                  <c:v>49031</c:v>
                </c:pt>
                <c:pt idx="32">
                  <c:v>48668</c:v>
                </c:pt>
                <c:pt idx="33">
                  <c:v>46962</c:v>
                </c:pt>
                <c:pt idx="34">
                  <c:v>46659</c:v>
                </c:pt>
                <c:pt idx="35">
                  <c:v>46200</c:v>
                </c:pt>
                <c:pt idx="36">
                  <c:v>46184</c:v>
                </c:pt>
                <c:pt idx="37">
                  <c:v>45011</c:v>
                </c:pt>
                <c:pt idx="38">
                  <c:v>44436</c:v>
                </c:pt>
                <c:pt idx="39">
                  <c:v>44032</c:v>
                </c:pt>
                <c:pt idx="40">
                  <c:v>42888</c:v>
                </c:pt>
                <c:pt idx="41">
                  <c:v>42765</c:v>
                </c:pt>
                <c:pt idx="42">
                  <c:v>42492</c:v>
                </c:pt>
                <c:pt idx="43">
                  <c:v>41800</c:v>
                </c:pt>
                <c:pt idx="44">
                  <c:v>41429</c:v>
                </c:pt>
                <c:pt idx="45">
                  <c:v>40903</c:v>
                </c:pt>
                <c:pt idx="46">
                  <c:v>40862</c:v>
                </c:pt>
                <c:pt idx="47">
                  <c:v>40145</c:v>
                </c:pt>
                <c:pt idx="48">
                  <c:v>40000</c:v>
                </c:pt>
                <c:pt idx="49">
                  <c:v>39545</c:v>
                </c:pt>
                <c:pt idx="50">
                  <c:v>39088</c:v>
                </c:pt>
                <c:pt idx="51">
                  <c:v>37500</c:v>
                </c:pt>
                <c:pt idx="52">
                  <c:v>37231</c:v>
                </c:pt>
                <c:pt idx="53">
                  <c:v>37101</c:v>
                </c:pt>
                <c:pt idx="54">
                  <c:v>37000</c:v>
                </c:pt>
                <c:pt idx="55">
                  <c:v>36927</c:v>
                </c:pt>
                <c:pt idx="56">
                  <c:v>35600</c:v>
                </c:pt>
                <c:pt idx="57">
                  <c:v>35342</c:v>
                </c:pt>
                <c:pt idx="58">
                  <c:v>34894</c:v>
                </c:pt>
                <c:pt idx="59">
                  <c:v>34518</c:v>
                </c:pt>
                <c:pt idx="60">
                  <c:v>34200</c:v>
                </c:pt>
                <c:pt idx="61">
                  <c:v>33221</c:v>
                </c:pt>
                <c:pt idx="62">
                  <c:v>32945</c:v>
                </c:pt>
                <c:pt idx="63">
                  <c:v>32730</c:v>
                </c:pt>
                <c:pt idx="64">
                  <c:v>31459</c:v>
                </c:pt>
                <c:pt idx="65">
                  <c:v>31100</c:v>
                </c:pt>
                <c:pt idx="66">
                  <c:v>30898</c:v>
                </c:pt>
                <c:pt idx="67">
                  <c:v>29941</c:v>
                </c:pt>
                <c:pt idx="68">
                  <c:v>29799</c:v>
                </c:pt>
                <c:pt idx="69">
                  <c:v>29253</c:v>
                </c:pt>
                <c:pt idx="70">
                  <c:v>29223</c:v>
                </c:pt>
                <c:pt idx="71">
                  <c:v>28602</c:v>
                </c:pt>
                <c:pt idx="72">
                  <c:v>28424</c:v>
                </c:pt>
                <c:pt idx="73">
                  <c:v>28364</c:v>
                </c:pt>
                <c:pt idx="74">
                  <c:v>27299</c:v>
                </c:pt>
                <c:pt idx="75">
                  <c:v>27044</c:v>
                </c:pt>
                <c:pt idx="76">
                  <c:v>26438</c:v>
                </c:pt>
                <c:pt idx="77">
                  <c:v>26351</c:v>
                </c:pt>
                <c:pt idx="78">
                  <c:v>26176</c:v>
                </c:pt>
                <c:pt idx="79">
                  <c:v>24500</c:v>
                </c:pt>
                <c:pt idx="80">
                  <c:v>24479</c:v>
                </c:pt>
                <c:pt idx="81">
                  <c:v>24226</c:v>
                </c:pt>
                <c:pt idx="82">
                  <c:v>23174</c:v>
                </c:pt>
                <c:pt idx="83">
                  <c:v>22870</c:v>
                </c:pt>
                <c:pt idx="84">
                  <c:v>22064</c:v>
                </c:pt>
                <c:pt idx="85">
                  <c:v>21910</c:v>
                </c:pt>
                <c:pt idx="86">
                  <c:v>21561</c:v>
                </c:pt>
                <c:pt idx="87">
                  <c:v>21470</c:v>
                </c:pt>
                <c:pt idx="88">
                  <c:v>19796</c:v>
                </c:pt>
                <c:pt idx="89">
                  <c:v>19642</c:v>
                </c:pt>
                <c:pt idx="90">
                  <c:v>19531</c:v>
                </c:pt>
                <c:pt idx="91">
                  <c:v>19300</c:v>
                </c:pt>
                <c:pt idx="92">
                  <c:v>19150</c:v>
                </c:pt>
                <c:pt idx="93">
                  <c:v>18558</c:v>
                </c:pt>
                <c:pt idx="94">
                  <c:v>18460</c:v>
                </c:pt>
                <c:pt idx="95">
                  <c:v>18413</c:v>
                </c:pt>
                <c:pt idx="96">
                  <c:v>18233</c:v>
                </c:pt>
                <c:pt idx="97">
                  <c:v>17767</c:v>
                </c:pt>
                <c:pt idx="98">
                  <c:v>17579</c:v>
                </c:pt>
                <c:pt idx="99">
                  <c:v>17500</c:v>
                </c:pt>
                <c:pt idx="100">
                  <c:v>17039</c:v>
                </c:pt>
                <c:pt idx="101">
                  <c:v>17000</c:v>
                </c:pt>
                <c:pt idx="102">
                  <c:v>16700</c:v>
                </c:pt>
                <c:pt idx="103">
                  <c:v>16525</c:v>
                </c:pt>
                <c:pt idx="104">
                  <c:v>16479</c:v>
                </c:pt>
                <c:pt idx="105">
                  <c:v>16117</c:v>
                </c:pt>
                <c:pt idx="106">
                  <c:v>15639</c:v>
                </c:pt>
                <c:pt idx="107">
                  <c:v>15449</c:v>
                </c:pt>
                <c:pt idx="108">
                  <c:v>15174</c:v>
                </c:pt>
                <c:pt idx="109">
                  <c:v>14992</c:v>
                </c:pt>
                <c:pt idx="110">
                  <c:v>14950</c:v>
                </c:pt>
                <c:pt idx="111">
                  <c:v>14912</c:v>
                </c:pt>
                <c:pt idx="112">
                  <c:v>14845</c:v>
                </c:pt>
                <c:pt idx="113">
                  <c:v>14722</c:v>
                </c:pt>
                <c:pt idx="114">
                  <c:v>14652</c:v>
                </c:pt>
                <c:pt idx="115">
                  <c:v>14552</c:v>
                </c:pt>
                <c:pt idx="116">
                  <c:v>14404</c:v>
                </c:pt>
                <c:pt idx="117">
                  <c:v>13965</c:v>
                </c:pt>
                <c:pt idx="118">
                  <c:v>13684</c:v>
                </c:pt>
                <c:pt idx="119">
                  <c:v>13654</c:v>
                </c:pt>
                <c:pt idx="120">
                  <c:v>13082</c:v>
                </c:pt>
                <c:pt idx="121">
                  <c:v>13078</c:v>
                </c:pt>
                <c:pt idx="122">
                  <c:v>13050</c:v>
                </c:pt>
                <c:pt idx="123">
                  <c:v>12848</c:v>
                </c:pt>
                <c:pt idx="124">
                  <c:v>12810</c:v>
                </c:pt>
                <c:pt idx="125">
                  <c:v>12685</c:v>
                </c:pt>
                <c:pt idx="126">
                  <c:v>12485</c:v>
                </c:pt>
                <c:pt idx="127">
                  <c:v>12482</c:v>
                </c:pt>
                <c:pt idx="128">
                  <c:v>12389</c:v>
                </c:pt>
                <c:pt idx="129">
                  <c:v>12317</c:v>
                </c:pt>
                <c:pt idx="130">
                  <c:v>12300</c:v>
                </c:pt>
                <c:pt idx="131">
                  <c:v>12200</c:v>
                </c:pt>
                <c:pt idx="132">
                  <c:v>11917</c:v>
                </c:pt>
                <c:pt idx="133">
                  <c:v>11832</c:v>
                </c:pt>
                <c:pt idx="134">
                  <c:v>11812</c:v>
                </c:pt>
                <c:pt idx="135">
                  <c:v>11763</c:v>
                </c:pt>
                <c:pt idx="136">
                  <c:v>11583</c:v>
                </c:pt>
                <c:pt idx="137">
                  <c:v>11511</c:v>
                </c:pt>
                <c:pt idx="138">
                  <c:v>11375</c:v>
                </c:pt>
                <c:pt idx="139">
                  <c:v>11368</c:v>
                </c:pt>
                <c:pt idx="140">
                  <c:v>11200</c:v>
                </c:pt>
                <c:pt idx="141">
                  <c:v>10881</c:v>
                </c:pt>
                <c:pt idx="142">
                  <c:v>10756</c:v>
                </c:pt>
                <c:pt idx="143">
                  <c:v>10071</c:v>
                </c:pt>
                <c:pt idx="144">
                  <c:v>9762</c:v>
                </c:pt>
                <c:pt idx="145">
                  <c:v>9637</c:v>
                </c:pt>
                <c:pt idx="146">
                  <c:v>8908</c:v>
                </c:pt>
                <c:pt idx="147">
                  <c:v>8776</c:v>
                </c:pt>
                <c:pt idx="148">
                  <c:v>8724</c:v>
                </c:pt>
                <c:pt idx="149">
                  <c:v>8637</c:v>
                </c:pt>
                <c:pt idx="150">
                  <c:v>8622</c:v>
                </c:pt>
                <c:pt idx="151">
                  <c:v>8041</c:v>
                </c:pt>
                <c:pt idx="152">
                  <c:v>7826</c:v>
                </c:pt>
                <c:pt idx="153">
                  <c:v>7704</c:v>
                </c:pt>
                <c:pt idx="154">
                  <c:v>7515</c:v>
                </c:pt>
                <c:pt idx="155">
                  <c:v>7172</c:v>
                </c:pt>
                <c:pt idx="156">
                  <c:v>7005</c:v>
                </c:pt>
                <c:pt idx="157">
                  <c:v>6999</c:v>
                </c:pt>
                <c:pt idx="158">
                  <c:v>6700</c:v>
                </c:pt>
                <c:pt idx="159">
                  <c:v>6670</c:v>
                </c:pt>
                <c:pt idx="160">
                  <c:v>6521</c:v>
                </c:pt>
                <c:pt idx="161">
                  <c:v>6383</c:v>
                </c:pt>
                <c:pt idx="162">
                  <c:v>6220</c:v>
                </c:pt>
                <c:pt idx="163">
                  <c:v>6004</c:v>
                </c:pt>
                <c:pt idx="164">
                  <c:v>5800</c:v>
                </c:pt>
                <c:pt idx="165">
                  <c:v>5728</c:v>
                </c:pt>
                <c:pt idx="166">
                  <c:v>5535</c:v>
                </c:pt>
                <c:pt idx="167">
                  <c:v>5413</c:v>
                </c:pt>
                <c:pt idx="168">
                  <c:v>5407</c:v>
                </c:pt>
                <c:pt idx="169">
                  <c:v>5253</c:v>
                </c:pt>
                <c:pt idx="170">
                  <c:v>5213</c:v>
                </c:pt>
                <c:pt idx="171">
                  <c:v>5197</c:v>
                </c:pt>
                <c:pt idx="172">
                  <c:v>5142</c:v>
                </c:pt>
                <c:pt idx="173">
                  <c:v>5136</c:v>
                </c:pt>
                <c:pt idx="174">
                  <c:v>4754</c:v>
                </c:pt>
                <c:pt idx="175">
                  <c:v>4690</c:v>
                </c:pt>
                <c:pt idx="176">
                  <c:v>4389</c:v>
                </c:pt>
                <c:pt idx="177">
                  <c:v>4355</c:v>
                </c:pt>
                <c:pt idx="178">
                  <c:v>4330</c:v>
                </c:pt>
                <c:pt idx="179">
                  <c:v>4281</c:v>
                </c:pt>
                <c:pt idx="180">
                  <c:v>3970</c:v>
                </c:pt>
                <c:pt idx="181">
                  <c:v>3958</c:v>
                </c:pt>
                <c:pt idx="182">
                  <c:v>3889</c:v>
                </c:pt>
                <c:pt idx="183">
                  <c:v>3800</c:v>
                </c:pt>
                <c:pt idx="184">
                  <c:v>3673</c:v>
                </c:pt>
                <c:pt idx="185">
                  <c:v>3642</c:v>
                </c:pt>
                <c:pt idx="186">
                  <c:v>3553</c:v>
                </c:pt>
                <c:pt idx="187">
                  <c:v>3470</c:v>
                </c:pt>
                <c:pt idx="188">
                  <c:v>3464</c:v>
                </c:pt>
                <c:pt idx="189">
                  <c:v>3417</c:v>
                </c:pt>
                <c:pt idx="190">
                  <c:v>3395</c:v>
                </c:pt>
                <c:pt idx="191">
                  <c:v>3380</c:v>
                </c:pt>
                <c:pt idx="192">
                  <c:v>3287</c:v>
                </c:pt>
                <c:pt idx="193">
                  <c:v>3153</c:v>
                </c:pt>
                <c:pt idx="194">
                  <c:v>3060</c:v>
                </c:pt>
                <c:pt idx="195">
                  <c:v>2905</c:v>
                </c:pt>
                <c:pt idx="196">
                  <c:v>2900</c:v>
                </c:pt>
                <c:pt idx="197">
                  <c:v>2836</c:v>
                </c:pt>
                <c:pt idx="198">
                  <c:v>2704</c:v>
                </c:pt>
                <c:pt idx="199">
                  <c:v>2663</c:v>
                </c:pt>
                <c:pt idx="200">
                  <c:v>2660</c:v>
                </c:pt>
                <c:pt idx="201">
                  <c:v>2562</c:v>
                </c:pt>
                <c:pt idx="202">
                  <c:v>2500</c:v>
                </c:pt>
                <c:pt idx="203">
                  <c:v>2322</c:v>
                </c:pt>
                <c:pt idx="204">
                  <c:v>2272</c:v>
                </c:pt>
                <c:pt idx="205">
                  <c:v>2227</c:v>
                </c:pt>
                <c:pt idx="206">
                  <c:v>2223</c:v>
                </c:pt>
                <c:pt idx="207">
                  <c:v>2221</c:v>
                </c:pt>
                <c:pt idx="208">
                  <c:v>2187</c:v>
                </c:pt>
                <c:pt idx="209">
                  <c:v>2178</c:v>
                </c:pt>
                <c:pt idx="210">
                  <c:v>2065</c:v>
                </c:pt>
                <c:pt idx="211">
                  <c:v>1989</c:v>
                </c:pt>
                <c:pt idx="212">
                  <c:v>1718</c:v>
                </c:pt>
                <c:pt idx="213">
                  <c:v>1700</c:v>
                </c:pt>
                <c:pt idx="214">
                  <c:v>1647</c:v>
                </c:pt>
                <c:pt idx="215">
                  <c:v>1600</c:v>
                </c:pt>
                <c:pt idx="216">
                  <c:v>1600</c:v>
                </c:pt>
                <c:pt idx="217">
                  <c:v>1597</c:v>
                </c:pt>
                <c:pt idx="218">
                  <c:v>1580</c:v>
                </c:pt>
                <c:pt idx="219">
                  <c:v>1428</c:v>
                </c:pt>
                <c:pt idx="220">
                  <c:v>1281</c:v>
                </c:pt>
                <c:pt idx="221">
                  <c:v>1225</c:v>
                </c:pt>
                <c:pt idx="222">
                  <c:v>1098</c:v>
                </c:pt>
                <c:pt idx="223">
                  <c:v>1060</c:v>
                </c:pt>
                <c:pt idx="224">
                  <c:v>945</c:v>
                </c:pt>
                <c:pt idx="225">
                  <c:v>875</c:v>
                </c:pt>
                <c:pt idx="226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A-4A3E-915F-F9B6E3EBE19D}"/>
            </c:ext>
          </c:extLst>
        </c:ser>
        <c:ser>
          <c:idx val="1"/>
          <c:order val="1"/>
          <c:tx>
            <c:strRef>
              <c:f>'GDP &amp; LIFE EXPECTANCY'!$D$1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'GDP &amp; LIFE EXPECTANCY'!$B$2:$B$228</c:f>
              <c:strCache>
                <c:ptCount val="227"/>
                <c:pt idx="0">
                  <c:v>Liechtenstein </c:v>
                </c:pt>
                <c:pt idx="1">
                  <c:v>Macau </c:v>
                </c:pt>
                <c:pt idx="2">
                  <c:v>Luxembourg </c:v>
                </c:pt>
                <c:pt idx="3">
                  <c:v>Singapore </c:v>
                </c:pt>
                <c:pt idx="4">
                  <c:v>Qatar </c:v>
                </c:pt>
                <c:pt idx="5">
                  <c:v>Ireland </c:v>
                </c:pt>
                <c:pt idx="6">
                  <c:v>Isle of Man </c:v>
                </c:pt>
                <c:pt idx="7">
                  <c:v>Bermuda </c:v>
                </c:pt>
                <c:pt idx="8">
                  <c:v>Cayman Islands </c:v>
                </c:pt>
                <c:pt idx="9">
                  <c:v>Falkland Islands </c:v>
                </c:pt>
                <c:pt idx="10">
                  <c:v>Switzerland </c:v>
                </c:pt>
                <c:pt idx="11">
                  <c:v>United Arab Emirates </c:v>
                </c:pt>
                <c:pt idx="12">
                  <c:v>Norway </c:v>
                </c:pt>
                <c:pt idx="13">
                  <c:v>United States </c:v>
                </c:pt>
                <c:pt idx="14">
                  <c:v>Brunei </c:v>
                </c:pt>
                <c:pt idx="15">
                  <c:v>Gibraltar </c:v>
                </c:pt>
                <c:pt idx="16">
                  <c:v>Hong Kong </c:v>
                </c:pt>
                <c:pt idx="17">
                  <c:v>San Marino </c:v>
                </c:pt>
                <c:pt idx="18">
                  <c:v>Denmark </c:v>
                </c:pt>
                <c:pt idx="19">
                  <c:v>Netherlands </c:v>
                </c:pt>
                <c:pt idx="20">
                  <c:v>Jersey </c:v>
                </c:pt>
                <c:pt idx="21">
                  <c:v>Austria </c:v>
                </c:pt>
                <c:pt idx="22">
                  <c:v>Iceland </c:v>
                </c:pt>
                <c:pt idx="23">
                  <c:v>Germany </c:v>
                </c:pt>
                <c:pt idx="24">
                  <c:v>Sweden </c:v>
                </c:pt>
                <c:pt idx="25">
                  <c:v>Guernsey </c:v>
                </c:pt>
                <c:pt idx="26">
                  <c:v>Belgium </c:v>
                </c:pt>
                <c:pt idx="27">
                  <c:v>Taiwan </c:v>
                </c:pt>
                <c:pt idx="28">
                  <c:v>Andorra </c:v>
                </c:pt>
                <c:pt idx="29">
                  <c:v>Australia </c:v>
                </c:pt>
                <c:pt idx="30">
                  <c:v>Kuwait </c:v>
                </c:pt>
                <c:pt idx="31">
                  <c:v>Canada </c:v>
                </c:pt>
                <c:pt idx="32">
                  <c:v>Finland </c:v>
                </c:pt>
                <c:pt idx="33">
                  <c:v>Saudi Arabia </c:v>
                </c:pt>
                <c:pt idx="34">
                  <c:v>United Kingdom </c:v>
                </c:pt>
                <c:pt idx="35">
                  <c:v>Saint Pierre and Miquelon </c:v>
                </c:pt>
                <c:pt idx="36">
                  <c:v>France </c:v>
                </c:pt>
                <c:pt idx="37">
                  <c:v>Bahrain </c:v>
                </c:pt>
                <c:pt idx="38">
                  <c:v>EU </c:v>
                </c:pt>
                <c:pt idx="39">
                  <c:v>Malta </c:v>
                </c:pt>
                <c:pt idx="40">
                  <c:v>New Zealand </c:v>
                </c:pt>
                <c:pt idx="41">
                  <c:v>South Korea </c:v>
                </c:pt>
                <c:pt idx="42">
                  <c:v>Italy </c:v>
                </c:pt>
                <c:pt idx="43">
                  <c:v>Greenland </c:v>
                </c:pt>
                <c:pt idx="44">
                  <c:v>Japan </c:v>
                </c:pt>
                <c:pt idx="45">
                  <c:v>Spain </c:v>
                </c:pt>
                <c:pt idx="46">
                  <c:v>Czech Republic </c:v>
                </c:pt>
                <c:pt idx="47">
                  <c:v>Israel </c:v>
                </c:pt>
                <c:pt idx="48">
                  <c:v>Faroe Islands </c:v>
                </c:pt>
                <c:pt idx="49">
                  <c:v>Cyprus </c:v>
                </c:pt>
                <c:pt idx="50">
                  <c:v>Slovenia </c:v>
                </c:pt>
                <c:pt idx="51">
                  <c:v>Aruba </c:v>
                </c:pt>
                <c:pt idx="52">
                  <c:v>Lithuania </c:v>
                </c:pt>
                <c:pt idx="53">
                  <c:v>Bahamas </c:v>
                </c:pt>
                <c:pt idx="54">
                  <c:v>U.S. Virgin Islands </c:v>
                </c:pt>
                <c:pt idx="55">
                  <c:v>Estonia </c:v>
                </c:pt>
                <c:pt idx="56">
                  <c:v>Guam </c:v>
                </c:pt>
                <c:pt idx="57">
                  <c:v>Sint Maarten </c:v>
                </c:pt>
                <c:pt idx="58">
                  <c:v>Portugal </c:v>
                </c:pt>
                <c:pt idx="59">
                  <c:v>Puerto Rico </c:v>
                </c:pt>
                <c:pt idx="60">
                  <c:v>British Virgin Islands </c:v>
                </c:pt>
                <c:pt idx="61">
                  <c:v>Poland </c:v>
                </c:pt>
                <c:pt idx="62">
                  <c:v>Hungary </c:v>
                </c:pt>
                <c:pt idx="63">
                  <c:v>Slovakia </c:v>
                </c:pt>
                <c:pt idx="64">
                  <c:v>Panama </c:v>
                </c:pt>
                <c:pt idx="65">
                  <c:v>New Caledonia </c:v>
                </c:pt>
                <c:pt idx="66">
                  <c:v>Latvia </c:v>
                </c:pt>
                <c:pt idx="67">
                  <c:v>Romania </c:v>
                </c:pt>
                <c:pt idx="68">
                  <c:v>Greece </c:v>
                </c:pt>
                <c:pt idx="69">
                  <c:v>Turks and Caicos Islands</c:v>
                </c:pt>
                <c:pt idx="70">
                  <c:v>Seychelles </c:v>
                </c:pt>
                <c:pt idx="71">
                  <c:v>Croatia </c:v>
                </c:pt>
                <c:pt idx="72">
                  <c:v>Turkey </c:v>
                </c:pt>
                <c:pt idx="73">
                  <c:v>Malaysia </c:v>
                </c:pt>
                <c:pt idx="74">
                  <c:v>Oman </c:v>
                </c:pt>
                <c:pt idx="75">
                  <c:v>Russia </c:v>
                </c:pt>
                <c:pt idx="76">
                  <c:v>Saint Kitts and Nevis </c:v>
                </c:pt>
                <c:pt idx="77">
                  <c:v>Kazakhstan </c:v>
                </c:pt>
                <c:pt idx="78">
                  <c:v>Trinidad and Tobago </c:v>
                </c:pt>
                <c:pt idx="79">
                  <c:v>Northern Mariana Islands </c:v>
                </c:pt>
                <c:pt idx="80">
                  <c:v>Curaçao </c:v>
                </c:pt>
                <c:pt idx="81">
                  <c:v>Chile </c:v>
                </c:pt>
                <c:pt idx="82">
                  <c:v>Bulgaria </c:v>
                </c:pt>
                <c:pt idx="83">
                  <c:v>Mauritius </c:v>
                </c:pt>
                <c:pt idx="84">
                  <c:v>Argentina </c:v>
                </c:pt>
                <c:pt idx="85">
                  <c:v>Antigua and Barbuda </c:v>
                </c:pt>
                <c:pt idx="86">
                  <c:v>Uruguay </c:v>
                </c:pt>
                <c:pt idx="87">
                  <c:v>Montenegro </c:v>
                </c:pt>
                <c:pt idx="88">
                  <c:v>Mexico </c:v>
                </c:pt>
                <c:pt idx="89">
                  <c:v>Costa Rica </c:v>
                </c:pt>
                <c:pt idx="90">
                  <c:v>Maldives </c:v>
                </c:pt>
                <c:pt idx="91">
                  <c:v>Saint Martin </c:v>
                </c:pt>
                <c:pt idx="92">
                  <c:v>Belarus </c:v>
                </c:pt>
                <c:pt idx="93">
                  <c:v>Equatorial Guinea </c:v>
                </c:pt>
                <c:pt idx="94">
                  <c:v>Thailand </c:v>
                </c:pt>
                <c:pt idx="95">
                  <c:v>Dominican Republic </c:v>
                </c:pt>
                <c:pt idx="96">
                  <c:v>Serbia </c:v>
                </c:pt>
                <c:pt idx="97">
                  <c:v>Botswana </c:v>
                </c:pt>
                <c:pt idx="98">
                  <c:v>Palau </c:v>
                </c:pt>
                <c:pt idx="99">
                  <c:v>World</c:v>
                </c:pt>
                <c:pt idx="100">
                  <c:v>Grenada </c:v>
                </c:pt>
                <c:pt idx="101">
                  <c:v>French Polynesia </c:v>
                </c:pt>
                <c:pt idx="102">
                  <c:v>Cook Islands </c:v>
                </c:pt>
                <c:pt idx="103">
                  <c:v>Suriname </c:v>
                </c:pt>
                <c:pt idx="104">
                  <c:v>North Macedonia </c:v>
                </c:pt>
                <c:pt idx="105">
                  <c:v>China </c:v>
                </c:pt>
                <c:pt idx="106">
                  <c:v>Barbados </c:v>
                </c:pt>
                <c:pt idx="107">
                  <c:v>Saint Lucia </c:v>
                </c:pt>
                <c:pt idx="108">
                  <c:v>Libya </c:v>
                </c:pt>
                <c:pt idx="109">
                  <c:v>Georgia </c:v>
                </c:pt>
                <c:pt idx="110">
                  <c:v>Gabon </c:v>
                </c:pt>
                <c:pt idx="111">
                  <c:v>Bosnia and Herzegovina </c:v>
                </c:pt>
                <c:pt idx="112">
                  <c:v>Turkmenistan </c:v>
                </c:pt>
                <c:pt idx="113">
                  <c:v>Colombia </c:v>
                </c:pt>
                <c:pt idx="114">
                  <c:v>Brazil </c:v>
                </c:pt>
                <c:pt idx="115">
                  <c:v>Lebanon </c:v>
                </c:pt>
                <c:pt idx="116">
                  <c:v>Azerbaijan </c:v>
                </c:pt>
                <c:pt idx="117">
                  <c:v>Albania </c:v>
                </c:pt>
                <c:pt idx="118">
                  <c:v>Fiji </c:v>
                </c:pt>
                <c:pt idx="119">
                  <c:v>Armenia </c:v>
                </c:pt>
                <c:pt idx="120">
                  <c:v>Guyana </c:v>
                </c:pt>
                <c:pt idx="121">
                  <c:v>Sri Lanka </c:v>
                </c:pt>
                <c:pt idx="122">
                  <c:v>Moldova </c:v>
                </c:pt>
                <c:pt idx="123">
                  <c:v>Peru </c:v>
                </c:pt>
                <c:pt idx="124">
                  <c:v>Ukraine </c:v>
                </c:pt>
                <c:pt idx="125">
                  <c:v>Paraguay </c:v>
                </c:pt>
                <c:pt idx="126">
                  <c:v>Saint Vincent &amp; the Grenadines </c:v>
                </c:pt>
                <c:pt idx="127">
                  <c:v>South Africa </c:v>
                </c:pt>
                <c:pt idx="128">
                  <c:v>Iran </c:v>
                </c:pt>
                <c:pt idx="129">
                  <c:v>Mongolia </c:v>
                </c:pt>
                <c:pt idx="130">
                  <c:v>Cuba </c:v>
                </c:pt>
                <c:pt idx="131">
                  <c:v>Anguilla </c:v>
                </c:pt>
                <c:pt idx="132">
                  <c:v>Dominica </c:v>
                </c:pt>
                <c:pt idx="133">
                  <c:v>Bhutan </c:v>
                </c:pt>
                <c:pt idx="134">
                  <c:v>Indonesia </c:v>
                </c:pt>
                <c:pt idx="135">
                  <c:v>Egypt </c:v>
                </c:pt>
                <c:pt idx="136">
                  <c:v>Nauru </c:v>
                </c:pt>
                <c:pt idx="137">
                  <c:v>Algeria </c:v>
                </c:pt>
                <c:pt idx="138">
                  <c:v>Ecuador </c:v>
                </c:pt>
                <c:pt idx="139">
                  <c:v>Kosovo </c:v>
                </c:pt>
                <c:pt idx="140">
                  <c:v>American Samoa </c:v>
                </c:pt>
                <c:pt idx="141">
                  <c:v>Iraq </c:v>
                </c:pt>
                <c:pt idx="142">
                  <c:v>Tunisia </c:v>
                </c:pt>
                <c:pt idx="143">
                  <c:v>Jordan </c:v>
                </c:pt>
                <c:pt idx="144">
                  <c:v>Jamaica </c:v>
                </c:pt>
                <c:pt idx="145">
                  <c:v>Namibia </c:v>
                </c:pt>
                <c:pt idx="146">
                  <c:v>Philippines </c:v>
                </c:pt>
                <c:pt idx="147">
                  <c:v>El Salvador </c:v>
                </c:pt>
                <c:pt idx="148">
                  <c:v>Bolivia </c:v>
                </c:pt>
                <c:pt idx="149">
                  <c:v>Guatemala </c:v>
                </c:pt>
                <c:pt idx="150">
                  <c:v>Eswatini </c:v>
                </c:pt>
                <c:pt idx="151">
                  <c:v>Vietnam </c:v>
                </c:pt>
                <c:pt idx="152">
                  <c:v>Laos </c:v>
                </c:pt>
                <c:pt idx="153">
                  <c:v>Venezuela </c:v>
                </c:pt>
                <c:pt idx="154">
                  <c:v>Morocco </c:v>
                </c:pt>
                <c:pt idx="155">
                  <c:v>Cape Verde </c:v>
                </c:pt>
                <c:pt idx="156">
                  <c:v>Belize </c:v>
                </c:pt>
                <c:pt idx="157">
                  <c:v>Uzbekistan </c:v>
                </c:pt>
                <c:pt idx="158">
                  <c:v>India </c:v>
                </c:pt>
                <c:pt idx="159">
                  <c:v>Angola </c:v>
                </c:pt>
                <c:pt idx="160">
                  <c:v>Samoa </c:v>
                </c:pt>
                <c:pt idx="161">
                  <c:v>Tonga </c:v>
                </c:pt>
                <c:pt idx="162">
                  <c:v>Palestine </c:v>
                </c:pt>
                <c:pt idx="163">
                  <c:v>Tokelau </c:v>
                </c:pt>
                <c:pt idx="164">
                  <c:v>Niue </c:v>
                </c:pt>
                <c:pt idx="165">
                  <c:v>Honduras </c:v>
                </c:pt>
                <c:pt idx="166">
                  <c:v>Djibouti </c:v>
                </c:pt>
                <c:pt idx="167">
                  <c:v>Ghana </c:v>
                </c:pt>
                <c:pt idx="168">
                  <c:v>Nicaragua </c:v>
                </c:pt>
                <c:pt idx="169">
                  <c:v>Kyrgyzstan </c:v>
                </c:pt>
                <c:pt idx="170">
                  <c:v>Ivory Coast </c:v>
                </c:pt>
                <c:pt idx="171">
                  <c:v>Mauritania </c:v>
                </c:pt>
                <c:pt idx="172">
                  <c:v>Myanmar </c:v>
                </c:pt>
                <c:pt idx="173">
                  <c:v>Nigeria </c:v>
                </c:pt>
                <c:pt idx="174">
                  <c:v>Bangladesh </c:v>
                </c:pt>
                <c:pt idx="175">
                  <c:v>Pakistan </c:v>
                </c:pt>
                <c:pt idx="176">
                  <c:v>Cambodia </c:v>
                </c:pt>
                <c:pt idx="177">
                  <c:v>Papua New Guinea </c:v>
                </c:pt>
                <c:pt idx="178">
                  <c:v>Kenya </c:v>
                </c:pt>
                <c:pt idx="179">
                  <c:v>Tuvalu </c:v>
                </c:pt>
                <c:pt idx="180">
                  <c:v>São Tomé and Príncipe </c:v>
                </c:pt>
                <c:pt idx="181">
                  <c:v>Sudan </c:v>
                </c:pt>
                <c:pt idx="182">
                  <c:v>Marshall Islands </c:v>
                </c:pt>
                <c:pt idx="183">
                  <c:v>Wallis and Futuna </c:v>
                </c:pt>
                <c:pt idx="184">
                  <c:v>Congo </c:v>
                </c:pt>
                <c:pt idx="185">
                  <c:v>Cameroon </c:v>
                </c:pt>
                <c:pt idx="186">
                  <c:v>East Timor </c:v>
                </c:pt>
                <c:pt idx="187">
                  <c:v>Zambia </c:v>
                </c:pt>
                <c:pt idx="188">
                  <c:v>Micronesia </c:v>
                </c:pt>
                <c:pt idx="189">
                  <c:v>Nepal </c:v>
                </c:pt>
                <c:pt idx="190">
                  <c:v>Senegal </c:v>
                </c:pt>
                <c:pt idx="191">
                  <c:v>Tajikistan </c:v>
                </c:pt>
                <c:pt idx="192">
                  <c:v>Benin </c:v>
                </c:pt>
                <c:pt idx="193">
                  <c:v>Vanuatu </c:v>
                </c:pt>
                <c:pt idx="194">
                  <c:v>Comoros </c:v>
                </c:pt>
                <c:pt idx="195">
                  <c:v>Haiti </c:v>
                </c:pt>
                <c:pt idx="196">
                  <c:v>Syria </c:v>
                </c:pt>
                <c:pt idx="197">
                  <c:v>Zimbabwe </c:v>
                </c:pt>
                <c:pt idx="198">
                  <c:v>Lesotho </c:v>
                </c:pt>
                <c:pt idx="199">
                  <c:v>Solomon Islands </c:v>
                </c:pt>
                <c:pt idx="200">
                  <c:v>Tanzania </c:v>
                </c:pt>
                <c:pt idx="201">
                  <c:v>Guinea </c:v>
                </c:pt>
                <c:pt idx="202">
                  <c:v>Yemen </c:v>
                </c:pt>
                <c:pt idx="203">
                  <c:v>Mali </c:v>
                </c:pt>
                <c:pt idx="204">
                  <c:v>Kiribati </c:v>
                </c:pt>
                <c:pt idx="205">
                  <c:v>Rwanda </c:v>
                </c:pt>
                <c:pt idx="206">
                  <c:v>Gambia </c:v>
                </c:pt>
                <c:pt idx="207">
                  <c:v>Ethiopia </c:v>
                </c:pt>
                <c:pt idx="208">
                  <c:v>Uganda </c:v>
                </c:pt>
                <c:pt idx="209">
                  <c:v>Burkina Faso </c:v>
                </c:pt>
                <c:pt idx="210">
                  <c:v>Afghanistan </c:v>
                </c:pt>
                <c:pt idx="211">
                  <c:v>Guinea-Bissau </c:v>
                </c:pt>
                <c:pt idx="212">
                  <c:v>Sierra Leone </c:v>
                </c:pt>
                <c:pt idx="213">
                  <c:v>North Korea </c:v>
                </c:pt>
                <c:pt idx="214">
                  <c:v>Madagascar </c:v>
                </c:pt>
                <c:pt idx="215">
                  <c:v>Eritrea </c:v>
                </c:pt>
                <c:pt idx="216">
                  <c:v>South Sudan </c:v>
                </c:pt>
                <c:pt idx="217">
                  <c:v>Togo </c:v>
                </c:pt>
                <c:pt idx="218">
                  <c:v>Chad </c:v>
                </c:pt>
                <c:pt idx="219">
                  <c:v>Liberia </c:v>
                </c:pt>
                <c:pt idx="220">
                  <c:v>Mozambique </c:v>
                </c:pt>
                <c:pt idx="221">
                  <c:v>Niger </c:v>
                </c:pt>
                <c:pt idx="222">
                  <c:v>DR Congo </c:v>
                </c:pt>
                <c:pt idx="223">
                  <c:v>Malawi </c:v>
                </c:pt>
                <c:pt idx="224">
                  <c:v>Central African Republic </c:v>
                </c:pt>
                <c:pt idx="225">
                  <c:v>Somalia </c:v>
                </c:pt>
                <c:pt idx="226">
                  <c:v>Burundi </c:v>
                </c:pt>
              </c:strCache>
            </c:strRef>
          </c:cat>
          <c:val>
            <c:numRef>
              <c:f>'GDP &amp; LIFE EXPECTANCY'!$D$2:$D$228</c:f>
            </c:numRef>
          </c:val>
          <c:extLst>
            <c:ext xmlns:c16="http://schemas.microsoft.com/office/drawing/2014/chart" uri="{C3380CC4-5D6E-409C-BE32-E72D297353CC}">
              <c16:uniqueId val="{00000001-0C9A-4A3E-915F-F9B6E3EBE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169983"/>
        <c:axId val="1980193792"/>
      </c:barChart>
      <c:lineChart>
        <c:grouping val="standard"/>
        <c:varyColors val="0"/>
        <c:ser>
          <c:idx val="2"/>
          <c:order val="2"/>
          <c:tx>
            <c:strRef>
              <c:f>'GDP &amp; LIFE EXPECTANCY'!$E$1</c:f>
              <c:strCache>
                <c:ptCount val="1"/>
                <c:pt idx="0">
                  <c:v>Life expectancy at birth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'GDP &amp; LIFE EXPECTANCY'!$B$2:$B$228</c:f>
              <c:strCache>
                <c:ptCount val="227"/>
                <c:pt idx="0">
                  <c:v>Liechtenstein </c:v>
                </c:pt>
                <c:pt idx="1">
                  <c:v>Macau </c:v>
                </c:pt>
                <c:pt idx="2">
                  <c:v>Luxembourg </c:v>
                </c:pt>
                <c:pt idx="3">
                  <c:v>Singapore </c:v>
                </c:pt>
                <c:pt idx="4">
                  <c:v>Qatar </c:v>
                </c:pt>
                <c:pt idx="5">
                  <c:v>Ireland </c:v>
                </c:pt>
                <c:pt idx="6">
                  <c:v>Isle of Man </c:v>
                </c:pt>
                <c:pt idx="7">
                  <c:v>Bermuda </c:v>
                </c:pt>
                <c:pt idx="8">
                  <c:v>Cayman Islands </c:v>
                </c:pt>
                <c:pt idx="9">
                  <c:v>Falkland Islands </c:v>
                </c:pt>
                <c:pt idx="10">
                  <c:v>Switzerland </c:v>
                </c:pt>
                <c:pt idx="11">
                  <c:v>United Arab Emirates </c:v>
                </c:pt>
                <c:pt idx="12">
                  <c:v>Norway </c:v>
                </c:pt>
                <c:pt idx="13">
                  <c:v>United States </c:v>
                </c:pt>
                <c:pt idx="14">
                  <c:v>Brunei </c:v>
                </c:pt>
                <c:pt idx="15">
                  <c:v>Gibraltar </c:v>
                </c:pt>
                <c:pt idx="16">
                  <c:v>Hong Kong </c:v>
                </c:pt>
                <c:pt idx="17">
                  <c:v>San Marino </c:v>
                </c:pt>
                <c:pt idx="18">
                  <c:v>Denmark </c:v>
                </c:pt>
                <c:pt idx="19">
                  <c:v>Netherlands </c:v>
                </c:pt>
                <c:pt idx="20">
                  <c:v>Jersey </c:v>
                </c:pt>
                <c:pt idx="21">
                  <c:v>Austria </c:v>
                </c:pt>
                <c:pt idx="22">
                  <c:v>Iceland </c:v>
                </c:pt>
                <c:pt idx="23">
                  <c:v>Germany </c:v>
                </c:pt>
                <c:pt idx="24">
                  <c:v>Sweden </c:v>
                </c:pt>
                <c:pt idx="25">
                  <c:v>Guernsey </c:v>
                </c:pt>
                <c:pt idx="26">
                  <c:v>Belgium </c:v>
                </c:pt>
                <c:pt idx="27">
                  <c:v>Taiwan </c:v>
                </c:pt>
                <c:pt idx="28">
                  <c:v>Andorra </c:v>
                </c:pt>
                <c:pt idx="29">
                  <c:v>Australia </c:v>
                </c:pt>
                <c:pt idx="30">
                  <c:v>Kuwait </c:v>
                </c:pt>
                <c:pt idx="31">
                  <c:v>Canada </c:v>
                </c:pt>
                <c:pt idx="32">
                  <c:v>Finland </c:v>
                </c:pt>
                <c:pt idx="33">
                  <c:v>Saudi Arabia </c:v>
                </c:pt>
                <c:pt idx="34">
                  <c:v>United Kingdom </c:v>
                </c:pt>
                <c:pt idx="35">
                  <c:v>Saint Pierre and Miquelon </c:v>
                </c:pt>
                <c:pt idx="36">
                  <c:v>France </c:v>
                </c:pt>
                <c:pt idx="37">
                  <c:v>Bahrain </c:v>
                </c:pt>
                <c:pt idx="38">
                  <c:v>EU </c:v>
                </c:pt>
                <c:pt idx="39">
                  <c:v>Malta </c:v>
                </c:pt>
                <c:pt idx="40">
                  <c:v>New Zealand </c:v>
                </c:pt>
                <c:pt idx="41">
                  <c:v>South Korea </c:v>
                </c:pt>
                <c:pt idx="42">
                  <c:v>Italy </c:v>
                </c:pt>
                <c:pt idx="43">
                  <c:v>Greenland </c:v>
                </c:pt>
                <c:pt idx="44">
                  <c:v>Japan </c:v>
                </c:pt>
                <c:pt idx="45">
                  <c:v>Spain </c:v>
                </c:pt>
                <c:pt idx="46">
                  <c:v>Czech Republic </c:v>
                </c:pt>
                <c:pt idx="47">
                  <c:v>Israel </c:v>
                </c:pt>
                <c:pt idx="48">
                  <c:v>Faroe Islands </c:v>
                </c:pt>
                <c:pt idx="49">
                  <c:v>Cyprus </c:v>
                </c:pt>
                <c:pt idx="50">
                  <c:v>Slovenia </c:v>
                </c:pt>
                <c:pt idx="51">
                  <c:v>Aruba </c:v>
                </c:pt>
                <c:pt idx="52">
                  <c:v>Lithuania </c:v>
                </c:pt>
                <c:pt idx="53">
                  <c:v>Bahamas </c:v>
                </c:pt>
                <c:pt idx="54">
                  <c:v>U.S. Virgin Islands </c:v>
                </c:pt>
                <c:pt idx="55">
                  <c:v>Estonia </c:v>
                </c:pt>
                <c:pt idx="56">
                  <c:v>Guam </c:v>
                </c:pt>
                <c:pt idx="57">
                  <c:v>Sint Maarten </c:v>
                </c:pt>
                <c:pt idx="58">
                  <c:v>Portugal </c:v>
                </c:pt>
                <c:pt idx="59">
                  <c:v>Puerto Rico </c:v>
                </c:pt>
                <c:pt idx="60">
                  <c:v>British Virgin Islands </c:v>
                </c:pt>
                <c:pt idx="61">
                  <c:v>Poland </c:v>
                </c:pt>
                <c:pt idx="62">
                  <c:v>Hungary </c:v>
                </c:pt>
                <c:pt idx="63">
                  <c:v>Slovakia </c:v>
                </c:pt>
                <c:pt idx="64">
                  <c:v>Panama </c:v>
                </c:pt>
                <c:pt idx="65">
                  <c:v>New Caledonia </c:v>
                </c:pt>
                <c:pt idx="66">
                  <c:v>Latvia </c:v>
                </c:pt>
                <c:pt idx="67">
                  <c:v>Romania </c:v>
                </c:pt>
                <c:pt idx="68">
                  <c:v>Greece </c:v>
                </c:pt>
                <c:pt idx="69">
                  <c:v>Turks and Caicos Islands</c:v>
                </c:pt>
                <c:pt idx="70">
                  <c:v>Seychelles </c:v>
                </c:pt>
                <c:pt idx="71">
                  <c:v>Croatia </c:v>
                </c:pt>
                <c:pt idx="72">
                  <c:v>Turkey </c:v>
                </c:pt>
                <c:pt idx="73">
                  <c:v>Malaysia </c:v>
                </c:pt>
                <c:pt idx="74">
                  <c:v>Oman </c:v>
                </c:pt>
                <c:pt idx="75">
                  <c:v>Russia </c:v>
                </c:pt>
                <c:pt idx="76">
                  <c:v>Saint Kitts and Nevis </c:v>
                </c:pt>
                <c:pt idx="77">
                  <c:v>Kazakhstan </c:v>
                </c:pt>
                <c:pt idx="78">
                  <c:v>Trinidad and Tobago </c:v>
                </c:pt>
                <c:pt idx="79">
                  <c:v>Northern Mariana Islands </c:v>
                </c:pt>
                <c:pt idx="80">
                  <c:v>Curaçao </c:v>
                </c:pt>
                <c:pt idx="81">
                  <c:v>Chile </c:v>
                </c:pt>
                <c:pt idx="82">
                  <c:v>Bulgaria </c:v>
                </c:pt>
                <c:pt idx="83">
                  <c:v>Mauritius </c:v>
                </c:pt>
                <c:pt idx="84">
                  <c:v>Argentina </c:v>
                </c:pt>
                <c:pt idx="85">
                  <c:v>Antigua and Barbuda </c:v>
                </c:pt>
                <c:pt idx="86">
                  <c:v>Uruguay </c:v>
                </c:pt>
                <c:pt idx="87">
                  <c:v>Montenegro </c:v>
                </c:pt>
                <c:pt idx="88">
                  <c:v>Mexico </c:v>
                </c:pt>
                <c:pt idx="89">
                  <c:v>Costa Rica </c:v>
                </c:pt>
                <c:pt idx="90">
                  <c:v>Maldives </c:v>
                </c:pt>
                <c:pt idx="91">
                  <c:v>Saint Martin </c:v>
                </c:pt>
                <c:pt idx="92">
                  <c:v>Belarus </c:v>
                </c:pt>
                <c:pt idx="93">
                  <c:v>Equatorial Guinea </c:v>
                </c:pt>
                <c:pt idx="94">
                  <c:v>Thailand </c:v>
                </c:pt>
                <c:pt idx="95">
                  <c:v>Dominican Republic </c:v>
                </c:pt>
                <c:pt idx="96">
                  <c:v>Serbia </c:v>
                </c:pt>
                <c:pt idx="97">
                  <c:v>Botswana </c:v>
                </c:pt>
                <c:pt idx="98">
                  <c:v>Palau </c:v>
                </c:pt>
                <c:pt idx="99">
                  <c:v>World</c:v>
                </c:pt>
                <c:pt idx="100">
                  <c:v>Grenada </c:v>
                </c:pt>
                <c:pt idx="101">
                  <c:v>French Polynesia </c:v>
                </c:pt>
                <c:pt idx="102">
                  <c:v>Cook Islands </c:v>
                </c:pt>
                <c:pt idx="103">
                  <c:v>Suriname </c:v>
                </c:pt>
                <c:pt idx="104">
                  <c:v>North Macedonia </c:v>
                </c:pt>
                <c:pt idx="105">
                  <c:v>China </c:v>
                </c:pt>
                <c:pt idx="106">
                  <c:v>Barbados </c:v>
                </c:pt>
                <c:pt idx="107">
                  <c:v>Saint Lucia </c:v>
                </c:pt>
                <c:pt idx="108">
                  <c:v>Libya </c:v>
                </c:pt>
                <c:pt idx="109">
                  <c:v>Georgia </c:v>
                </c:pt>
                <c:pt idx="110">
                  <c:v>Gabon </c:v>
                </c:pt>
                <c:pt idx="111">
                  <c:v>Bosnia and Herzegovina </c:v>
                </c:pt>
                <c:pt idx="112">
                  <c:v>Turkmenistan </c:v>
                </c:pt>
                <c:pt idx="113">
                  <c:v>Colombia </c:v>
                </c:pt>
                <c:pt idx="114">
                  <c:v>Brazil </c:v>
                </c:pt>
                <c:pt idx="115">
                  <c:v>Lebanon </c:v>
                </c:pt>
                <c:pt idx="116">
                  <c:v>Azerbaijan </c:v>
                </c:pt>
                <c:pt idx="117">
                  <c:v>Albania </c:v>
                </c:pt>
                <c:pt idx="118">
                  <c:v>Fiji </c:v>
                </c:pt>
                <c:pt idx="119">
                  <c:v>Armenia </c:v>
                </c:pt>
                <c:pt idx="120">
                  <c:v>Guyana </c:v>
                </c:pt>
                <c:pt idx="121">
                  <c:v>Sri Lanka </c:v>
                </c:pt>
                <c:pt idx="122">
                  <c:v>Moldova </c:v>
                </c:pt>
                <c:pt idx="123">
                  <c:v>Peru </c:v>
                </c:pt>
                <c:pt idx="124">
                  <c:v>Ukraine </c:v>
                </c:pt>
                <c:pt idx="125">
                  <c:v>Paraguay </c:v>
                </c:pt>
                <c:pt idx="126">
                  <c:v>Saint Vincent &amp; the Grenadines </c:v>
                </c:pt>
                <c:pt idx="127">
                  <c:v>South Africa </c:v>
                </c:pt>
                <c:pt idx="128">
                  <c:v>Iran </c:v>
                </c:pt>
                <c:pt idx="129">
                  <c:v>Mongolia </c:v>
                </c:pt>
                <c:pt idx="130">
                  <c:v>Cuba </c:v>
                </c:pt>
                <c:pt idx="131">
                  <c:v>Anguilla </c:v>
                </c:pt>
                <c:pt idx="132">
                  <c:v>Dominica </c:v>
                </c:pt>
                <c:pt idx="133">
                  <c:v>Bhutan </c:v>
                </c:pt>
                <c:pt idx="134">
                  <c:v>Indonesia </c:v>
                </c:pt>
                <c:pt idx="135">
                  <c:v>Egypt </c:v>
                </c:pt>
                <c:pt idx="136">
                  <c:v>Nauru </c:v>
                </c:pt>
                <c:pt idx="137">
                  <c:v>Algeria </c:v>
                </c:pt>
                <c:pt idx="138">
                  <c:v>Ecuador </c:v>
                </c:pt>
                <c:pt idx="139">
                  <c:v>Kosovo </c:v>
                </c:pt>
                <c:pt idx="140">
                  <c:v>American Samoa </c:v>
                </c:pt>
                <c:pt idx="141">
                  <c:v>Iraq </c:v>
                </c:pt>
                <c:pt idx="142">
                  <c:v>Tunisia </c:v>
                </c:pt>
                <c:pt idx="143">
                  <c:v>Jordan </c:v>
                </c:pt>
                <c:pt idx="144">
                  <c:v>Jamaica </c:v>
                </c:pt>
                <c:pt idx="145">
                  <c:v>Namibia </c:v>
                </c:pt>
                <c:pt idx="146">
                  <c:v>Philippines </c:v>
                </c:pt>
                <c:pt idx="147">
                  <c:v>El Salvador </c:v>
                </c:pt>
                <c:pt idx="148">
                  <c:v>Bolivia </c:v>
                </c:pt>
                <c:pt idx="149">
                  <c:v>Guatemala </c:v>
                </c:pt>
                <c:pt idx="150">
                  <c:v>Eswatini </c:v>
                </c:pt>
                <c:pt idx="151">
                  <c:v>Vietnam </c:v>
                </c:pt>
                <c:pt idx="152">
                  <c:v>Laos </c:v>
                </c:pt>
                <c:pt idx="153">
                  <c:v>Venezuela </c:v>
                </c:pt>
                <c:pt idx="154">
                  <c:v>Morocco </c:v>
                </c:pt>
                <c:pt idx="155">
                  <c:v>Cape Verde </c:v>
                </c:pt>
                <c:pt idx="156">
                  <c:v>Belize </c:v>
                </c:pt>
                <c:pt idx="157">
                  <c:v>Uzbekistan </c:v>
                </c:pt>
                <c:pt idx="158">
                  <c:v>India </c:v>
                </c:pt>
                <c:pt idx="159">
                  <c:v>Angola </c:v>
                </c:pt>
                <c:pt idx="160">
                  <c:v>Samoa </c:v>
                </c:pt>
                <c:pt idx="161">
                  <c:v>Tonga </c:v>
                </c:pt>
                <c:pt idx="162">
                  <c:v>Palestine </c:v>
                </c:pt>
                <c:pt idx="163">
                  <c:v>Tokelau </c:v>
                </c:pt>
                <c:pt idx="164">
                  <c:v>Niue </c:v>
                </c:pt>
                <c:pt idx="165">
                  <c:v>Honduras </c:v>
                </c:pt>
                <c:pt idx="166">
                  <c:v>Djibouti </c:v>
                </c:pt>
                <c:pt idx="167">
                  <c:v>Ghana </c:v>
                </c:pt>
                <c:pt idx="168">
                  <c:v>Nicaragua </c:v>
                </c:pt>
                <c:pt idx="169">
                  <c:v>Kyrgyzstan </c:v>
                </c:pt>
                <c:pt idx="170">
                  <c:v>Ivory Coast </c:v>
                </c:pt>
                <c:pt idx="171">
                  <c:v>Mauritania </c:v>
                </c:pt>
                <c:pt idx="172">
                  <c:v>Myanmar </c:v>
                </c:pt>
                <c:pt idx="173">
                  <c:v>Nigeria </c:v>
                </c:pt>
                <c:pt idx="174">
                  <c:v>Bangladesh </c:v>
                </c:pt>
                <c:pt idx="175">
                  <c:v>Pakistan </c:v>
                </c:pt>
                <c:pt idx="176">
                  <c:v>Cambodia </c:v>
                </c:pt>
                <c:pt idx="177">
                  <c:v>Papua New Guinea </c:v>
                </c:pt>
                <c:pt idx="178">
                  <c:v>Kenya </c:v>
                </c:pt>
                <c:pt idx="179">
                  <c:v>Tuvalu </c:v>
                </c:pt>
                <c:pt idx="180">
                  <c:v>São Tomé and Príncipe </c:v>
                </c:pt>
                <c:pt idx="181">
                  <c:v>Sudan </c:v>
                </c:pt>
                <c:pt idx="182">
                  <c:v>Marshall Islands </c:v>
                </c:pt>
                <c:pt idx="183">
                  <c:v>Wallis and Futuna </c:v>
                </c:pt>
                <c:pt idx="184">
                  <c:v>Congo </c:v>
                </c:pt>
                <c:pt idx="185">
                  <c:v>Cameroon </c:v>
                </c:pt>
                <c:pt idx="186">
                  <c:v>East Timor </c:v>
                </c:pt>
                <c:pt idx="187">
                  <c:v>Zambia </c:v>
                </c:pt>
                <c:pt idx="188">
                  <c:v>Micronesia </c:v>
                </c:pt>
                <c:pt idx="189">
                  <c:v>Nepal </c:v>
                </c:pt>
                <c:pt idx="190">
                  <c:v>Senegal </c:v>
                </c:pt>
                <c:pt idx="191">
                  <c:v>Tajikistan </c:v>
                </c:pt>
                <c:pt idx="192">
                  <c:v>Benin </c:v>
                </c:pt>
                <c:pt idx="193">
                  <c:v>Vanuatu </c:v>
                </c:pt>
                <c:pt idx="194">
                  <c:v>Comoros </c:v>
                </c:pt>
                <c:pt idx="195">
                  <c:v>Haiti </c:v>
                </c:pt>
                <c:pt idx="196">
                  <c:v>Syria </c:v>
                </c:pt>
                <c:pt idx="197">
                  <c:v>Zimbabwe </c:v>
                </c:pt>
                <c:pt idx="198">
                  <c:v>Lesotho </c:v>
                </c:pt>
                <c:pt idx="199">
                  <c:v>Solomon Islands </c:v>
                </c:pt>
                <c:pt idx="200">
                  <c:v>Tanzania </c:v>
                </c:pt>
                <c:pt idx="201">
                  <c:v>Guinea </c:v>
                </c:pt>
                <c:pt idx="202">
                  <c:v>Yemen </c:v>
                </c:pt>
                <c:pt idx="203">
                  <c:v>Mali </c:v>
                </c:pt>
                <c:pt idx="204">
                  <c:v>Kiribati </c:v>
                </c:pt>
                <c:pt idx="205">
                  <c:v>Rwanda </c:v>
                </c:pt>
                <c:pt idx="206">
                  <c:v>Gambia </c:v>
                </c:pt>
                <c:pt idx="207">
                  <c:v>Ethiopia </c:v>
                </c:pt>
                <c:pt idx="208">
                  <c:v>Uganda </c:v>
                </c:pt>
                <c:pt idx="209">
                  <c:v>Burkina Faso </c:v>
                </c:pt>
                <c:pt idx="210">
                  <c:v>Afghanistan </c:v>
                </c:pt>
                <c:pt idx="211">
                  <c:v>Guinea-Bissau </c:v>
                </c:pt>
                <c:pt idx="212">
                  <c:v>Sierra Leone </c:v>
                </c:pt>
                <c:pt idx="213">
                  <c:v>North Korea </c:v>
                </c:pt>
                <c:pt idx="214">
                  <c:v>Madagascar </c:v>
                </c:pt>
                <c:pt idx="215">
                  <c:v>Eritrea </c:v>
                </c:pt>
                <c:pt idx="216">
                  <c:v>South Sudan </c:v>
                </c:pt>
                <c:pt idx="217">
                  <c:v>Togo </c:v>
                </c:pt>
                <c:pt idx="218">
                  <c:v>Chad </c:v>
                </c:pt>
                <c:pt idx="219">
                  <c:v>Liberia </c:v>
                </c:pt>
                <c:pt idx="220">
                  <c:v>Mozambique </c:v>
                </c:pt>
                <c:pt idx="221">
                  <c:v>Niger </c:v>
                </c:pt>
                <c:pt idx="222">
                  <c:v>DR Congo </c:v>
                </c:pt>
                <c:pt idx="223">
                  <c:v>Malawi </c:v>
                </c:pt>
                <c:pt idx="224">
                  <c:v>Central African Republic </c:v>
                </c:pt>
                <c:pt idx="225">
                  <c:v>Somalia </c:v>
                </c:pt>
                <c:pt idx="226">
                  <c:v>Burundi </c:v>
                </c:pt>
              </c:strCache>
            </c:strRef>
          </c:cat>
          <c:val>
            <c:numRef>
              <c:f>'GDP &amp; LIFE EXPECTANCY'!$E$2:$E$228</c:f>
              <c:numCache>
                <c:formatCode>General</c:formatCode>
                <c:ptCount val="227"/>
                <c:pt idx="0">
                  <c:v>80.7</c:v>
                </c:pt>
                <c:pt idx="1">
                  <c:v>82.3</c:v>
                </c:pt>
                <c:pt idx="2">
                  <c:v>82.3</c:v>
                </c:pt>
                <c:pt idx="3">
                  <c:v>83.6</c:v>
                </c:pt>
                <c:pt idx="4">
                  <c:v>80.2</c:v>
                </c:pt>
                <c:pt idx="5">
                  <c:v>82.3</c:v>
                </c:pt>
                <c:pt idx="6">
                  <c:v>82.3</c:v>
                </c:pt>
                <c:pt idx="7">
                  <c:v>61.8</c:v>
                </c:pt>
                <c:pt idx="8">
                  <c:v>73</c:v>
                </c:pt>
                <c:pt idx="9">
                  <c:v>74.400000000000006</c:v>
                </c:pt>
                <c:pt idx="10">
                  <c:v>83.8</c:v>
                </c:pt>
                <c:pt idx="11">
                  <c:v>78</c:v>
                </c:pt>
                <c:pt idx="12">
                  <c:v>82.4</c:v>
                </c:pt>
                <c:pt idx="13">
                  <c:v>79.099999999999994</c:v>
                </c:pt>
                <c:pt idx="14">
                  <c:v>75.900000000000006</c:v>
                </c:pt>
                <c:pt idx="15">
                  <c:v>64.099999999999994</c:v>
                </c:pt>
                <c:pt idx="16">
                  <c:v>84.9</c:v>
                </c:pt>
                <c:pt idx="17">
                  <c:v>73.3</c:v>
                </c:pt>
                <c:pt idx="18">
                  <c:v>80.900000000000006</c:v>
                </c:pt>
                <c:pt idx="19">
                  <c:v>82.3</c:v>
                </c:pt>
                <c:pt idx="20">
                  <c:v>84.6</c:v>
                </c:pt>
                <c:pt idx="21">
                  <c:v>81.5</c:v>
                </c:pt>
                <c:pt idx="22">
                  <c:v>83</c:v>
                </c:pt>
                <c:pt idx="23">
                  <c:v>81.3</c:v>
                </c:pt>
                <c:pt idx="24">
                  <c:v>82.8</c:v>
                </c:pt>
                <c:pt idx="25">
                  <c:v>74.3</c:v>
                </c:pt>
                <c:pt idx="26">
                  <c:v>81.599999999999994</c:v>
                </c:pt>
                <c:pt idx="27">
                  <c:v>70.400000000000006</c:v>
                </c:pt>
                <c:pt idx="28">
                  <c:v>81.900000000000006</c:v>
                </c:pt>
                <c:pt idx="29">
                  <c:v>83.4</c:v>
                </c:pt>
                <c:pt idx="30">
                  <c:v>75.5</c:v>
                </c:pt>
                <c:pt idx="31">
                  <c:v>82.4</c:v>
                </c:pt>
                <c:pt idx="32">
                  <c:v>81.900000000000006</c:v>
                </c:pt>
                <c:pt idx="33">
                  <c:v>75.099999999999994</c:v>
                </c:pt>
                <c:pt idx="34">
                  <c:v>81.3</c:v>
                </c:pt>
                <c:pt idx="35">
                  <c:v>76.2</c:v>
                </c:pt>
                <c:pt idx="36">
                  <c:v>82.7</c:v>
                </c:pt>
                <c:pt idx="37">
                  <c:v>77.3</c:v>
                </c:pt>
                <c:pt idx="38">
                  <c:v>74.099999999999994</c:v>
                </c:pt>
                <c:pt idx="39">
                  <c:v>82.5</c:v>
                </c:pt>
                <c:pt idx="40">
                  <c:v>82.3</c:v>
                </c:pt>
                <c:pt idx="41">
                  <c:v>83</c:v>
                </c:pt>
                <c:pt idx="42">
                  <c:v>83.4</c:v>
                </c:pt>
                <c:pt idx="43">
                  <c:v>82.2</c:v>
                </c:pt>
                <c:pt idx="44">
                  <c:v>84.6</c:v>
                </c:pt>
                <c:pt idx="45">
                  <c:v>83.5</c:v>
                </c:pt>
                <c:pt idx="46">
                  <c:v>79.400000000000006</c:v>
                </c:pt>
                <c:pt idx="47">
                  <c:v>83</c:v>
                </c:pt>
                <c:pt idx="48">
                  <c:v>74.400000000000006</c:v>
                </c:pt>
                <c:pt idx="49">
                  <c:v>81</c:v>
                </c:pt>
                <c:pt idx="50">
                  <c:v>81.3</c:v>
                </c:pt>
                <c:pt idx="51">
                  <c:v>75.099999999999994</c:v>
                </c:pt>
                <c:pt idx="52">
                  <c:v>75.900000000000006</c:v>
                </c:pt>
                <c:pt idx="53">
                  <c:v>73.900000000000006</c:v>
                </c:pt>
                <c:pt idx="54">
                  <c:v>68.2</c:v>
                </c:pt>
                <c:pt idx="55">
                  <c:v>78.8</c:v>
                </c:pt>
                <c:pt idx="56">
                  <c:v>72.400000000000006</c:v>
                </c:pt>
                <c:pt idx="57">
                  <c:v>83.6</c:v>
                </c:pt>
                <c:pt idx="58">
                  <c:v>82.1</c:v>
                </c:pt>
                <c:pt idx="59">
                  <c:v>82.1</c:v>
                </c:pt>
                <c:pt idx="60">
                  <c:v>75.900000000000006</c:v>
                </c:pt>
                <c:pt idx="61">
                  <c:v>78.7</c:v>
                </c:pt>
                <c:pt idx="62">
                  <c:v>76.900000000000006</c:v>
                </c:pt>
                <c:pt idx="63">
                  <c:v>77.5</c:v>
                </c:pt>
                <c:pt idx="64">
                  <c:v>78.5</c:v>
                </c:pt>
                <c:pt idx="65">
                  <c:v>82.3</c:v>
                </c:pt>
                <c:pt idx="66">
                  <c:v>75.3</c:v>
                </c:pt>
                <c:pt idx="67">
                  <c:v>76.099999999999994</c:v>
                </c:pt>
                <c:pt idx="68">
                  <c:v>82.2</c:v>
                </c:pt>
                <c:pt idx="69">
                  <c:v>68.2</c:v>
                </c:pt>
                <c:pt idx="70">
                  <c:v>73.400000000000006</c:v>
                </c:pt>
                <c:pt idx="71">
                  <c:v>78.5</c:v>
                </c:pt>
                <c:pt idx="72">
                  <c:v>77.7</c:v>
                </c:pt>
                <c:pt idx="73">
                  <c:v>76.2</c:v>
                </c:pt>
                <c:pt idx="74">
                  <c:v>77.900000000000006</c:v>
                </c:pt>
                <c:pt idx="75">
                  <c:v>72.900000000000006</c:v>
                </c:pt>
                <c:pt idx="76">
                  <c:v>74.8</c:v>
                </c:pt>
                <c:pt idx="77">
                  <c:v>73.599999999999994</c:v>
                </c:pt>
                <c:pt idx="78">
                  <c:v>73.599999999999994</c:v>
                </c:pt>
                <c:pt idx="79">
                  <c:v>75.8</c:v>
                </c:pt>
                <c:pt idx="80">
                  <c:v>78.8</c:v>
                </c:pt>
                <c:pt idx="81">
                  <c:v>80.2</c:v>
                </c:pt>
                <c:pt idx="82">
                  <c:v>75.099999999999994</c:v>
                </c:pt>
                <c:pt idx="83">
                  <c:v>75</c:v>
                </c:pt>
                <c:pt idx="84">
                  <c:v>76.7</c:v>
                </c:pt>
                <c:pt idx="85">
                  <c:v>77</c:v>
                </c:pt>
                <c:pt idx="86">
                  <c:v>77.900000000000006</c:v>
                </c:pt>
                <c:pt idx="87">
                  <c:v>76.900000000000006</c:v>
                </c:pt>
                <c:pt idx="88">
                  <c:v>75.099999999999994</c:v>
                </c:pt>
                <c:pt idx="89">
                  <c:v>80.3</c:v>
                </c:pt>
                <c:pt idx="90">
                  <c:v>78.900000000000006</c:v>
                </c:pt>
                <c:pt idx="91">
                  <c:v>76.2</c:v>
                </c:pt>
                <c:pt idx="92">
                  <c:v>74.8</c:v>
                </c:pt>
                <c:pt idx="93">
                  <c:v>58.7</c:v>
                </c:pt>
                <c:pt idx="94">
                  <c:v>77.2</c:v>
                </c:pt>
                <c:pt idx="95">
                  <c:v>74.099999999999994</c:v>
                </c:pt>
                <c:pt idx="96">
                  <c:v>76</c:v>
                </c:pt>
                <c:pt idx="97">
                  <c:v>69.599999999999994</c:v>
                </c:pt>
                <c:pt idx="98">
                  <c:v>73.900000000000006</c:v>
                </c:pt>
                <c:pt idx="99">
                  <c:v>75.400000000000006</c:v>
                </c:pt>
                <c:pt idx="100">
                  <c:v>72.400000000000006</c:v>
                </c:pt>
                <c:pt idx="101">
                  <c:v>82.7</c:v>
                </c:pt>
                <c:pt idx="102">
                  <c:v>64.599999999999994</c:v>
                </c:pt>
                <c:pt idx="103">
                  <c:v>71.8</c:v>
                </c:pt>
                <c:pt idx="104">
                  <c:v>75.8</c:v>
                </c:pt>
                <c:pt idx="105">
                  <c:v>76.900000000000006</c:v>
                </c:pt>
                <c:pt idx="106">
                  <c:v>79.2</c:v>
                </c:pt>
                <c:pt idx="107">
                  <c:v>76.2</c:v>
                </c:pt>
                <c:pt idx="108">
                  <c:v>72.900000000000006</c:v>
                </c:pt>
                <c:pt idx="109">
                  <c:v>73.8</c:v>
                </c:pt>
                <c:pt idx="110">
                  <c:v>66.5</c:v>
                </c:pt>
                <c:pt idx="111">
                  <c:v>77.400000000000006</c:v>
                </c:pt>
                <c:pt idx="112">
                  <c:v>68.2</c:v>
                </c:pt>
                <c:pt idx="113">
                  <c:v>77.3</c:v>
                </c:pt>
                <c:pt idx="114">
                  <c:v>75.900000000000006</c:v>
                </c:pt>
                <c:pt idx="115">
                  <c:v>78.900000000000006</c:v>
                </c:pt>
                <c:pt idx="116">
                  <c:v>73</c:v>
                </c:pt>
                <c:pt idx="117">
                  <c:v>78.599999999999994</c:v>
                </c:pt>
                <c:pt idx="118">
                  <c:v>67.400000000000006</c:v>
                </c:pt>
                <c:pt idx="119">
                  <c:v>75.099999999999994</c:v>
                </c:pt>
                <c:pt idx="120">
                  <c:v>69.900000000000006</c:v>
                </c:pt>
                <c:pt idx="121">
                  <c:v>77</c:v>
                </c:pt>
                <c:pt idx="122">
                  <c:v>71.900000000000006</c:v>
                </c:pt>
                <c:pt idx="123">
                  <c:v>76.7</c:v>
                </c:pt>
                <c:pt idx="124">
                  <c:v>72.099999999999994</c:v>
                </c:pt>
                <c:pt idx="125">
                  <c:v>74.3</c:v>
                </c:pt>
                <c:pt idx="126">
                  <c:v>76.2</c:v>
                </c:pt>
                <c:pt idx="127">
                  <c:v>64.099999999999994</c:v>
                </c:pt>
                <c:pt idx="128">
                  <c:v>76.7</c:v>
                </c:pt>
                <c:pt idx="129">
                  <c:v>69.900000000000006</c:v>
                </c:pt>
                <c:pt idx="130">
                  <c:v>78.8</c:v>
                </c:pt>
                <c:pt idx="131">
                  <c:v>61.2</c:v>
                </c:pt>
                <c:pt idx="132">
                  <c:v>74.099999999999994</c:v>
                </c:pt>
                <c:pt idx="133">
                  <c:v>71.8</c:v>
                </c:pt>
                <c:pt idx="134">
                  <c:v>71.7</c:v>
                </c:pt>
                <c:pt idx="135">
                  <c:v>72</c:v>
                </c:pt>
                <c:pt idx="136">
                  <c:v>63.7</c:v>
                </c:pt>
                <c:pt idx="137">
                  <c:v>76.900000000000006</c:v>
                </c:pt>
                <c:pt idx="138">
                  <c:v>77</c:v>
                </c:pt>
                <c:pt idx="139">
                  <c:v>68.400000000000006</c:v>
                </c:pt>
                <c:pt idx="140">
                  <c:v>76.900000000000006</c:v>
                </c:pt>
                <c:pt idx="141">
                  <c:v>70.599999999999994</c:v>
                </c:pt>
                <c:pt idx="142">
                  <c:v>76.7</c:v>
                </c:pt>
                <c:pt idx="143">
                  <c:v>74.5</c:v>
                </c:pt>
                <c:pt idx="144">
                  <c:v>74.5</c:v>
                </c:pt>
                <c:pt idx="145">
                  <c:v>63.7</c:v>
                </c:pt>
                <c:pt idx="146">
                  <c:v>71.2</c:v>
                </c:pt>
                <c:pt idx="147">
                  <c:v>73.3</c:v>
                </c:pt>
                <c:pt idx="148">
                  <c:v>71.5</c:v>
                </c:pt>
                <c:pt idx="149">
                  <c:v>74.3</c:v>
                </c:pt>
                <c:pt idx="150">
                  <c:v>60.2</c:v>
                </c:pt>
                <c:pt idx="151">
                  <c:v>75.400000000000006</c:v>
                </c:pt>
                <c:pt idx="152">
                  <c:v>67.900000000000006</c:v>
                </c:pt>
                <c:pt idx="153">
                  <c:v>72.099999999999994</c:v>
                </c:pt>
                <c:pt idx="154">
                  <c:v>76.7</c:v>
                </c:pt>
                <c:pt idx="155">
                  <c:v>73</c:v>
                </c:pt>
                <c:pt idx="156">
                  <c:v>74.599999999999994</c:v>
                </c:pt>
                <c:pt idx="157">
                  <c:v>71.7</c:v>
                </c:pt>
                <c:pt idx="158">
                  <c:v>69.7</c:v>
                </c:pt>
                <c:pt idx="159">
                  <c:v>61.2</c:v>
                </c:pt>
                <c:pt idx="160">
                  <c:v>73.3</c:v>
                </c:pt>
                <c:pt idx="161">
                  <c:v>70.900000000000006</c:v>
                </c:pt>
                <c:pt idx="162">
                  <c:v>74.099999999999994</c:v>
                </c:pt>
                <c:pt idx="163">
                  <c:v>61</c:v>
                </c:pt>
                <c:pt idx="164">
                  <c:v>54.7</c:v>
                </c:pt>
                <c:pt idx="165">
                  <c:v>75.3</c:v>
                </c:pt>
                <c:pt idx="166">
                  <c:v>67.099999999999994</c:v>
                </c:pt>
                <c:pt idx="167">
                  <c:v>64.099999999999994</c:v>
                </c:pt>
                <c:pt idx="168">
                  <c:v>74.5</c:v>
                </c:pt>
                <c:pt idx="169">
                  <c:v>71.5</c:v>
                </c:pt>
                <c:pt idx="170">
                  <c:v>57.8</c:v>
                </c:pt>
                <c:pt idx="171">
                  <c:v>64.900000000000006</c:v>
                </c:pt>
                <c:pt idx="172">
                  <c:v>67.099999999999994</c:v>
                </c:pt>
                <c:pt idx="173">
                  <c:v>54.7</c:v>
                </c:pt>
                <c:pt idx="174">
                  <c:v>72.599999999999994</c:v>
                </c:pt>
                <c:pt idx="175">
                  <c:v>67.3</c:v>
                </c:pt>
                <c:pt idx="176">
                  <c:v>69.8</c:v>
                </c:pt>
                <c:pt idx="177">
                  <c:v>64.5</c:v>
                </c:pt>
                <c:pt idx="178">
                  <c:v>66.7</c:v>
                </c:pt>
                <c:pt idx="179">
                  <c:v>68.2</c:v>
                </c:pt>
                <c:pt idx="180">
                  <c:v>70.400000000000006</c:v>
                </c:pt>
                <c:pt idx="181">
                  <c:v>65.3</c:v>
                </c:pt>
                <c:pt idx="182">
                  <c:v>74.099999999999994</c:v>
                </c:pt>
                <c:pt idx="183">
                  <c:v>75.400000000000006</c:v>
                </c:pt>
                <c:pt idx="184">
                  <c:v>64.599999999999994</c:v>
                </c:pt>
                <c:pt idx="185">
                  <c:v>59.3</c:v>
                </c:pt>
                <c:pt idx="186">
                  <c:v>69.5</c:v>
                </c:pt>
                <c:pt idx="187">
                  <c:v>63.9</c:v>
                </c:pt>
                <c:pt idx="188">
                  <c:v>67.900000000000006</c:v>
                </c:pt>
                <c:pt idx="189">
                  <c:v>70.8</c:v>
                </c:pt>
                <c:pt idx="190">
                  <c:v>67.900000000000006</c:v>
                </c:pt>
                <c:pt idx="191">
                  <c:v>71.099999999999994</c:v>
                </c:pt>
                <c:pt idx="192">
                  <c:v>61.8</c:v>
                </c:pt>
                <c:pt idx="193">
                  <c:v>70.5</c:v>
                </c:pt>
                <c:pt idx="194">
                  <c:v>64.3</c:v>
                </c:pt>
                <c:pt idx="195">
                  <c:v>64</c:v>
                </c:pt>
                <c:pt idx="196">
                  <c:v>72.7</c:v>
                </c:pt>
                <c:pt idx="197">
                  <c:v>61.5</c:v>
                </c:pt>
                <c:pt idx="198">
                  <c:v>54.3</c:v>
                </c:pt>
                <c:pt idx="199">
                  <c:v>73</c:v>
                </c:pt>
                <c:pt idx="200">
                  <c:v>65.5</c:v>
                </c:pt>
                <c:pt idx="201">
                  <c:v>58.3</c:v>
                </c:pt>
                <c:pt idx="202">
                  <c:v>66.099999999999994</c:v>
                </c:pt>
                <c:pt idx="203">
                  <c:v>59.3</c:v>
                </c:pt>
                <c:pt idx="204">
                  <c:v>68.400000000000006</c:v>
                </c:pt>
                <c:pt idx="205">
                  <c:v>69</c:v>
                </c:pt>
                <c:pt idx="206">
                  <c:v>62.1</c:v>
                </c:pt>
                <c:pt idx="207">
                  <c:v>66.599999999999994</c:v>
                </c:pt>
                <c:pt idx="208">
                  <c:v>63.4</c:v>
                </c:pt>
                <c:pt idx="209">
                  <c:v>61.6</c:v>
                </c:pt>
                <c:pt idx="210">
                  <c:v>64.8</c:v>
                </c:pt>
                <c:pt idx="211">
                  <c:v>58.3</c:v>
                </c:pt>
                <c:pt idx="212">
                  <c:v>54.7</c:v>
                </c:pt>
                <c:pt idx="213">
                  <c:v>54.7</c:v>
                </c:pt>
                <c:pt idx="214">
                  <c:v>67</c:v>
                </c:pt>
                <c:pt idx="215">
                  <c:v>66.3</c:v>
                </c:pt>
                <c:pt idx="216">
                  <c:v>57.9</c:v>
                </c:pt>
                <c:pt idx="217">
                  <c:v>61</c:v>
                </c:pt>
                <c:pt idx="218">
                  <c:v>54.2</c:v>
                </c:pt>
                <c:pt idx="219">
                  <c:v>64.099999999999994</c:v>
                </c:pt>
                <c:pt idx="220">
                  <c:v>60.9</c:v>
                </c:pt>
                <c:pt idx="221">
                  <c:v>54.7</c:v>
                </c:pt>
                <c:pt idx="222">
                  <c:v>60.7</c:v>
                </c:pt>
                <c:pt idx="223">
                  <c:v>64.3</c:v>
                </c:pt>
                <c:pt idx="224">
                  <c:v>53.3</c:v>
                </c:pt>
                <c:pt idx="225">
                  <c:v>73</c:v>
                </c:pt>
                <c:pt idx="226">
                  <c:v>61.6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A-4A3E-915F-F9B6E3EBE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195648"/>
        <c:axId val="999196128"/>
      </c:lineChart>
      <c:catAx>
        <c:axId val="9991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Country</a:t>
                </a:r>
              </a:p>
            </c:rich>
          </c:tx>
          <c:layout>
            <c:manualLayout>
              <c:xMode val="edge"/>
              <c:yMode val="edge"/>
              <c:x val="0.40458570087018714"/>
              <c:y val="0.80011452737460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96128"/>
        <c:crosses val="autoZero"/>
        <c:auto val="1"/>
        <c:lblAlgn val="ctr"/>
        <c:lblOffset val="100"/>
        <c:noMultiLvlLbl val="0"/>
      </c:catAx>
      <c:valAx>
        <c:axId val="9991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95648"/>
        <c:crosses val="autoZero"/>
        <c:crossBetween val="between"/>
      </c:valAx>
      <c:valAx>
        <c:axId val="1980193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GDP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69983"/>
        <c:crosses val="max"/>
        <c:crossBetween val="between"/>
      </c:valAx>
      <c:catAx>
        <c:axId val="405169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0193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gradFill flip="none" rotWithShape="1">
        <a:gsLst>
          <a:gs pos="0">
            <a:schemeClr val="accent6">
              <a:lumMod val="5000"/>
              <a:lumOff val="95000"/>
            </a:schemeClr>
          </a:gs>
          <a:gs pos="74000">
            <a:schemeClr val="accent6">
              <a:lumMod val="45000"/>
              <a:lumOff val="55000"/>
            </a:schemeClr>
          </a:gs>
          <a:gs pos="83000">
            <a:schemeClr val="accent6">
              <a:lumMod val="45000"/>
              <a:lumOff val="55000"/>
            </a:schemeClr>
          </a:gs>
          <a:gs pos="100000">
            <a:schemeClr val="accent6">
              <a:lumMod val="30000"/>
              <a:lumOff val="70000"/>
            </a:schemeClr>
          </a:gs>
        </a:gsLst>
        <a:lin ang="5400000" scaled="1"/>
        <a:tileRect/>
      </a:gradFill>
      <a:round/>
    </a:ln>
    <a:effectLst>
      <a:glow rad="139700">
        <a:schemeClr val="accent6">
          <a:satMod val="175000"/>
          <a:alpha val="40000"/>
        </a:schemeClr>
      </a:glow>
      <a:innerShdw blurRad="63500" dist="50800" dir="13500000">
        <a:prstClr val="black">
          <a:alpha val="50000"/>
        </a:prstClr>
      </a:innerShdw>
      <a:softEdge rad="31750"/>
    </a:effectLst>
    <a:scene3d>
      <a:camera prst="orthographicFront"/>
      <a:lightRig rig="threePt" dir="t"/>
    </a:scene3d>
    <a:sp3d prstMaterial="dkEdge">
      <a:bevelT w="114300" prst="artDeco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gradFill flip="none" rotWithShape="1">
            <a:gsLst>
              <a:gs pos="0">
                <a:schemeClr val="accent5">
                  <a:lumMod val="67000"/>
                </a:schemeClr>
              </a:gs>
              <a:gs pos="48000">
                <a:schemeClr val="accent5">
                  <a:lumMod val="97000"/>
                  <a:lumOff val="3000"/>
                </a:schemeClr>
              </a:gs>
              <a:gs pos="100000">
                <a:schemeClr val="accent5">
                  <a:lumMod val="60000"/>
                  <a:lumOff val="40000"/>
                </a:schemeClr>
              </a:gs>
            </a:gsLst>
            <a:lin ang="16200000" scaled="1"/>
            <a:tileRect/>
          </a:gradFill>
        </a:ln>
        <a:effectLst>
          <a:glow rad="63500">
            <a:schemeClr val="accent5">
              <a:satMod val="175000"/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'GDP &amp; SMARTPHONE'!$F$1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'GDP &amp; SMARTPHONE'!$C$2:$E$75</c:f>
              <c:numCache>
                <c:formatCode>General</c:formatCode>
                <c:ptCount val="74"/>
                <c:pt idx="0">
                  <c:v>1598360000</c:v>
                </c:pt>
                <c:pt idx="1">
                  <c:v>1281971713</c:v>
                </c:pt>
                <c:pt idx="2">
                  <c:v>385573398</c:v>
                </c:pt>
                <c:pt idx="3">
                  <c:v>327577529</c:v>
                </c:pt>
                <c:pt idx="4">
                  <c:v>284200000</c:v>
                </c:pt>
                <c:pt idx="5">
                  <c:v>256116000</c:v>
                </c:pt>
                <c:pt idx="6">
                  <c:v>167371945</c:v>
                </c:pt>
                <c:pt idx="7">
                  <c:v>165615000</c:v>
                </c:pt>
                <c:pt idx="8">
                  <c:v>165405847</c:v>
                </c:pt>
                <c:pt idx="9">
                  <c:v>146649600</c:v>
                </c:pt>
                <c:pt idx="10">
                  <c:v>107000000</c:v>
                </c:pt>
                <c:pt idx="11">
                  <c:v>106987098</c:v>
                </c:pt>
                <c:pt idx="12">
                  <c:v>101339000</c:v>
                </c:pt>
                <c:pt idx="13">
                  <c:v>96165000</c:v>
                </c:pt>
                <c:pt idx="14">
                  <c:v>95340000</c:v>
                </c:pt>
                <c:pt idx="15">
                  <c:v>88580000</c:v>
                </c:pt>
                <c:pt idx="16">
                  <c:v>83100000</c:v>
                </c:pt>
                <c:pt idx="17">
                  <c:v>72300000</c:v>
                </c:pt>
                <c:pt idx="18">
                  <c:v>72200000</c:v>
                </c:pt>
                <c:pt idx="19">
                  <c:v>72180000</c:v>
                </c:pt>
                <c:pt idx="20">
                  <c:v>69000000</c:v>
                </c:pt>
                <c:pt idx="21">
                  <c:v>59474500</c:v>
                </c:pt>
                <c:pt idx="22">
                  <c:v>57900472</c:v>
                </c:pt>
                <c:pt idx="23">
                  <c:v>57505555</c:v>
                </c:pt>
                <c:pt idx="24">
                  <c:v>56725200</c:v>
                </c:pt>
                <c:pt idx="25">
                  <c:v>56004887</c:v>
                </c:pt>
                <c:pt idx="26">
                  <c:v>55740000</c:v>
                </c:pt>
                <c:pt idx="27">
                  <c:v>47153200</c:v>
                </c:pt>
                <c:pt idx="28">
                  <c:v>46000000</c:v>
                </c:pt>
                <c:pt idx="29">
                  <c:v>44450000</c:v>
                </c:pt>
                <c:pt idx="30">
                  <c:v>38849812</c:v>
                </c:pt>
                <c:pt idx="31">
                  <c:v>34235000</c:v>
                </c:pt>
                <c:pt idx="32">
                  <c:v>34172058</c:v>
                </c:pt>
                <c:pt idx="33">
                  <c:v>33000000</c:v>
                </c:pt>
                <c:pt idx="34">
                  <c:v>32019086</c:v>
                </c:pt>
                <c:pt idx="35">
                  <c:v>31210628</c:v>
                </c:pt>
                <c:pt idx="36">
                  <c:v>30379000</c:v>
                </c:pt>
                <c:pt idx="37">
                  <c:v>28610000</c:v>
                </c:pt>
                <c:pt idx="38">
                  <c:v>28080000</c:v>
                </c:pt>
                <c:pt idx="39">
                  <c:v>26000000</c:v>
                </c:pt>
                <c:pt idx="40">
                  <c:v>21000000</c:v>
                </c:pt>
                <c:pt idx="41">
                  <c:v>20570000</c:v>
                </c:pt>
                <c:pt idx="42">
                  <c:v>20000000</c:v>
                </c:pt>
                <c:pt idx="43">
                  <c:v>19207578</c:v>
                </c:pt>
                <c:pt idx="44">
                  <c:v>18000000</c:v>
                </c:pt>
                <c:pt idx="45">
                  <c:v>17571895</c:v>
                </c:pt>
                <c:pt idx="46">
                  <c:v>17132724</c:v>
                </c:pt>
                <c:pt idx="47">
                  <c:v>15900000</c:v>
                </c:pt>
                <c:pt idx="48">
                  <c:v>14500000</c:v>
                </c:pt>
                <c:pt idx="49">
                  <c:v>13518887</c:v>
                </c:pt>
                <c:pt idx="50">
                  <c:v>13400000</c:v>
                </c:pt>
                <c:pt idx="51">
                  <c:v>11822000</c:v>
                </c:pt>
                <c:pt idx="52">
                  <c:v>11561890</c:v>
                </c:pt>
                <c:pt idx="53">
                  <c:v>10454400</c:v>
                </c:pt>
                <c:pt idx="54">
                  <c:v>9701200</c:v>
                </c:pt>
                <c:pt idx="55">
                  <c:v>9470000</c:v>
                </c:pt>
                <c:pt idx="56">
                  <c:v>8106700</c:v>
                </c:pt>
                <c:pt idx="57">
                  <c:v>7000000</c:v>
                </c:pt>
                <c:pt idx="58">
                  <c:v>7000000</c:v>
                </c:pt>
                <c:pt idx="59">
                  <c:v>6900000</c:v>
                </c:pt>
                <c:pt idx="60">
                  <c:v>6010000</c:v>
                </c:pt>
                <c:pt idx="61">
                  <c:v>5770638</c:v>
                </c:pt>
                <c:pt idx="62">
                  <c:v>4940000</c:v>
                </c:pt>
                <c:pt idx="63">
                  <c:v>4761000</c:v>
                </c:pt>
                <c:pt idx="64">
                  <c:v>3500000</c:v>
                </c:pt>
                <c:pt idx="65">
                  <c:v>3000000</c:v>
                </c:pt>
                <c:pt idx="66">
                  <c:v>2720000</c:v>
                </c:pt>
                <c:pt idx="67">
                  <c:v>2579000</c:v>
                </c:pt>
                <c:pt idx="68">
                  <c:v>2060000</c:v>
                </c:pt>
                <c:pt idx="69">
                  <c:v>1904000</c:v>
                </c:pt>
                <c:pt idx="70">
                  <c:v>1300000</c:v>
                </c:pt>
                <c:pt idx="71">
                  <c:v>1117500</c:v>
                </c:pt>
                <c:pt idx="72">
                  <c:v>776716</c:v>
                </c:pt>
                <c:pt idx="73">
                  <c:v>554651</c:v>
                </c:pt>
              </c:numCache>
            </c:numRef>
          </c:cat>
          <c:val>
            <c:numRef>
              <c:f>'GDP &amp; SMARTPHONE'!$F$2:$F$75</c:f>
              <c:numCache>
                <c:formatCode>General</c:formatCode>
                <c:ptCount val="74"/>
                <c:pt idx="0">
                  <c:v>16117</c:v>
                </c:pt>
                <c:pt idx="1">
                  <c:v>6700</c:v>
                </c:pt>
                <c:pt idx="2">
                  <c:v>11812</c:v>
                </c:pt>
                <c:pt idx="3">
                  <c:v>62530</c:v>
                </c:pt>
                <c:pt idx="4">
                  <c:v>14652</c:v>
                </c:pt>
                <c:pt idx="5">
                  <c:v>27044</c:v>
                </c:pt>
                <c:pt idx="6">
                  <c:v>5136</c:v>
                </c:pt>
                <c:pt idx="7">
                  <c:v>4754</c:v>
                </c:pt>
                <c:pt idx="8">
                  <c:v>4690</c:v>
                </c:pt>
                <c:pt idx="9">
                  <c:v>41429</c:v>
                </c:pt>
                <c:pt idx="10">
                  <c:v>53919</c:v>
                </c:pt>
                <c:pt idx="11">
                  <c:v>8908</c:v>
                </c:pt>
                <c:pt idx="12">
                  <c:v>19796</c:v>
                </c:pt>
                <c:pt idx="13">
                  <c:v>12389</c:v>
                </c:pt>
                <c:pt idx="14">
                  <c:v>11763</c:v>
                </c:pt>
                <c:pt idx="15">
                  <c:v>42492</c:v>
                </c:pt>
                <c:pt idx="16">
                  <c:v>46659</c:v>
                </c:pt>
                <c:pt idx="17">
                  <c:v>8041</c:v>
                </c:pt>
                <c:pt idx="18">
                  <c:v>28424</c:v>
                </c:pt>
                <c:pt idx="19">
                  <c:v>46184</c:v>
                </c:pt>
                <c:pt idx="20">
                  <c:v>18460</c:v>
                </c:pt>
                <c:pt idx="21">
                  <c:v>12482</c:v>
                </c:pt>
                <c:pt idx="22">
                  <c:v>14722</c:v>
                </c:pt>
                <c:pt idx="23">
                  <c:v>12810</c:v>
                </c:pt>
                <c:pt idx="24">
                  <c:v>22064</c:v>
                </c:pt>
                <c:pt idx="25">
                  <c:v>42765</c:v>
                </c:pt>
                <c:pt idx="26">
                  <c:v>40903</c:v>
                </c:pt>
                <c:pt idx="27">
                  <c:v>33221</c:v>
                </c:pt>
                <c:pt idx="28">
                  <c:v>46962</c:v>
                </c:pt>
                <c:pt idx="29">
                  <c:v>7515</c:v>
                </c:pt>
                <c:pt idx="30">
                  <c:v>13078</c:v>
                </c:pt>
                <c:pt idx="31">
                  <c:v>12848</c:v>
                </c:pt>
                <c:pt idx="32">
                  <c:v>3417</c:v>
                </c:pt>
                <c:pt idx="33">
                  <c:v>11511</c:v>
                </c:pt>
                <c:pt idx="34">
                  <c:v>7704</c:v>
                </c:pt>
                <c:pt idx="35">
                  <c:v>49031</c:v>
                </c:pt>
                <c:pt idx="36">
                  <c:v>28364</c:v>
                </c:pt>
                <c:pt idx="37">
                  <c:v>50500</c:v>
                </c:pt>
                <c:pt idx="38">
                  <c:v>4330</c:v>
                </c:pt>
                <c:pt idx="39">
                  <c:v>29941</c:v>
                </c:pt>
                <c:pt idx="40">
                  <c:v>24226</c:v>
                </c:pt>
                <c:pt idx="41">
                  <c:v>49854</c:v>
                </c:pt>
                <c:pt idx="42">
                  <c:v>56935</c:v>
                </c:pt>
                <c:pt idx="43">
                  <c:v>59848</c:v>
                </c:pt>
                <c:pt idx="44">
                  <c:v>2221</c:v>
                </c:pt>
                <c:pt idx="45">
                  <c:v>8637</c:v>
                </c:pt>
                <c:pt idx="46">
                  <c:v>67119</c:v>
                </c:pt>
                <c:pt idx="47">
                  <c:v>11375</c:v>
                </c:pt>
                <c:pt idx="48">
                  <c:v>53240</c:v>
                </c:pt>
                <c:pt idx="49">
                  <c:v>2836</c:v>
                </c:pt>
                <c:pt idx="50">
                  <c:v>34894</c:v>
                </c:pt>
                <c:pt idx="51">
                  <c:v>51934</c:v>
                </c:pt>
                <c:pt idx="52">
                  <c:v>32945</c:v>
                </c:pt>
                <c:pt idx="53">
                  <c:v>23174</c:v>
                </c:pt>
                <c:pt idx="54">
                  <c:v>40145</c:v>
                </c:pt>
                <c:pt idx="55">
                  <c:v>48668</c:v>
                </c:pt>
                <c:pt idx="56">
                  <c:v>97341</c:v>
                </c:pt>
                <c:pt idx="57">
                  <c:v>57804</c:v>
                </c:pt>
                <c:pt idx="58">
                  <c:v>14404</c:v>
                </c:pt>
                <c:pt idx="59">
                  <c:v>31459</c:v>
                </c:pt>
                <c:pt idx="60">
                  <c:v>10071</c:v>
                </c:pt>
                <c:pt idx="61">
                  <c:v>86781</c:v>
                </c:pt>
                <c:pt idx="62">
                  <c:v>37231</c:v>
                </c:pt>
                <c:pt idx="63">
                  <c:v>42888</c:v>
                </c:pt>
                <c:pt idx="64">
                  <c:v>12317</c:v>
                </c:pt>
                <c:pt idx="65">
                  <c:v>1700</c:v>
                </c:pt>
                <c:pt idx="66">
                  <c:v>14552</c:v>
                </c:pt>
                <c:pt idx="67">
                  <c:v>30898</c:v>
                </c:pt>
                <c:pt idx="68">
                  <c:v>26176</c:v>
                </c:pt>
                <c:pt idx="69">
                  <c:v>36927</c:v>
                </c:pt>
                <c:pt idx="70">
                  <c:v>12300</c:v>
                </c:pt>
                <c:pt idx="71">
                  <c:v>21470</c:v>
                </c:pt>
                <c:pt idx="72">
                  <c:v>19531</c:v>
                </c:pt>
                <c:pt idx="73">
                  <c:v>44032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2-4C51-B01E-B3A676F3C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02111"/>
        <c:axId val="1122800671"/>
      </c:lineChart>
      <c:catAx>
        <c:axId val="1122802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Smartphone Users</a:t>
                </a:r>
              </a:p>
            </c:rich>
          </c:tx>
          <c:layout>
            <c:manualLayout>
              <c:xMode val="edge"/>
              <c:yMode val="edge"/>
              <c:x val="0.34124325605132694"/>
              <c:y val="0.86605890603085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00671"/>
        <c:crosses val="autoZero"/>
        <c:auto val="1"/>
        <c:lblAlgn val="ctr"/>
        <c:lblOffset val="100"/>
        <c:noMultiLvlLbl val="0"/>
      </c:catAx>
      <c:valAx>
        <c:axId val="11228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GDP- </a:t>
                </a:r>
                <a:r>
                  <a:rPr lang="en-GB" sz="1200" b="1" baseline="0"/>
                  <a:t>Per Capita</a:t>
                </a:r>
                <a:endParaRPr lang="en-GB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0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0"/>
            <a:lumOff val="100000"/>
          </a:schemeClr>
        </a:gs>
        <a:gs pos="35000">
          <a:schemeClr val="accent5">
            <a:lumMod val="0"/>
            <a:lumOff val="100000"/>
          </a:schemeClr>
        </a:gs>
        <a:gs pos="100000">
          <a:schemeClr val="accent5">
            <a:lumMod val="10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2387868236992"/>
          <c:y val="0.14976045857474252"/>
          <c:w val="0.84617765051910088"/>
          <c:h val="0.74989549830219759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'GDP &amp; SMARTPHONE'!$H$2:$H$75</c:f>
              <c:numCache>
                <c:formatCode>General</c:formatCode>
                <c:ptCount val="74"/>
                <c:pt idx="0">
                  <c:v>-0.16334197243853923</c:v>
                </c:pt>
                <c:pt idx="1">
                  <c:v>-0.16334197243853923</c:v>
                </c:pt>
                <c:pt idx="2">
                  <c:v>-0.16334197243853923</c:v>
                </c:pt>
                <c:pt idx="3">
                  <c:v>-0.16334197243853923</c:v>
                </c:pt>
                <c:pt idx="4">
                  <c:v>-0.16334197243853923</c:v>
                </c:pt>
                <c:pt idx="5">
                  <c:v>-0.16334197243853923</c:v>
                </c:pt>
                <c:pt idx="6">
                  <c:v>-0.16334197243853923</c:v>
                </c:pt>
                <c:pt idx="7">
                  <c:v>-0.16334197243853923</c:v>
                </c:pt>
                <c:pt idx="8">
                  <c:v>-0.16334197243853923</c:v>
                </c:pt>
                <c:pt idx="9">
                  <c:v>-0.16334197243853923</c:v>
                </c:pt>
                <c:pt idx="10">
                  <c:v>-0.16334197243853923</c:v>
                </c:pt>
                <c:pt idx="11">
                  <c:v>-0.16334197243853923</c:v>
                </c:pt>
                <c:pt idx="12">
                  <c:v>-0.16334197243853923</c:v>
                </c:pt>
                <c:pt idx="13">
                  <c:v>-0.16334197243853923</c:v>
                </c:pt>
                <c:pt idx="14">
                  <c:v>-0.16334197243853923</c:v>
                </c:pt>
                <c:pt idx="15">
                  <c:v>-0.16334197243853923</c:v>
                </c:pt>
                <c:pt idx="16">
                  <c:v>-0.16334197243853923</c:v>
                </c:pt>
                <c:pt idx="17">
                  <c:v>-0.16334197243853923</c:v>
                </c:pt>
                <c:pt idx="18">
                  <c:v>-0.16334197243853923</c:v>
                </c:pt>
                <c:pt idx="19">
                  <c:v>-0.16334197243853923</c:v>
                </c:pt>
                <c:pt idx="20">
                  <c:v>-0.16334197243853923</c:v>
                </c:pt>
                <c:pt idx="21">
                  <c:v>-0.16334197243853923</c:v>
                </c:pt>
                <c:pt idx="22">
                  <c:v>-0.16334197243853923</c:v>
                </c:pt>
                <c:pt idx="23">
                  <c:v>-0.16334197243853923</c:v>
                </c:pt>
                <c:pt idx="24">
                  <c:v>-0.16334197243853923</c:v>
                </c:pt>
                <c:pt idx="25">
                  <c:v>-0.16334197243853923</c:v>
                </c:pt>
                <c:pt idx="26">
                  <c:v>-0.16334197243853923</c:v>
                </c:pt>
                <c:pt idx="27">
                  <c:v>-0.16334197243853923</c:v>
                </c:pt>
                <c:pt idx="28">
                  <c:v>-0.16334197243853923</c:v>
                </c:pt>
                <c:pt idx="29">
                  <c:v>-0.16334197243853923</c:v>
                </c:pt>
                <c:pt idx="30">
                  <c:v>-0.16334197243853923</c:v>
                </c:pt>
                <c:pt idx="31">
                  <c:v>-0.16334197243853923</c:v>
                </c:pt>
                <c:pt idx="32">
                  <c:v>-0.16334197243853923</c:v>
                </c:pt>
                <c:pt idx="33">
                  <c:v>-0.16334197243853923</c:v>
                </c:pt>
                <c:pt idx="34">
                  <c:v>-0.16334197243853923</c:v>
                </c:pt>
                <c:pt idx="35">
                  <c:v>-0.16334197243853923</c:v>
                </c:pt>
                <c:pt idx="36">
                  <c:v>-0.16334197243853923</c:v>
                </c:pt>
                <c:pt idx="37">
                  <c:v>-0.16334197243853923</c:v>
                </c:pt>
                <c:pt idx="38">
                  <c:v>-0.16334197243853923</c:v>
                </c:pt>
                <c:pt idx="39">
                  <c:v>-0.16334197243853923</c:v>
                </c:pt>
                <c:pt idx="40">
                  <c:v>-0.16334197243853923</c:v>
                </c:pt>
                <c:pt idx="41">
                  <c:v>-0.16334197243853923</c:v>
                </c:pt>
                <c:pt idx="42">
                  <c:v>-0.16334197243853923</c:v>
                </c:pt>
                <c:pt idx="43">
                  <c:v>-0.16334197243853923</c:v>
                </c:pt>
                <c:pt idx="44">
                  <c:v>-0.16334197243853923</c:v>
                </c:pt>
                <c:pt idx="45">
                  <c:v>-0.16334197243853923</c:v>
                </c:pt>
                <c:pt idx="46">
                  <c:v>-0.16334197243853923</c:v>
                </c:pt>
                <c:pt idx="47">
                  <c:v>-0.16334197243853923</c:v>
                </c:pt>
                <c:pt idx="48">
                  <c:v>-0.16334197243853923</c:v>
                </c:pt>
                <c:pt idx="49">
                  <c:v>-0.16334197243853923</c:v>
                </c:pt>
                <c:pt idx="50">
                  <c:v>-0.16334197243853923</c:v>
                </c:pt>
                <c:pt idx="51">
                  <c:v>-0.16334197243853923</c:v>
                </c:pt>
                <c:pt idx="52">
                  <c:v>-0.16334197243853923</c:v>
                </c:pt>
                <c:pt idx="53">
                  <c:v>-0.16334197243853923</c:v>
                </c:pt>
                <c:pt idx="54">
                  <c:v>-0.16334197243853923</c:v>
                </c:pt>
                <c:pt idx="55">
                  <c:v>-0.16334197243853923</c:v>
                </c:pt>
                <c:pt idx="56">
                  <c:v>-0.16334197243853923</c:v>
                </c:pt>
                <c:pt idx="57">
                  <c:v>-0.16334197243853923</c:v>
                </c:pt>
                <c:pt idx="58">
                  <c:v>-0.16334197243853923</c:v>
                </c:pt>
                <c:pt idx="59">
                  <c:v>-0.16334197243853923</c:v>
                </c:pt>
                <c:pt idx="60">
                  <c:v>-0.16334197243853923</c:v>
                </c:pt>
                <c:pt idx="61">
                  <c:v>-0.16334197243853923</c:v>
                </c:pt>
                <c:pt idx="62">
                  <c:v>-0.16334197243853923</c:v>
                </c:pt>
                <c:pt idx="63">
                  <c:v>-0.16334197243853923</c:v>
                </c:pt>
                <c:pt idx="64">
                  <c:v>-0.16334197243853923</c:v>
                </c:pt>
                <c:pt idx="65">
                  <c:v>-0.16334197243853923</c:v>
                </c:pt>
                <c:pt idx="66">
                  <c:v>-0.16334197243853923</c:v>
                </c:pt>
                <c:pt idx="67">
                  <c:v>-0.16334197243853923</c:v>
                </c:pt>
                <c:pt idx="68">
                  <c:v>-0.16334197243853923</c:v>
                </c:pt>
                <c:pt idx="69">
                  <c:v>-0.16334197243853923</c:v>
                </c:pt>
                <c:pt idx="70">
                  <c:v>-0.16334197243853923</c:v>
                </c:pt>
                <c:pt idx="71">
                  <c:v>-0.16334197243853923</c:v>
                </c:pt>
                <c:pt idx="72">
                  <c:v>-0.16334197243853923</c:v>
                </c:pt>
                <c:pt idx="73">
                  <c:v>-0.16334197243853923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2-4CF1-92B1-75E728D74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672224"/>
        <c:axId val="1874672704"/>
      </c:lineChart>
      <c:catAx>
        <c:axId val="187467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72704"/>
        <c:crosses val="autoZero"/>
        <c:auto val="1"/>
        <c:lblAlgn val="ctr"/>
        <c:lblOffset val="100"/>
        <c:noMultiLvlLbl val="0"/>
      </c:catAx>
      <c:valAx>
        <c:axId val="18746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7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</a:t>
            </a:r>
            <a:r>
              <a:rPr lang="en-GB" baseline="0"/>
              <a:t> coefficient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'GDP &amp; SMARTPHONE'!$H$2:$H$75</c:f>
              <c:numCache>
                <c:formatCode>General</c:formatCode>
                <c:ptCount val="74"/>
                <c:pt idx="0">
                  <c:v>-0.16334197243853923</c:v>
                </c:pt>
                <c:pt idx="1">
                  <c:v>-0.16334197243853923</c:v>
                </c:pt>
                <c:pt idx="2">
                  <c:v>-0.16334197243853923</c:v>
                </c:pt>
                <c:pt idx="3">
                  <c:v>-0.16334197243853923</c:v>
                </c:pt>
                <c:pt idx="4">
                  <c:v>-0.16334197243853923</c:v>
                </c:pt>
                <c:pt idx="5">
                  <c:v>-0.16334197243853923</c:v>
                </c:pt>
                <c:pt idx="6">
                  <c:v>-0.16334197243853923</c:v>
                </c:pt>
                <c:pt idx="7">
                  <c:v>-0.16334197243853923</c:v>
                </c:pt>
                <c:pt idx="8">
                  <c:v>-0.16334197243853923</c:v>
                </c:pt>
                <c:pt idx="9">
                  <c:v>-0.16334197243853923</c:v>
                </c:pt>
                <c:pt idx="10">
                  <c:v>-0.16334197243853923</c:v>
                </c:pt>
                <c:pt idx="11">
                  <c:v>-0.16334197243853923</c:v>
                </c:pt>
                <c:pt idx="12">
                  <c:v>-0.16334197243853923</c:v>
                </c:pt>
                <c:pt idx="13">
                  <c:v>-0.16334197243853923</c:v>
                </c:pt>
                <c:pt idx="14">
                  <c:v>-0.16334197243853923</c:v>
                </c:pt>
                <c:pt idx="15">
                  <c:v>-0.16334197243853923</c:v>
                </c:pt>
                <c:pt idx="16">
                  <c:v>-0.16334197243853923</c:v>
                </c:pt>
                <c:pt idx="17">
                  <c:v>-0.16334197243853923</c:v>
                </c:pt>
                <c:pt idx="18">
                  <c:v>-0.16334197243853923</c:v>
                </c:pt>
                <c:pt idx="19">
                  <c:v>-0.16334197243853923</c:v>
                </c:pt>
                <c:pt idx="20">
                  <c:v>-0.16334197243853923</c:v>
                </c:pt>
                <c:pt idx="21">
                  <c:v>-0.16334197243853923</c:v>
                </c:pt>
                <c:pt idx="22">
                  <c:v>-0.16334197243853923</c:v>
                </c:pt>
                <c:pt idx="23">
                  <c:v>-0.16334197243853923</c:v>
                </c:pt>
                <c:pt idx="24">
                  <c:v>-0.16334197243853923</c:v>
                </c:pt>
                <c:pt idx="25">
                  <c:v>-0.16334197243853923</c:v>
                </c:pt>
                <c:pt idx="26">
                  <c:v>-0.16334197243853923</c:v>
                </c:pt>
                <c:pt idx="27">
                  <c:v>-0.16334197243853923</c:v>
                </c:pt>
                <c:pt idx="28">
                  <c:v>-0.16334197243853923</c:v>
                </c:pt>
                <c:pt idx="29">
                  <c:v>-0.16334197243853923</c:v>
                </c:pt>
                <c:pt idx="30">
                  <c:v>-0.16334197243853923</c:v>
                </c:pt>
                <c:pt idx="31">
                  <c:v>-0.16334197243853923</c:v>
                </c:pt>
                <c:pt idx="32">
                  <c:v>-0.16334197243853923</c:v>
                </c:pt>
                <c:pt idx="33">
                  <c:v>-0.16334197243853923</c:v>
                </c:pt>
                <c:pt idx="34">
                  <c:v>-0.16334197243853923</c:v>
                </c:pt>
                <c:pt idx="35">
                  <c:v>-0.16334197243853923</c:v>
                </c:pt>
                <c:pt idx="36">
                  <c:v>-0.16334197243853923</c:v>
                </c:pt>
                <c:pt idx="37">
                  <c:v>-0.16334197243853923</c:v>
                </c:pt>
                <c:pt idx="38">
                  <c:v>-0.16334197243853923</c:v>
                </c:pt>
                <c:pt idx="39">
                  <c:v>-0.16334197243853923</c:v>
                </c:pt>
                <c:pt idx="40">
                  <c:v>-0.16334197243853923</c:v>
                </c:pt>
                <c:pt idx="41">
                  <c:v>-0.16334197243853923</c:v>
                </c:pt>
                <c:pt idx="42">
                  <c:v>-0.16334197243853923</c:v>
                </c:pt>
                <c:pt idx="43">
                  <c:v>-0.16334197243853923</c:v>
                </c:pt>
                <c:pt idx="44">
                  <c:v>-0.16334197243853923</c:v>
                </c:pt>
                <c:pt idx="45">
                  <c:v>-0.16334197243853923</c:v>
                </c:pt>
                <c:pt idx="46">
                  <c:v>-0.16334197243853923</c:v>
                </c:pt>
                <c:pt idx="47">
                  <c:v>-0.16334197243853923</c:v>
                </c:pt>
                <c:pt idx="48">
                  <c:v>-0.16334197243853923</c:v>
                </c:pt>
                <c:pt idx="49">
                  <c:v>-0.16334197243853923</c:v>
                </c:pt>
                <c:pt idx="50">
                  <c:v>-0.16334197243853923</c:v>
                </c:pt>
                <c:pt idx="51">
                  <c:v>-0.16334197243853923</c:v>
                </c:pt>
                <c:pt idx="52">
                  <c:v>-0.16334197243853923</c:v>
                </c:pt>
                <c:pt idx="53">
                  <c:v>-0.16334197243853923</c:v>
                </c:pt>
                <c:pt idx="54">
                  <c:v>-0.16334197243853923</c:v>
                </c:pt>
                <c:pt idx="55">
                  <c:v>-0.16334197243853923</c:v>
                </c:pt>
                <c:pt idx="56">
                  <c:v>-0.16334197243853923</c:v>
                </c:pt>
                <c:pt idx="57">
                  <c:v>-0.16334197243853923</c:v>
                </c:pt>
                <c:pt idx="58">
                  <c:v>-0.16334197243853923</c:v>
                </c:pt>
                <c:pt idx="59">
                  <c:v>-0.16334197243853923</c:v>
                </c:pt>
                <c:pt idx="60">
                  <c:v>-0.16334197243853923</c:v>
                </c:pt>
                <c:pt idx="61">
                  <c:v>-0.16334197243853923</c:v>
                </c:pt>
                <c:pt idx="62">
                  <c:v>-0.16334197243853923</c:v>
                </c:pt>
                <c:pt idx="63">
                  <c:v>-0.16334197243853923</c:v>
                </c:pt>
                <c:pt idx="64">
                  <c:v>-0.16334197243853923</c:v>
                </c:pt>
                <c:pt idx="65">
                  <c:v>-0.16334197243853923</c:v>
                </c:pt>
                <c:pt idx="66">
                  <c:v>-0.16334197243853923</c:v>
                </c:pt>
                <c:pt idx="67">
                  <c:v>-0.16334197243853923</c:v>
                </c:pt>
                <c:pt idx="68">
                  <c:v>-0.16334197243853923</c:v>
                </c:pt>
                <c:pt idx="69">
                  <c:v>-0.16334197243853923</c:v>
                </c:pt>
                <c:pt idx="70">
                  <c:v>-0.16334197243853923</c:v>
                </c:pt>
                <c:pt idx="71">
                  <c:v>-0.16334197243853923</c:v>
                </c:pt>
                <c:pt idx="72">
                  <c:v>-0.16334197243853923</c:v>
                </c:pt>
                <c:pt idx="73">
                  <c:v>-0.16334197243853923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F-4CF3-A0F2-18478381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672224"/>
        <c:axId val="1874672704"/>
      </c:lineChart>
      <c:catAx>
        <c:axId val="1874672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solidFill>
            <a:sysClr val="windowText" lastClr="000000"/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72704"/>
        <c:crosses val="autoZero"/>
        <c:auto val="1"/>
        <c:lblAlgn val="ctr"/>
        <c:lblOffset val="100"/>
        <c:noMultiLvlLbl val="0"/>
      </c:catAx>
      <c:valAx>
        <c:axId val="18746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72224"/>
        <c:crosses val="autoZero"/>
        <c:crossBetween val="between"/>
      </c:valAx>
      <c:dTable>
        <c:showHorzBorder val="0"/>
        <c:showVertBorder val="1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01600">
        <a:schemeClr val="accent2">
          <a:satMod val="175000"/>
          <a:alpha val="40000"/>
        </a:schemeClr>
      </a:glow>
      <a:outerShdw blurRad="50800" dist="38100" dir="8100000" algn="tr" rotWithShape="0">
        <a:prstClr val="black">
          <a:alpha val="40000"/>
        </a:prstClr>
      </a:outerShdw>
    </a:effectLst>
    <a:scene3d>
      <a:camera prst="orthographicFront"/>
      <a:lightRig rig="threePt" dir="t"/>
    </a:scene3d>
    <a:sp3d prstMaterial="powder"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The Wealth of nations- Extended Assignment 1.xlsx]GDP Vs Smartphone Users Chart!PivotTable14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Smartphone Users 2020 Vs GDP Per Capita 2019</a:t>
            </a:r>
          </a:p>
        </c:rich>
      </c:tx>
      <c:layout>
        <c:manualLayout>
          <c:xMode val="edge"/>
          <c:yMode val="edge"/>
          <c:x val="0.27297344514325644"/>
          <c:y val="6.554672656764586E-2"/>
        </c:manualLayout>
      </c:layout>
      <c:overlay val="0"/>
      <c:spPr>
        <a:gradFill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outerShdw blurRad="50800" dist="50800" dir="5400000" algn="ctr" rotWithShape="0">
            <a:schemeClr val="accent6">
              <a:lumMod val="75000"/>
            </a:scheme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ln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68693307875672"/>
          <c:y val="0.20474721940678595"/>
          <c:w val="0.76959972997110659"/>
          <c:h val="0.368093331079993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'GDP Vs Smartphone Users Chart'!$B$3</c:f>
              <c:strCache>
                <c:ptCount val="1"/>
                <c:pt idx="0">
                  <c:v>Sum of 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'GDP Vs Smartphone Users Chart'!$A$4:$A$78</c:f>
              <c:strCache>
                <c:ptCount val="7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Azerbaijan</c:v>
                </c:pt>
                <c:pt idx="4">
                  <c:v>Bangladesh</c:v>
                </c:pt>
                <c:pt idx="5">
                  <c:v>Belgium</c:v>
                </c:pt>
                <c:pt idx="6">
                  <c:v>Brazil</c:v>
                </c:pt>
                <c:pt idx="7">
                  <c:v>Bulgaria</c:v>
                </c:pt>
                <c:pt idx="8">
                  <c:v>Canada</c:v>
                </c:pt>
                <c:pt idx="9">
                  <c:v>Chile</c:v>
                </c:pt>
                <c:pt idx="10">
                  <c:v>China</c:v>
                </c:pt>
                <c:pt idx="11">
                  <c:v>Colombia</c:v>
                </c:pt>
                <c:pt idx="12">
                  <c:v>Cuba</c:v>
                </c:pt>
                <c:pt idx="13">
                  <c:v>Denmark</c:v>
                </c:pt>
                <c:pt idx="14">
                  <c:v>Ecuador</c:v>
                </c:pt>
                <c:pt idx="15">
                  <c:v>Egypt</c:v>
                </c:pt>
                <c:pt idx="16">
                  <c:v>Estonia</c:v>
                </c:pt>
                <c:pt idx="17">
                  <c:v>Ethiopia</c:v>
                </c:pt>
                <c:pt idx="18">
                  <c:v>Finland</c:v>
                </c:pt>
                <c:pt idx="19">
                  <c:v>France</c:v>
                </c:pt>
                <c:pt idx="20">
                  <c:v>Germany</c:v>
                </c:pt>
                <c:pt idx="21">
                  <c:v>Guatemala</c:v>
                </c:pt>
                <c:pt idx="22">
                  <c:v>Hong Kong</c:v>
                </c:pt>
                <c:pt idx="23">
                  <c:v>Hungary</c:v>
                </c:pt>
                <c:pt idx="24">
                  <c:v>India</c:v>
                </c:pt>
                <c:pt idx="25">
                  <c:v>Indonesia</c:v>
                </c:pt>
                <c:pt idx="26">
                  <c:v>Iran</c:v>
                </c:pt>
                <c:pt idx="27">
                  <c:v>Ireland</c:v>
                </c:pt>
                <c:pt idx="28">
                  <c:v>Israel</c:v>
                </c:pt>
                <c:pt idx="29">
                  <c:v>Italy</c:v>
                </c:pt>
                <c:pt idx="30">
                  <c:v>Japan</c:v>
                </c:pt>
                <c:pt idx="31">
                  <c:v>Jordan</c:v>
                </c:pt>
                <c:pt idx="32">
                  <c:v>Kenya</c:v>
                </c:pt>
                <c:pt idx="33">
                  <c:v>Latvia</c:v>
                </c:pt>
                <c:pt idx="34">
                  <c:v>Lebanon</c:v>
                </c:pt>
                <c:pt idx="35">
                  <c:v>Lithuania</c:v>
                </c:pt>
                <c:pt idx="36">
                  <c:v>Malaysia</c:v>
                </c:pt>
                <c:pt idx="37">
                  <c:v>Maldives</c:v>
                </c:pt>
                <c:pt idx="38">
                  <c:v>Malta</c:v>
                </c:pt>
                <c:pt idx="39">
                  <c:v>Mexico</c:v>
                </c:pt>
                <c:pt idx="40">
                  <c:v>Mongolia</c:v>
                </c:pt>
                <c:pt idx="41">
                  <c:v>Montenegro</c:v>
                </c:pt>
                <c:pt idx="42">
                  <c:v>Morocco</c:v>
                </c:pt>
                <c:pt idx="43">
                  <c:v>Nepal</c:v>
                </c:pt>
                <c:pt idx="44">
                  <c:v>Netherlands</c:v>
                </c:pt>
                <c:pt idx="45">
                  <c:v>New Zealand</c:v>
                </c:pt>
                <c:pt idx="46">
                  <c:v>Nigeria</c:v>
                </c:pt>
                <c:pt idx="47">
                  <c:v>North Korea</c:v>
                </c:pt>
                <c:pt idx="48">
                  <c:v>Pakistan</c:v>
                </c:pt>
                <c:pt idx="49">
                  <c:v>Panama</c:v>
                </c:pt>
                <c:pt idx="50">
                  <c:v>Peru</c:v>
                </c:pt>
                <c:pt idx="51">
                  <c:v>Philippines</c:v>
                </c:pt>
                <c:pt idx="52">
                  <c:v>Poland</c:v>
                </c:pt>
                <c:pt idx="53">
                  <c:v>Portugal</c:v>
                </c:pt>
                <c:pt idx="54">
                  <c:v>Romania</c:v>
                </c:pt>
                <c:pt idx="55">
                  <c:v>Russia</c:v>
                </c:pt>
                <c:pt idx="56">
                  <c:v>Saudi Arabia</c:v>
                </c:pt>
                <c:pt idx="57">
                  <c:v>Singapore</c:v>
                </c:pt>
                <c:pt idx="58">
                  <c:v>South Africa</c:v>
                </c:pt>
                <c:pt idx="59">
                  <c:v>South Korea</c:v>
                </c:pt>
                <c:pt idx="60">
                  <c:v>Spain</c:v>
                </c:pt>
                <c:pt idx="61">
                  <c:v>Sri Lanka</c:v>
                </c:pt>
                <c:pt idx="62">
                  <c:v>Sweden</c:v>
                </c:pt>
                <c:pt idx="63">
                  <c:v>Taiwan</c:v>
                </c:pt>
                <c:pt idx="64">
                  <c:v>Thailand</c:v>
                </c:pt>
                <c:pt idx="65">
                  <c:v>Trinidad And Tobago</c:v>
                </c:pt>
                <c:pt idx="66">
                  <c:v>Turkey</c:v>
                </c:pt>
                <c:pt idx="67">
                  <c:v>Ukraine</c:v>
                </c:pt>
                <c:pt idx="68">
                  <c:v>United Arab Emirates</c:v>
                </c:pt>
                <c:pt idx="69">
                  <c:v>United Kingdom</c:v>
                </c:pt>
                <c:pt idx="70">
                  <c:v>United States</c:v>
                </c:pt>
                <c:pt idx="71">
                  <c:v>Venezuela</c:v>
                </c:pt>
                <c:pt idx="72">
                  <c:v>Vietnam</c:v>
                </c:pt>
                <c:pt idx="73">
                  <c:v>Zimbabwe</c:v>
                </c:pt>
              </c:strCache>
            </c:strRef>
          </c:cat>
          <c:val>
            <c:numRef>
              <c:f>'GDP Vs Smartphone Users Chart'!$B$4:$B$78</c:f>
              <c:numCache>
                <c:formatCode>General</c:formatCode>
                <c:ptCount val="74"/>
                <c:pt idx="0">
                  <c:v>11511</c:v>
                </c:pt>
                <c:pt idx="1">
                  <c:v>22064</c:v>
                </c:pt>
                <c:pt idx="2">
                  <c:v>49854</c:v>
                </c:pt>
                <c:pt idx="3">
                  <c:v>14404</c:v>
                </c:pt>
                <c:pt idx="4">
                  <c:v>4754</c:v>
                </c:pt>
                <c:pt idx="5">
                  <c:v>51934</c:v>
                </c:pt>
                <c:pt idx="6">
                  <c:v>14652</c:v>
                </c:pt>
                <c:pt idx="7">
                  <c:v>23174</c:v>
                </c:pt>
                <c:pt idx="8">
                  <c:v>49031</c:v>
                </c:pt>
                <c:pt idx="9">
                  <c:v>24226</c:v>
                </c:pt>
                <c:pt idx="10">
                  <c:v>16117</c:v>
                </c:pt>
                <c:pt idx="11">
                  <c:v>14722</c:v>
                </c:pt>
                <c:pt idx="12">
                  <c:v>12300</c:v>
                </c:pt>
                <c:pt idx="13">
                  <c:v>57804</c:v>
                </c:pt>
                <c:pt idx="14">
                  <c:v>11375</c:v>
                </c:pt>
                <c:pt idx="15">
                  <c:v>11763</c:v>
                </c:pt>
                <c:pt idx="16">
                  <c:v>36927</c:v>
                </c:pt>
                <c:pt idx="17">
                  <c:v>2221</c:v>
                </c:pt>
                <c:pt idx="18">
                  <c:v>48668</c:v>
                </c:pt>
                <c:pt idx="19">
                  <c:v>46184</c:v>
                </c:pt>
                <c:pt idx="20">
                  <c:v>53919</c:v>
                </c:pt>
                <c:pt idx="21">
                  <c:v>8637</c:v>
                </c:pt>
                <c:pt idx="22">
                  <c:v>59848</c:v>
                </c:pt>
                <c:pt idx="23">
                  <c:v>32945</c:v>
                </c:pt>
                <c:pt idx="24">
                  <c:v>6700</c:v>
                </c:pt>
                <c:pt idx="25">
                  <c:v>11812</c:v>
                </c:pt>
                <c:pt idx="26">
                  <c:v>12389</c:v>
                </c:pt>
                <c:pt idx="27">
                  <c:v>86781</c:v>
                </c:pt>
                <c:pt idx="28">
                  <c:v>40145</c:v>
                </c:pt>
                <c:pt idx="29">
                  <c:v>42492</c:v>
                </c:pt>
                <c:pt idx="30">
                  <c:v>41429</c:v>
                </c:pt>
                <c:pt idx="31">
                  <c:v>10071</c:v>
                </c:pt>
                <c:pt idx="32">
                  <c:v>4330</c:v>
                </c:pt>
                <c:pt idx="33">
                  <c:v>30898</c:v>
                </c:pt>
                <c:pt idx="34">
                  <c:v>14552</c:v>
                </c:pt>
                <c:pt idx="35">
                  <c:v>37231</c:v>
                </c:pt>
                <c:pt idx="36">
                  <c:v>28364</c:v>
                </c:pt>
                <c:pt idx="37">
                  <c:v>19531</c:v>
                </c:pt>
                <c:pt idx="38">
                  <c:v>44032</c:v>
                </c:pt>
                <c:pt idx="39">
                  <c:v>19796</c:v>
                </c:pt>
                <c:pt idx="40">
                  <c:v>12317</c:v>
                </c:pt>
                <c:pt idx="41">
                  <c:v>21470</c:v>
                </c:pt>
                <c:pt idx="42">
                  <c:v>7515</c:v>
                </c:pt>
                <c:pt idx="43">
                  <c:v>3417</c:v>
                </c:pt>
                <c:pt idx="44">
                  <c:v>56935</c:v>
                </c:pt>
                <c:pt idx="45">
                  <c:v>42888</c:v>
                </c:pt>
                <c:pt idx="46">
                  <c:v>5136</c:v>
                </c:pt>
                <c:pt idx="47">
                  <c:v>1700</c:v>
                </c:pt>
                <c:pt idx="48">
                  <c:v>4690</c:v>
                </c:pt>
                <c:pt idx="49">
                  <c:v>31459</c:v>
                </c:pt>
                <c:pt idx="50">
                  <c:v>12848</c:v>
                </c:pt>
                <c:pt idx="51">
                  <c:v>8908</c:v>
                </c:pt>
                <c:pt idx="52">
                  <c:v>33221</c:v>
                </c:pt>
                <c:pt idx="53">
                  <c:v>34894</c:v>
                </c:pt>
                <c:pt idx="54">
                  <c:v>29941</c:v>
                </c:pt>
                <c:pt idx="55">
                  <c:v>27044</c:v>
                </c:pt>
                <c:pt idx="56">
                  <c:v>46962</c:v>
                </c:pt>
                <c:pt idx="57">
                  <c:v>97341</c:v>
                </c:pt>
                <c:pt idx="58">
                  <c:v>12482</c:v>
                </c:pt>
                <c:pt idx="59">
                  <c:v>42765</c:v>
                </c:pt>
                <c:pt idx="60">
                  <c:v>40903</c:v>
                </c:pt>
                <c:pt idx="61">
                  <c:v>13078</c:v>
                </c:pt>
                <c:pt idx="62">
                  <c:v>53240</c:v>
                </c:pt>
                <c:pt idx="63">
                  <c:v>50500</c:v>
                </c:pt>
                <c:pt idx="64">
                  <c:v>18460</c:v>
                </c:pt>
                <c:pt idx="65">
                  <c:v>26176</c:v>
                </c:pt>
                <c:pt idx="66">
                  <c:v>28424</c:v>
                </c:pt>
                <c:pt idx="67">
                  <c:v>12810</c:v>
                </c:pt>
                <c:pt idx="68">
                  <c:v>67119</c:v>
                </c:pt>
                <c:pt idx="69">
                  <c:v>46659</c:v>
                </c:pt>
                <c:pt idx="70">
                  <c:v>62530</c:v>
                </c:pt>
                <c:pt idx="71">
                  <c:v>7704</c:v>
                </c:pt>
                <c:pt idx="72">
                  <c:v>8041</c:v>
                </c:pt>
                <c:pt idx="73">
                  <c:v>2836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F-4402-AB18-FF2AA696B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1935807"/>
        <c:axId val="284412879"/>
      </c:barChart>
      <c:lineChart>
        <c:grouping val="standard"/>
        <c:varyColors val="0"/>
        <c:ser>
          <c:idx val="1"/>
          <c:order val="1"/>
          <c:tx>
            <c:strRef>
              <c:f>'GDP Vs Smartphone Users Chart'!$C$3</c:f>
              <c:strCache>
                <c:ptCount val="1"/>
                <c:pt idx="0">
                  <c:v>Sum of Smartphone Users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'GDP Vs Smartphone Users Chart'!$A$4:$A$78</c:f>
              <c:strCache>
                <c:ptCount val="74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Azerbaijan</c:v>
                </c:pt>
                <c:pt idx="4">
                  <c:v>Bangladesh</c:v>
                </c:pt>
                <c:pt idx="5">
                  <c:v>Belgium</c:v>
                </c:pt>
                <c:pt idx="6">
                  <c:v>Brazil</c:v>
                </c:pt>
                <c:pt idx="7">
                  <c:v>Bulgaria</c:v>
                </c:pt>
                <c:pt idx="8">
                  <c:v>Canada</c:v>
                </c:pt>
                <c:pt idx="9">
                  <c:v>Chile</c:v>
                </c:pt>
                <c:pt idx="10">
                  <c:v>China</c:v>
                </c:pt>
                <c:pt idx="11">
                  <c:v>Colombia</c:v>
                </c:pt>
                <c:pt idx="12">
                  <c:v>Cuba</c:v>
                </c:pt>
                <c:pt idx="13">
                  <c:v>Denmark</c:v>
                </c:pt>
                <c:pt idx="14">
                  <c:v>Ecuador</c:v>
                </c:pt>
                <c:pt idx="15">
                  <c:v>Egypt</c:v>
                </c:pt>
                <c:pt idx="16">
                  <c:v>Estonia</c:v>
                </c:pt>
                <c:pt idx="17">
                  <c:v>Ethiopia</c:v>
                </c:pt>
                <c:pt idx="18">
                  <c:v>Finland</c:v>
                </c:pt>
                <c:pt idx="19">
                  <c:v>France</c:v>
                </c:pt>
                <c:pt idx="20">
                  <c:v>Germany</c:v>
                </c:pt>
                <c:pt idx="21">
                  <c:v>Guatemala</c:v>
                </c:pt>
                <c:pt idx="22">
                  <c:v>Hong Kong</c:v>
                </c:pt>
                <c:pt idx="23">
                  <c:v>Hungary</c:v>
                </c:pt>
                <c:pt idx="24">
                  <c:v>India</c:v>
                </c:pt>
                <c:pt idx="25">
                  <c:v>Indonesia</c:v>
                </c:pt>
                <c:pt idx="26">
                  <c:v>Iran</c:v>
                </c:pt>
                <c:pt idx="27">
                  <c:v>Ireland</c:v>
                </c:pt>
                <c:pt idx="28">
                  <c:v>Israel</c:v>
                </c:pt>
                <c:pt idx="29">
                  <c:v>Italy</c:v>
                </c:pt>
                <c:pt idx="30">
                  <c:v>Japan</c:v>
                </c:pt>
                <c:pt idx="31">
                  <c:v>Jordan</c:v>
                </c:pt>
                <c:pt idx="32">
                  <c:v>Kenya</c:v>
                </c:pt>
                <c:pt idx="33">
                  <c:v>Latvia</c:v>
                </c:pt>
                <c:pt idx="34">
                  <c:v>Lebanon</c:v>
                </c:pt>
                <c:pt idx="35">
                  <c:v>Lithuania</c:v>
                </c:pt>
                <c:pt idx="36">
                  <c:v>Malaysia</c:v>
                </c:pt>
                <c:pt idx="37">
                  <c:v>Maldives</c:v>
                </c:pt>
                <c:pt idx="38">
                  <c:v>Malta</c:v>
                </c:pt>
                <c:pt idx="39">
                  <c:v>Mexico</c:v>
                </c:pt>
                <c:pt idx="40">
                  <c:v>Mongolia</c:v>
                </c:pt>
                <c:pt idx="41">
                  <c:v>Montenegro</c:v>
                </c:pt>
                <c:pt idx="42">
                  <c:v>Morocco</c:v>
                </c:pt>
                <c:pt idx="43">
                  <c:v>Nepal</c:v>
                </c:pt>
                <c:pt idx="44">
                  <c:v>Netherlands</c:v>
                </c:pt>
                <c:pt idx="45">
                  <c:v>New Zealand</c:v>
                </c:pt>
                <c:pt idx="46">
                  <c:v>Nigeria</c:v>
                </c:pt>
                <c:pt idx="47">
                  <c:v>North Korea</c:v>
                </c:pt>
                <c:pt idx="48">
                  <c:v>Pakistan</c:v>
                </c:pt>
                <c:pt idx="49">
                  <c:v>Panama</c:v>
                </c:pt>
                <c:pt idx="50">
                  <c:v>Peru</c:v>
                </c:pt>
                <c:pt idx="51">
                  <c:v>Philippines</c:v>
                </c:pt>
                <c:pt idx="52">
                  <c:v>Poland</c:v>
                </c:pt>
                <c:pt idx="53">
                  <c:v>Portugal</c:v>
                </c:pt>
                <c:pt idx="54">
                  <c:v>Romania</c:v>
                </c:pt>
                <c:pt idx="55">
                  <c:v>Russia</c:v>
                </c:pt>
                <c:pt idx="56">
                  <c:v>Saudi Arabia</c:v>
                </c:pt>
                <c:pt idx="57">
                  <c:v>Singapore</c:v>
                </c:pt>
                <c:pt idx="58">
                  <c:v>South Africa</c:v>
                </c:pt>
                <c:pt idx="59">
                  <c:v>South Korea</c:v>
                </c:pt>
                <c:pt idx="60">
                  <c:v>Spain</c:v>
                </c:pt>
                <c:pt idx="61">
                  <c:v>Sri Lanka</c:v>
                </c:pt>
                <c:pt idx="62">
                  <c:v>Sweden</c:v>
                </c:pt>
                <c:pt idx="63">
                  <c:v>Taiwan</c:v>
                </c:pt>
                <c:pt idx="64">
                  <c:v>Thailand</c:v>
                </c:pt>
                <c:pt idx="65">
                  <c:v>Trinidad And Tobago</c:v>
                </c:pt>
                <c:pt idx="66">
                  <c:v>Turkey</c:v>
                </c:pt>
                <c:pt idx="67">
                  <c:v>Ukraine</c:v>
                </c:pt>
                <c:pt idx="68">
                  <c:v>United Arab Emirates</c:v>
                </c:pt>
                <c:pt idx="69">
                  <c:v>United Kingdom</c:v>
                </c:pt>
                <c:pt idx="70">
                  <c:v>United States</c:v>
                </c:pt>
                <c:pt idx="71">
                  <c:v>Venezuela</c:v>
                </c:pt>
                <c:pt idx="72">
                  <c:v>Vietnam</c:v>
                </c:pt>
                <c:pt idx="73">
                  <c:v>Zimbabwe</c:v>
                </c:pt>
              </c:strCache>
            </c:strRef>
          </c:cat>
          <c:val>
            <c:numRef>
              <c:f>'GDP Vs Smartphone Users Chart'!$C$4:$C$78</c:f>
              <c:numCache>
                <c:formatCode>General</c:formatCode>
                <c:ptCount val="74"/>
                <c:pt idx="0">
                  <c:v>33000000</c:v>
                </c:pt>
                <c:pt idx="1">
                  <c:v>56725200</c:v>
                </c:pt>
                <c:pt idx="2">
                  <c:v>20570000</c:v>
                </c:pt>
                <c:pt idx="3">
                  <c:v>7000000</c:v>
                </c:pt>
                <c:pt idx="4">
                  <c:v>165615000</c:v>
                </c:pt>
                <c:pt idx="5">
                  <c:v>11822000</c:v>
                </c:pt>
                <c:pt idx="6">
                  <c:v>284200000</c:v>
                </c:pt>
                <c:pt idx="7">
                  <c:v>10454400</c:v>
                </c:pt>
                <c:pt idx="8">
                  <c:v>31210628</c:v>
                </c:pt>
                <c:pt idx="9">
                  <c:v>21000000</c:v>
                </c:pt>
                <c:pt idx="10">
                  <c:v>1598360000</c:v>
                </c:pt>
                <c:pt idx="11">
                  <c:v>57900472</c:v>
                </c:pt>
                <c:pt idx="12">
                  <c:v>1300000</c:v>
                </c:pt>
                <c:pt idx="13">
                  <c:v>7000000</c:v>
                </c:pt>
                <c:pt idx="14">
                  <c:v>15900000</c:v>
                </c:pt>
                <c:pt idx="15">
                  <c:v>95340000</c:v>
                </c:pt>
                <c:pt idx="16">
                  <c:v>1904000</c:v>
                </c:pt>
                <c:pt idx="17">
                  <c:v>18000000</c:v>
                </c:pt>
                <c:pt idx="18">
                  <c:v>9470000</c:v>
                </c:pt>
                <c:pt idx="19">
                  <c:v>72180000</c:v>
                </c:pt>
                <c:pt idx="20">
                  <c:v>107000000</c:v>
                </c:pt>
                <c:pt idx="21">
                  <c:v>17571895</c:v>
                </c:pt>
                <c:pt idx="22">
                  <c:v>19207578</c:v>
                </c:pt>
                <c:pt idx="23">
                  <c:v>11561890</c:v>
                </c:pt>
                <c:pt idx="24">
                  <c:v>1281971713</c:v>
                </c:pt>
                <c:pt idx="25">
                  <c:v>385573398</c:v>
                </c:pt>
                <c:pt idx="26">
                  <c:v>96165000</c:v>
                </c:pt>
                <c:pt idx="27">
                  <c:v>5770638</c:v>
                </c:pt>
                <c:pt idx="28">
                  <c:v>9701200</c:v>
                </c:pt>
                <c:pt idx="29">
                  <c:v>88580000</c:v>
                </c:pt>
                <c:pt idx="30">
                  <c:v>146649600</c:v>
                </c:pt>
                <c:pt idx="31">
                  <c:v>6010000</c:v>
                </c:pt>
                <c:pt idx="32">
                  <c:v>28080000</c:v>
                </c:pt>
                <c:pt idx="33">
                  <c:v>2579000</c:v>
                </c:pt>
                <c:pt idx="34">
                  <c:v>2720000</c:v>
                </c:pt>
                <c:pt idx="35">
                  <c:v>4940000</c:v>
                </c:pt>
                <c:pt idx="36">
                  <c:v>30379000</c:v>
                </c:pt>
                <c:pt idx="37">
                  <c:v>776716</c:v>
                </c:pt>
                <c:pt idx="38">
                  <c:v>554651</c:v>
                </c:pt>
                <c:pt idx="39">
                  <c:v>101339000</c:v>
                </c:pt>
                <c:pt idx="40">
                  <c:v>3500000</c:v>
                </c:pt>
                <c:pt idx="41">
                  <c:v>1117500</c:v>
                </c:pt>
                <c:pt idx="42">
                  <c:v>44450000</c:v>
                </c:pt>
                <c:pt idx="43">
                  <c:v>34172058</c:v>
                </c:pt>
                <c:pt idx="44">
                  <c:v>20000000</c:v>
                </c:pt>
                <c:pt idx="45">
                  <c:v>4761000</c:v>
                </c:pt>
                <c:pt idx="46">
                  <c:v>167371945</c:v>
                </c:pt>
                <c:pt idx="47">
                  <c:v>3000000</c:v>
                </c:pt>
                <c:pt idx="48">
                  <c:v>165405847</c:v>
                </c:pt>
                <c:pt idx="49">
                  <c:v>6900000</c:v>
                </c:pt>
                <c:pt idx="50">
                  <c:v>34235000</c:v>
                </c:pt>
                <c:pt idx="51">
                  <c:v>106987098</c:v>
                </c:pt>
                <c:pt idx="52">
                  <c:v>47153200</c:v>
                </c:pt>
                <c:pt idx="53">
                  <c:v>13400000</c:v>
                </c:pt>
                <c:pt idx="54">
                  <c:v>26000000</c:v>
                </c:pt>
                <c:pt idx="55">
                  <c:v>256116000</c:v>
                </c:pt>
                <c:pt idx="56">
                  <c:v>46000000</c:v>
                </c:pt>
                <c:pt idx="57">
                  <c:v>8106700</c:v>
                </c:pt>
                <c:pt idx="58">
                  <c:v>59474500</c:v>
                </c:pt>
                <c:pt idx="59">
                  <c:v>56004887</c:v>
                </c:pt>
                <c:pt idx="60">
                  <c:v>55740000</c:v>
                </c:pt>
                <c:pt idx="61">
                  <c:v>38849812</c:v>
                </c:pt>
                <c:pt idx="62">
                  <c:v>14500000</c:v>
                </c:pt>
                <c:pt idx="63">
                  <c:v>28610000</c:v>
                </c:pt>
                <c:pt idx="64">
                  <c:v>69000000</c:v>
                </c:pt>
                <c:pt idx="65">
                  <c:v>2060000</c:v>
                </c:pt>
                <c:pt idx="66">
                  <c:v>72200000</c:v>
                </c:pt>
                <c:pt idx="67">
                  <c:v>57505555</c:v>
                </c:pt>
                <c:pt idx="68">
                  <c:v>17132724</c:v>
                </c:pt>
                <c:pt idx="69">
                  <c:v>83100000</c:v>
                </c:pt>
                <c:pt idx="70">
                  <c:v>327577529</c:v>
                </c:pt>
                <c:pt idx="71">
                  <c:v>32019086</c:v>
                </c:pt>
                <c:pt idx="72">
                  <c:v>72300000</c:v>
                </c:pt>
                <c:pt idx="73">
                  <c:v>13518887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F-4402-AB18-FF2AA696B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389551"/>
        <c:axId val="692388111"/>
      </c:lineChart>
      <c:catAx>
        <c:axId val="692389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>
                      <a:noFill/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Country</a:t>
                </a:r>
              </a:p>
            </c:rich>
          </c:tx>
          <c:layout>
            <c:manualLayout>
              <c:xMode val="edge"/>
              <c:yMode val="edge"/>
              <c:x val="0.46394508253578953"/>
              <c:y val="0.71830003339877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>
                    <a:noFill/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88111"/>
        <c:crosses val="autoZero"/>
        <c:auto val="1"/>
        <c:lblAlgn val="ctr"/>
        <c:lblOffset val="100"/>
        <c:noMultiLvlLbl val="0"/>
      </c:catAx>
      <c:valAx>
        <c:axId val="69238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baseline="0">
                    <a:ln>
                      <a:noFill/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Smartphone Users</a:t>
                </a:r>
              </a:p>
            </c:rich>
          </c:tx>
          <c:layout>
            <c:manualLayout>
              <c:xMode val="edge"/>
              <c:yMode val="edge"/>
              <c:x val="1.7666451871226611E-2"/>
              <c:y val="0.20140566166996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0" i="0" u="none" strike="noStrike" kern="1200" baseline="0">
                  <a:ln>
                    <a:noFill/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89551"/>
        <c:crosses val="autoZero"/>
        <c:crossBetween val="between"/>
        <c:dispUnits>
          <c:builtInUnit val="hundreds"/>
        </c:dispUnits>
      </c:valAx>
      <c:valAx>
        <c:axId val="2844128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400" b="0" i="0" u="none" strike="noStrike" kern="1200" baseline="0">
                    <a:ln>
                      <a:noFill/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GDP-Per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400" b="0" i="0" u="none" strike="noStrike" kern="1200" baseline="0">
                  <a:ln>
                    <a:noFill/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35807"/>
        <c:crosses val="max"/>
        <c:crossBetween val="between"/>
      </c:valAx>
      <c:catAx>
        <c:axId val="1051935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4128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327363491328286"/>
          <c:y val="0.78126852360509202"/>
          <c:w val="0.46324697026703676"/>
          <c:h val="9.1230992447187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85000"/>
          <a:lumOff val="15000"/>
        </a:schemeClr>
      </a:solidFill>
      <a:round/>
    </a:ln>
    <a:effectLst>
      <a:glow rad="139700">
        <a:schemeClr val="accent6">
          <a:satMod val="175000"/>
          <a:alpha val="40000"/>
        </a:schemeClr>
      </a:glow>
      <a:outerShdw blurRad="63500" sx="102000" sy="102000" algn="ctr" rotWithShape="0">
        <a:schemeClr val="accent6">
          <a:lumMod val="40000"/>
          <a:lumOff val="60000"/>
          <a:alpha val="40000"/>
        </a:schemeClr>
      </a:outerShdw>
      <a:softEdge rad="12700"/>
    </a:effectLst>
    <a:scene3d>
      <a:camera prst="orthographicFront"/>
      <a:lightRig rig="threePt" dir="t"/>
    </a:scene3d>
    <a:sp3d prstMaterial="dkEdge">
      <a:bevelT prst="slope"/>
      <a:bevelB prst="slope"/>
    </a:sp3d>
  </c:spPr>
  <c:txPr>
    <a:bodyPr/>
    <a:lstStyle/>
    <a:p>
      <a:pPr>
        <a:defRPr>
          <a:ln>
            <a:noFill/>
          </a:ln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The Wealth of nations- Extended Assignment 1.xlsx]Life Expectancy-Smartphone Char!PivotTable1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/>
              <a:t>Life expectancy Vs Smartphone Users</a:t>
            </a:r>
          </a:p>
        </c:rich>
      </c:tx>
      <c:overlay val="0"/>
      <c:spPr>
        <a:noFill/>
        <a:ln>
          <a:noFill/>
        </a:ln>
        <a:effectLst>
          <a:glow rad="101600">
            <a:schemeClr val="accent1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solidFill>
              <a:schemeClr val="accent2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5400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28004007913059"/>
          <c:y val="0.24583205756729248"/>
          <c:w val="0.75066027798473911"/>
          <c:h val="0.314515124181785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'Life Expectancy-Smartphone Char'!$B$3</c:f>
              <c:strCache>
                <c:ptCount val="1"/>
                <c:pt idx="0">
                  <c:v>Sum of Smartphone Users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'Life Expectancy-Smartphone Char'!$A$4:$A$76</c:f>
              <c:strCache>
                <c:ptCount val="72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Azerbaijan</c:v>
                </c:pt>
                <c:pt idx="4">
                  <c:v>Bangladesh</c:v>
                </c:pt>
                <c:pt idx="5">
                  <c:v>Belgium</c:v>
                </c:pt>
                <c:pt idx="6">
                  <c:v>Brazil</c:v>
                </c:pt>
                <c:pt idx="7">
                  <c:v>Bulgaria</c:v>
                </c:pt>
                <c:pt idx="8">
                  <c:v>Canada</c:v>
                </c:pt>
                <c:pt idx="9">
                  <c:v>Chile</c:v>
                </c:pt>
                <c:pt idx="10">
                  <c:v>China</c:v>
                </c:pt>
                <c:pt idx="11">
                  <c:v>Colombia</c:v>
                </c:pt>
                <c:pt idx="12">
                  <c:v>Cuba</c:v>
                </c:pt>
                <c:pt idx="13">
                  <c:v>Denmark</c:v>
                </c:pt>
                <c:pt idx="14">
                  <c:v>Ecuador</c:v>
                </c:pt>
                <c:pt idx="15">
                  <c:v>Egypt</c:v>
                </c:pt>
                <c:pt idx="16">
                  <c:v>Estonia</c:v>
                </c:pt>
                <c:pt idx="17">
                  <c:v>Ethiopia</c:v>
                </c:pt>
                <c:pt idx="18">
                  <c:v>Finland</c:v>
                </c:pt>
                <c:pt idx="19">
                  <c:v>France</c:v>
                </c:pt>
                <c:pt idx="20">
                  <c:v>Germany</c:v>
                </c:pt>
                <c:pt idx="21">
                  <c:v>Guatemala</c:v>
                </c:pt>
                <c:pt idx="22">
                  <c:v>Hong Kong</c:v>
                </c:pt>
                <c:pt idx="23">
                  <c:v>Hungary</c:v>
                </c:pt>
                <c:pt idx="24">
                  <c:v>India</c:v>
                </c:pt>
                <c:pt idx="25">
                  <c:v>Indonesia</c:v>
                </c:pt>
                <c:pt idx="26">
                  <c:v>Iran</c:v>
                </c:pt>
                <c:pt idx="27">
                  <c:v>Ireland</c:v>
                </c:pt>
                <c:pt idx="28">
                  <c:v>Israel</c:v>
                </c:pt>
                <c:pt idx="29">
                  <c:v>Italy</c:v>
                </c:pt>
                <c:pt idx="30">
                  <c:v>Japan</c:v>
                </c:pt>
                <c:pt idx="31">
                  <c:v>Jordan</c:v>
                </c:pt>
                <c:pt idx="32">
                  <c:v>Kenya</c:v>
                </c:pt>
                <c:pt idx="33">
                  <c:v>Latvia</c:v>
                </c:pt>
                <c:pt idx="34">
                  <c:v>Lebanon</c:v>
                </c:pt>
                <c:pt idx="35">
                  <c:v>Lithuania</c:v>
                </c:pt>
                <c:pt idx="36">
                  <c:v>Malaysia</c:v>
                </c:pt>
                <c:pt idx="37">
                  <c:v>Maldives</c:v>
                </c:pt>
                <c:pt idx="38">
                  <c:v>Malta</c:v>
                </c:pt>
                <c:pt idx="39">
                  <c:v>Mexico</c:v>
                </c:pt>
                <c:pt idx="40">
                  <c:v>Mongolia</c:v>
                </c:pt>
                <c:pt idx="41">
                  <c:v>Montenegro</c:v>
                </c:pt>
                <c:pt idx="42">
                  <c:v>Morocco</c:v>
                </c:pt>
                <c:pt idx="43">
                  <c:v>Nepal</c:v>
                </c:pt>
                <c:pt idx="44">
                  <c:v>Netherlands</c:v>
                </c:pt>
                <c:pt idx="45">
                  <c:v>New Zealand</c:v>
                </c:pt>
                <c:pt idx="46">
                  <c:v>Nigeria</c:v>
                </c:pt>
                <c:pt idx="47">
                  <c:v>Pakistan</c:v>
                </c:pt>
                <c:pt idx="48">
                  <c:v>Panama</c:v>
                </c:pt>
                <c:pt idx="49">
                  <c:v>Peru</c:v>
                </c:pt>
                <c:pt idx="50">
                  <c:v>Philippines</c:v>
                </c:pt>
                <c:pt idx="51">
                  <c:v>Poland</c:v>
                </c:pt>
                <c:pt idx="52">
                  <c:v>Portugal</c:v>
                </c:pt>
                <c:pt idx="53">
                  <c:v>Romania</c:v>
                </c:pt>
                <c:pt idx="54">
                  <c:v>Russia</c:v>
                </c:pt>
                <c:pt idx="55">
                  <c:v>Saudi Arabia</c:v>
                </c:pt>
                <c:pt idx="56">
                  <c:v>Singapore</c:v>
                </c:pt>
                <c:pt idx="57">
                  <c:v>South Africa</c:v>
                </c:pt>
                <c:pt idx="58">
                  <c:v>South Korea</c:v>
                </c:pt>
                <c:pt idx="59">
                  <c:v>Spain</c:v>
                </c:pt>
                <c:pt idx="60">
                  <c:v>Sri Lanka</c:v>
                </c:pt>
                <c:pt idx="61">
                  <c:v>Sweden</c:v>
                </c:pt>
                <c:pt idx="62">
                  <c:v>Thailand</c:v>
                </c:pt>
                <c:pt idx="63">
                  <c:v>Trinidad and Tobago</c:v>
                </c:pt>
                <c:pt idx="64">
                  <c:v>Turkey</c:v>
                </c:pt>
                <c:pt idx="65">
                  <c:v>Ukraine</c:v>
                </c:pt>
                <c:pt idx="66">
                  <c:v>United Arab Emirates</c:v>
                </c:pt>
                <c:pt idx="67">
                  <c:v>United Kingdom</c:v>
                </c:pt>
                <c:pt idx="68">
                  <c:v>United States</c:v>
                </c:pt>
                <c:pt idx="69">
                  <c:v>Venezuela</c:v>
                </c:pt>
                <c:pt idx="70">
                  <c:v>Vietnam</c:v>
                </c:pt>
                <c:pt idx="71">
                  <c:v>Zimbabwe</c:v>
                </c:pt>
              </c:strCache>
            </c:strRef>
          </c:cat>
          <c:val>
            <c:numRef>
              <c:f>'Life Expectancy-Smartphone Char'!$B$4:$B$76</c:f>
              <c:numCache>
                <c:formatCode>General</c:formatCode>
                <c:ptCount val="72"/>
                <c:pt idx="0">
                  <c:v>33000000</c:v>
                </c:pt>
                <c:pt idx="1">
                  <c:v>56725200</c:v>
                </c:pt>
                <c:pt idx="2">
                  <c:v>20570000</c:v>
                </c:pt>
                <c:pt idx="3">
                  <c:v>7000000</c:v>
                </c:pt>
                <c:pt idx="4">
                  <c:v>165615000</c:v>
                </c:pt>
                <c:pt idx="5">
                  <c:v>11822000</c:v>
                </c:pt>
                <c:pt idx="6">
                  <c:v>284200000</c:v>
                </c:pt>
                <c:pt idx="7">
                  <c:v>10454400</c:v>
                </c:pt>
                <c:pt idx="8">
                  <c:v>31210628</c:v>
                </c:pt>
                <c:pt idx="9">
                  <c:v>21000000</c:v>
                </c:pt>
                <c:pt idx="10">
                  <c:v>1598360000</c:v>
                </c:pt>
                <c:pt idx="11">
                  <c:v>57900472</c:v>
                </c:pt>
                <c:pt idx="12">
                  <c:v>1300000</c:v>
                </c:pt>
                <c:pt idx="13">
                  <c:v>7000000</c:v>
                </c:pt>
                <c:pt idx="14">
                  <c:v>15900000</c:v>
                </c:pt>
                <c:pt idx="15">
                  <c:v>95340000</c:v>
                </c:pt>
                <c:pt idx="16">
                  <c:v>1904000</c:v>
                </c:pt>
                <c:pt idx="17">
                  <c:v>18000000</c:v>
                </c:pt>
                <c:pt idx="18">
                  <c:v>9470000</c:v>
                </c:pt>
                <c:pt idx="19">
                  <c:v>72180000</c:v>
                </c:pt>
                <c:pt idx="20">
                  <c:v>107000000</c:v>
                </c:pt>
                <c:pt idx="21">
                  <c:v>17571895</c:v>
                </c:pt>
                <c:pt idx="22">
                  <c:v>19207578</c:v>
                </c:pt>
                <c:pt idx="23">
                  <c:v>11561890</c:v>
                </c:pt>
                <c:pt idx="24">
                  <c:v>1281971713</c:v>
                </c:pt>
                <c:pt idx="25">
                  <c:v>385573398</c:v>
                </c:pt>
                <c:pt idx="26">
                  <c:v>96165000</c:v>
                </c:pt>
                <c:pt idx="27">
                  <c:v>5770638</c:v>
                </c:pt>
                <c:pt idx="28">
                  <c:v>9701200</c:v>
                </c:pt>
                <c:pt idx="29">
                  <c:v>88580000</c:v>
                </c:pt>
                <c:pt idx="30">
                  <c:v>146649600</c:v>
                </c:pt>
                <c:pt idx="31">
                  <c:v>6010000</c:v>
                </c:pt>
                <c:pt idx="32">
                  <c:v>28080000</c:v>
                </c:pt>
                <c:pt idx="33">
                  <c:v>2579000</c:v>
                </c:pt>
                <c:pt idx="34">
                  <c:v>2720000</c:v>
                </c:pt>
                <c:pt idx="35">
                  <c:v>4940000</c:v>
                </c:pt>
                <c:pt idx="36">
                  <c:v>30379000</c:v>
                </c:pt>
                <c:pt idx="37">
                  <c:v>776716</c:v>
                </c:pt>
                <c:pt idx="38">
                  <c:v>554651</c:v>
                </c:pt>
                <c:pt idx="39">
                  <c:v>101339000</c:v>
                </c:pt>
                <c:pt idx="40">
                  <c:v>3500000</c:v>
                </c:pt>
                <c:pt idx="41">
                  <c:v>1117500</c:v>
                </c:pt>
                <c:pt idx="42">
                  <c:v>44450000</c:v>
                </c:pt>
                <c:pt idx="43">
                  <c:v>34172058</c:v>
                </c:pt>
                <c:pt idx="44">
                  <c:v>20000000</c:v>
                </c:pt>
                <c:pt idx="45">
                  <c:v>4761000</c:v>
                </c:pt>
                <c:pt idx="46">
                  <c:v>167371945</c:v>
                </c:pt>
                <c:pt idx="47">
                  <c:v>165405847</c:v>
                </c:pt>
                <c:pt idx="48">
                  <c:v>6900000</c:v>
                </c:pt>
                <c:pt idx="49">
                  <c:v>34235000</c:v>
                </c:pt>
                <c:pt idx="50">
                  <c:v>106987098</c:v>
                </c:pt>
                <c:pt idx="51">
                  <c:v>47153200</c:v>
                </c:pt>
                <c:pt idx="52">
                  <c:v>13400000</c:v>
                </c:pt>
                <c:pt idx="53">
                  <c:v>26000000</c:v>
                </c:pt>
                <c:pt idx="54">
                  <c:v>256116000</c:v>
                </c:pt>
                <c:pt idx="55">
                  <c:v>46000000</c:v>
                </c:pt>
                <c:pt idx="56">
                  <c:v>8106700</c:v>
                </c:pt>
                <c:pt idx="57">
                  <c:v>59474500</c:v>
                </c:pt>
                <c:pt idx="58">
                  <c:v>56004887</c:v>
                </c:pt>
                <c:pt idx="59">
                  <c:v>55740000</c:v>
                </c:pt>
                <c:pt idx="60">
                  <c:v>38849812</c:v>
                </c:pt>
                <c:pt idx="61">
                  <c:v>14500000</c:v>
                </c:pt>
                <c:pt idx="62">
                  <c:v>69000000</c:v>
                </c:pt>
                <c:pt idx="63">
                  <c:v>2060000</c:v>
                </c:pt>
                <c:pt idx="64">
                  <c:v>72200000</c:v>
                </c:pt>
                <c:pt idx="65">
                  <c:v>57505555</c:v>
                </c:pt>
                <c:pt idx="66">
                  <c:v>17132724</c:v>
                </c:pt>
                <c:pt idx="67">
                  <c:v>83100000</c:v>
                </c:pt>
                <c:pt idx="68">
                  <c:v>327577529</c:v>
                </c:pt>
                <c:pt idx="69">
                  <c:v>32019086</c:v>
                </c:pt>
                <c:pt idx="70">
                  <c:v>72300000</c:v>
                </c:pt>
                <c:pt idx="71">
                  <c:v>13518887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F-4CFC-A492-923C5D47E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446224"/>
        <c:axId val="433445264"/>
      </c:barChart>
      <c:lineChart>
        <c:grouping val="standard"/>
        <c:varyColors val="0"/>
        <c:ser>
          <c:idx val="1"/>
          <c:order val="1"/>
          <c:tx>
            <c:strRef>
              <c:f>'Life Expectancy-Smartphone Char'!$C$3</c:f>
              <c:strCache>
                <c:ptCount val="1"/>
                <c:pt idx="0">
                  <c:v>Sum of Life expectancy at birth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'Life Expectancy-Smartphone Char'!$A$4:$A$76</c:f>
              <c:strCache>
                <c:ptCount val="72"/>
                <c:pt idx="0">
                  <c:v>Algeria</c:v>
                </c:pt>
                <c:pt idx="1">
                  <c:v>Argentina</c:v>
                </c:pt>
                <c:pt idx="2">
                  <c:v>Australia</c:v>
                </c:pt>
                <c:pt idx="3">
                  <c:v>Azerbaijan</c:v>
                </c:pt>
                <c:pt idx="4">
                  <c:v>Bangladesh</c:v>
                </c:pt>
                <c:pt idx="5">
                  <c:v>Belgium</c:v>
                </c:pt>
                <c:pt idx="6">
                  <c:v>Brazil</c:v>
                </c:pt>
                <c:pt idx="7">
                  <c:v>Bulgaria</c:v>
                </c:pt>
                <c:pt idx="8">
                  <c:v>Canada</c:v>
                </c:pt>
                <c:pt idx="9">
                  <c:v>Chile</c:v>
                </c:pt>
                <c:pt idx="10">
                  <c:v>China</c:v>
                </c:pt>
                <c:pt idx="11">
                  <c:v>Colombia</c:v>
                </c:pt>
                <c:pt idx="12">
                  <c:v>Cuba</c:v>
                </c:pt>
                <c:pt idx="13">
                  <c:v>Denmark</c:v>
                </c:pt>
                <c:pt idx="14">
                  <c:v>Ecuador</c:v>
                </c:pt>
                <c:pt idx="15">
                  <c:v>Egypt</c:v>
                </c:pt>
                <c:pt idx="16">
                  <c:v>Estonia</c:v>
                </c:pt>
                <c:pt idx="17">
                  <c:v>Ethiopia</c:v>
                </c:pt>
                <c:pt idx="18">
                  <c:v>Finland</c:v>
                </c:pt>
                <c:pt idx="19">
                  <c:v>France</c:v>
                </c:pt>
                <c:pt idx="20">
                  <c:v>Germany</c:v>
                </c:pt>
                <c:pt idx="21">
                  <c:v>Guatemala</c:v>
                </c:pt>
                <c:pt idx="22">
                  <c:v>Hong Kong</c:v>
                </c:pt>
                <c:pt idx="23">
                  <c:v>Hungary</c:v>
                </c:pt>
                <c:pt idx="24">
                  <c:v>India</c:v>
                </c:pt>
                <c:pt idx="25">
                  <c:v>Indonesia</c:v>
                </c:pt>
                <c:pt idx="26">
                  <c:v>Iran</c:v>
                </c:pt>
                <c:pt idx="27">
                  <c:v>Ireland</c:v>
                </c:pt>
                <c:pt idx="28">
                  <c:v>Israel</c:v>
                </c:pt>
                <c:pt idx="29">
                  <c:v>Italy</c:v>
                </c:pt>
                <c:pt idx="30">
                  <c:v>Japan</c:v>
                </c:pt>
                <c:pt idx="31">
                  <c:v>Jordan</c:v>
                </c:pt>
                <c:pt idx="32">
                  <c:v>Kenya</c:v>
                </c:pt>
                <c:pt idx="33">
                  <c:v>Latvia</c:v>
                </c:pt>
                <c:pt idx="34">
                  <c:v>Lebanon</c:v>
                </c:pt>
                <c:pt idx="35">
                  <c:v>Lithuania</c:v>
                </c:pt>
                <c:pt idx="36">
                  <c:v>Malaysia</c:v>
                </c:pt>
                <c:pt idx="37">
                  <c:v>Maldives</c:v>
                </c:pt>
                <c:pt idx="38">
                  <c:v>Malta</c:v>
                </c:pt>
                <c:pt idx="39">
                  <c:v>Mexico</c:v>
                </c:pt>
                <c:pt idx="40">
                  <c:v>Mongolia</c:v>
                </c:pt>
                <c:pt idx="41">
                  <c:v>Montenegro</c:v>
                </c:pt>
                <c:pt idx="42">
                  <c:v>Morocco</c:v>
                </c:pt>
                <c:pt idx="43">
                  <c:v>Nepal</c:v>
                </c:pt>
                <c:pt idx="44">
                  <c:v>Netherlands</c:v>
                </c:pt>
                <c:pt idx="45">
                  <c:v>New Zealand</c:v>
                </c:pt>
                <c:pt idx="46">
                  <c:v>Nigeria</c:v>
                </c:pt>
                <c:pt idx="47">
                  <c:v>Pakistan</c:v>
                </c:pt>
                <c:pt idx="48">
                  <c:v>Panama</c:v>
                </c:pt>
                <c:pt idx="49">
                  <c:v>Peru</c:v>
                </c:pt>
                <c:pt idx="50">
                  <c:v>Philippines</c:v>
                </c:pt>
                <c:pt idx="51">
                  <c:v>Poland</c:v>
                </c:pt>
                <c:pt idx="52">
                  <c:v>Portugal</c:v>
                </c:pt>
                <c:pt idx="53">
                  <c:v>Romania</c:v>
                </c:pt>
                <c:pt idx="54">
                  <c:v>Russia</c:v>
                </c:pt>
                <c:pt idx="55">
                  <c:v>Saudi Arabia</c:v>
                </c:pt>
                <c:pt idx="56">
                  <c:v>Singapore</c:v>
                </c:pt>
                <c:pt idx="57">
                  <c:v>South Africa</c:v>
                </c:pt>
                <c:pt idx="58">
                  <c:v>South Korea</c:v>
                </c:pt>
                <c:pt idx="59">
                  <c:v>Spain</c:v>
                </c:pt>
                <c:pt idx="60">
                  <c:v>Sri Lanka</c:v>
                </c:pt>
                <c:pt idx="61">
                  <c:v>Sweden</c:v>
                </c:pt>
                <c:pt idx="62">
                  <c:v>Thailand</c:v>
                </c:pt>
                <c:pt idx="63">
                  <c:v>Trinidad and Tobago</c:v>
                </c:pt>
                <c:pt idx="64">
                  <c:v>Turkey</c:v>
                </c:pt>
                <c:pt idx="65">
                  <c:v>Ukraine</c:v>
                </c:pt>
                <c:pt idx="66">
                  <c:v>United Arab Emirates</c:v>
                </c:pt>
                <c:pt idx="67">
                  <c:v>United Kingdom</c:v>
                </c:pt>
                <c:pt idx="68">
                  <c:v>United States</c:v>
                </c:pt>
                <c:pt idx="69">
                  <c:v>Venezuela</c:v>
                </c:pt>
                <c:pt idx="70">
                  <c:v>Vietnam</c:v>
                </c:pt>
                <c:pt idx="71">
                  <c:v>Zimbabwe</c:v>
                </c:pt>
              </c:strCache>
            </c:strRef>
          </c:cat>
          <c:val>
            <c:numRef>
              <c:f>'Life Expectancy-Smartphone Char'!$C$4:$C$76</c:f>
              <c:numCache>
                <c:formatCode>General</c:formatCode>
                <c:ptCount val="72"/>
                <c:pt idx="0">
                  <c:v>76.900000000000006</c:v>
                </c:pt>
                <c:pt idx="1">
                  <c:v>76.7</c:v>
                </c:pt>
                <c:pt idx="2">
                  <c:v>83.4</c:v>
                </c:pt>
                <c:pt idx="3">
                  <c:v>73</c:v>
                </c:pt>
                <c:pt idx="4">
                  <c:v>72.599999999999994</c:v>
                </c:pt>
                <c:pt idx="5">
                  <c:v>81.599999999999994</c:v>
                </c:pt>
                <c:pt idx="6">
                  <c:v>75.900000000000006</c:v>
                </c:pt>
                <c:pt idx="7">
                  <c:v>75.099999999999994</c:v>
                </c:pt>
                <c:pt idx="8">
                  <c:v>82.4</c:v>
                </c:pt>
                <c:pt idx="9">
                  <c:v>80.2</c:v>
                </c:pt>
                <c:pt idx="10">
                  <c:v>76.900000000000006</c:v>
                </c:pt>
                <c:pt idx="11">
                  <c:v>77.3</c:v>
                </c:pt>
                <c:pt idx="12">
                  <c:v>78.8</c:v>
                </c:pt>
                <c:pt idx="13">
                  <c:v>80.900000000000006</c:v>
                </c:pt>
                <c:pt idx="14">
                  <c:v>77</c:v>
                </c:pt>
                <c:pt idx="15">
                  <c:v>72</c:v>
                </c:pt>
                <c:pt idx="16">
                  <c:v>78.8</c:v>
                </c:pt>
                <c:pt idx="17">
                  <c:v>66.599999999999994</c:v>
                </c:pt>
                <c:pt idx="18">
                  <c:v>81.900000000000006</c:v>
                </c:pt>
                <c:pt idx="19">
                  <c:v>82.7</c:v>
                </c:pt>
                <c:pt idx="20">
                  <c:v>81.3</c:v>
                </c:pt>
                <c:pt idx="21">
                  <c:v>74.3</c:v>
                </c:pt>
                <c:pt idx="22">
                  <c:v>84.9</c:v>
                </c:pt>
                <c:pt idx="23">
                  <c:v>76.900000000000006</c:v>
                </c:pt>
                <c:pt idx="24">
                  <c:v>69.7</c:v>
                </c:pt>
                <c:pt idx="25">
                  <c:v>71.7</c:v>
                </c:pt>
                <c:pt idx="26">
                  <c:v>76.7</c:v>
                </c:pt>
                <c:pt idx="27">
                  <c:v>82.3</c:v>
                </c:pt>
                <c:pt idx="28">
                  <c:v>83</c:v>
                </c:pt>
                <c:pt idx="29">
                  <c:v>83.4</c:v>
                </c:pt>
                <c:pt idx="30">
                  <c:v>84.6</c:v>
                </c:pt>
                <c:pt idx="31">
                  <c:v>74.5</c:v>
                </c:pt>
                <c:pt idx="32">
                  <c:v>66.7</c:v>
                </c:pt>
                <c:pt idx="33">
                  <c:v>75.3</c:v>
                </c:pt>
                <c:pt idx="34">
                  <c:v>78.900000000000006</c:v>
                </c:pt>
                <c:pt idx="35">
                  <c:v>75.900000000000006</c:v>
                </c:pt>
                <c:pt idx="36">
                  <c:v>76.2</c:v>
                </c:pt>
                <c:pt idx="37">
                  <c:v>78.900000000000006</c:v>
                </c:pt>
                <c:pt idx="38">
                  <c:v>82.5</c:v>
                </c:pt>
                <c:pt idx="39">
                  <c:v>75.099999999999994</c:v>
                </c:pt>
                <c:pt idx="40">
                  <c:v>69.900000000000006</c:v>
                </c:pt>
                <c:pt idx="41">
                  <c:v>76.900000000000006</c:v>
                </c:pt>
                <c:pt idx="42">
                  <c:v>76.7</c:v>
                </c:pt>
                <c:pt idx="43">
                  <c:v>70.8</c:v>
                </c:pt>
                <c:pt idx="44">
                  <c:v>82.3</c:v>
                </c:pt>
                <c:pt idx="45">
                  <c:v>82.3</c:v>
                </c:pt>
                <c:pt idx="46">
                  <c:v>54.7</c:v>
                </c:pt>
                <c:pt idx="47">
                  <c:v>67.3</c:v>
                </c:pt>
                <c:pt idx="48">
                  <c:v>78.5</c:v>
                </c:pt>
                <c:pt idx="49">
                  <c:v>76.7</c:v>
                </c:pt>
                <c:pt idx="50">
                  <c:v>71.2</c:v>
                </c:pt>
                <c:pt idx="51">
                  <c:v>78.7</c:v>
                </c:pt>
                <c:pt idx="52">
                  <c:v>82.1</c:v>
                </c:pt>
                <c:pt idx="53">
                  <c:v>76.099999999999994</c:v>
                </c:pt>
                <c:pt idx="54">
                  <c:v>72.900000000000006</c:v>
                </c:pt>
                <c:pt idx="55">
                  <c:v>75.099999999999994</c:v>
                </c:pt>
                <c:pt idx="56">
                  <c:v>83.6</c:v>
                </c:pt>
                <c:pt idx="57">
                  <c:v>64.099999999999994</c:v>
                </c:pt>
                <c:pt idx="58">
                  <c:v>83</c:v>
                </c:pt>
                <c:pt idx="59">
                  <c:v>83.5</c:v>
                </c:pt>
                <c:pt idx="60">
                  <c:v>77</c:v>
                </c:pt>
                <c:pt idx="61">
                  <c:v>82.8</c:v>
                </c:pt>
                <c:pt idx="62">
                  <c:v>77.2</c:v>
                </c:pt>
                <c:pt idx="63">
                  <c:v>73.599999999999994</c:v>
                </c:pt>
                <c:pt idx="64">
                  <c:v>77.7</c:v>
                </c:pt>
                <c:pt idx="65">
                  <c:v>72.099999999999994</c:v>
                </c:pt>
                <c:pt idx="66">
                  <c:v>78</c:v>
                </c:pt>
                <c:pt idx="67">
                  <c:v>81.3</c:v>
                </c:pt>
                <c:pt idx="68">
                  <c:v>79.099999999999994</c:v>
                </c:pt>
                <c:pt idx="69">
                  <c:v>72.099999999999994</c:v>
                </c:pt>
                <c:pt idx="70">
                  <c:v>75.400000000000006</c:v>
                </c:pt>
                <c:pt idx="71">
                  <c:v>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F-4CFC-A492-923C5D47E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767776"/>
        <c:axId val="701766816"/>
      </c:lineChart>
      <c:catAx>
        <c:axId val="70176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Country</a:t>
                </a:r>
              </a:p>
            </c:rich>
          </c:tx>
          <c:layout>
            <c:manualLayout>
              <c:xMode val="edge"/>
              <c:yMode val="edge"/>
              <c:x val="0.42897676181178224"/>
              <c:y val="0.68821404970108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66816"/>
        <c:crosses val="autoZero"/>
        <c:auto val="1"/>
        <c:lblAlgn val="ctr"/>
        <c:lblOffset val="100"/>
        <c:noMultiLvlLbl val="0"/>
      </c:catAx>
      <c:valAx>
        <c:axId val="7017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67776"/>
        <c:crosses val="autoZero"/>
        <c:crossBetween val="between"/>
      </c:valAx>
      <c:valAx>
        <c:axId val="4334452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Smartphone Users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46224"/>
        <c:crosses val="max"/>
        <c:crossBetween val="between"/>
        <c:dispUnits>
          <c:builtInUnit val="hundreds"/>
        </c:dispUnits>
      </c:valAx>
      <c:catAx>
        <c:axId val="43344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344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625089921126325"/>
          <c:y val="0.83729957666240684"/>
          <c:w val="0.62749804100403361"/>
          <c:h val="8.5291471656714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0"/>
            <a:lumOff val="100000"/>
          </a:schemeClr>
        </a:gs>
        <a:gs pos="35000">
          <a:schemeClr val="accent1">
            <a:lumMod val="0"/>
            <a:lumOff val="100000"/>
          </a:schemeClr>
        </a:gs>
        <a:gs pos="100000">
          <a:schemeClr val="accent1">
            <a:lumMod val="10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accent1"/>
      </a:solidFill>
      <a:round/>
    </a:ln>
    <a:effectLst>
      <a:glow rad="139700">
        <a:schemeClr val="accent1">
          <a:satMod val="175000"/>
          <a:alpha val="40000"/>
        </a:schemeClr>
      </a:glow>
      <a:outerShdw blurRad="50800" dist="38100" dir="18900000" algn="bl" rotWithShape="0">
        <a:schemeClr val="accent1">
          <a:lumMod val="60000"/>
          <a:lumOff val="40000"/>
          <a:alpha val="40000"/>
        </a:schemeClr>
      </a:outerShdw>
    </a:effectLst>
    <a:scene3d>
      <a:camera prst="orthographicFront"/>
      <a:lightRig rig="threePt" dir="t"/>
    </a:scene3d>
    <a:sp3d prstMaterial="powder">
      <a:bevelT prst="convex"/>
      <a:bevelB w="114300" prst="hardEdge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28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"£"#,##0.00</c:formatCode>
                <c:ptCount val="228"/>
                <c:pt idx="0">
                  <c:v>190513</c:v>
                </c:pt>
                <c:pt idx="1">
                  <c:v>180367</c:v>
                </c:pt>
                <c:pt idx="2">
                  <c:v>123965</c:v>
                </c:pt>
                <c:pt idx="3">
                  <c:v>115874</c:v>
                </c:pt>
                <c:pt idx="4">
                  <c:v>97341</c:v>
                </c:pt>
                <c:pt idx="5">
                  <c:v>90044</c:v>
                </c:pt>
                <c:pt idx="6">
                  <c:v>86781</c:v>
                </c:pt>
                <c:pt idx="7">
                  <c:v>84600</c:v>
                </c:pt>
                <c:pt idx="8">
                  <c:v>81798</c:v>
                </c:pt>
                <c:pt idx="9">
                  <c:v>71549</c:v>
                </c:pt>
                <c:pt idx="10">
                  <c:v>70800</c:v>
                </c:pt>
                <c:pt idx="11">
                  <c:v>68628</c:v>
                </c:pt>
                <c:pt idx="12">
                  <c:v>67119</c:v>
                </c:pt>
                <c:pt idx="13">
                  <c:v>63633</c:v>
                </c:pt>
                <c:pt idx="14">
                  <c:v>62530</c:v>
                </c:pt>
                <c:pt idx="15">
                  <c:v>62100</c:v>
                </c:pt>
                <c:pt idx="16">
                  <c:v>61700</c:v>
                </c:pt>
                <c:pt idx="17">
                  <c:v>59848</c:v>
                </c:pt>
                <c:pt idx="18">
                  <c:v>59439</c:v>
                </c:pt>
                <c:pt idx="19">
                  <c:v>57804</c:v>
                </c:pt>
                <c:pt idx="20">
                  <c:v>56935</c:v>
                </c:pt>
                <c:pt idx="21">
                  <c:v>56600</c:v>
                </c:pt>
                <c:pt idx="22">
                  <c:v>56188</c:v>
                </c:pt>
                <c:pt idx="23">
                  <c:v>55874</c:v>
                </c:pt>
                <c:pt idx="24">
                  <c:v>53919</c:v>
                </c:pt>
                <c:pt idx="25">
                  <c:v>53240</c:v>
                </c:pt>
                <c:pt idx="26">
                  <c:v>52500</c:v>
                </c:pt>
                <c:pt idx="27">
                  <c:v>51934</c:v>
                </c:pt>
                <c:pt idx="28">
                  <c:v>50500</c:v>
                </c:pt>
                <c:pt idx="29">
                  <c:v>49900</c:v>
                </c:pt>
                <c:pt idx="30">
                  <c:v>49854</c:v>
                </c:pt>
                <c:pt idx="31">
                  <c:v>49854</c:v>
                </c:pt>
                <c:pt idx="32">
                  <c:v>49031</c:v>
                </c:pt>
                <c:pt idx="33">
                  <c:v>48668</c:v>
                </c:pt>
                <c:pt idx="34">
                  <c:v>46962</c:v>
                </c:pt>
                <c:pt idx="35">
                  <c:v>46659</c:v>
                </c:pt>
                <c:pt idx="36">
                  <c:v>46200</c:v>
                </c:pt>
                <c:pt idx="37">
                  <c:v>46184</c:v>
                </c:pt>
                <c:pt idx="38">
                  <c:v>45011</c:v>
                </c:pt>
                <c:pt idx="39">
                  <c:v>44436</c:v>
                </c:pt>
                <c:pt idx="40">
                  <c:v>44032</c:v>
                </c:pt>
                <c:pt idx="41">
                  <c:v>42888</c:v>
                </c:pt>
                <c:pt idx="42">
                  <c:v>42765</c:v>
                </c:pt>
                <c:pt idx="43">
                  <c:v>42492</c:v>
                </c:pt>
                <c:pt idx="44">
                  <c:v>41800</c:v>
                </c:pt>
                <c:pt idx="45">
                  <c:v>41429</c:v>
                </c:pt>
                <c:pt idx="46">
                  <c:v>40903</c:v>
                </c:pt>
                <c:pt idx="47">
                  <c:v>40862</c:v>
                </c:pt>
                <c:pt idx="48">
                  <c:v>40145</c:v>
                </c:pt>
                <c:pt idx="49">
                  <c:v>40000</c:v>
                </c:pt>
                <c:pt idx="50">
                  <c:v>39545</c:v>
                </c:pt>
                <c:pt idx="51">
                  <c:v>39088</c:v>
                </c:pt>
                <c:pt idx="52">
                  <c:v>37500</c:v>
                </c:pt>
                <c:pt idx="53">
                  <c:v>37231</c:v>
                </c:pt>
                <c:pt idx="54">
                  <c:v>37101</c:v>
                </c:pt>
                <c:pt idx="55">
                  <c:v>37000</c:v>
                </c:pt>
                <c:pt idx="56">
                  <c:v>36927</c:v>
                </c:pt>
                <c:pt idx="57">
                  <c:v>35600</c:v>
                </c:pt>
                <c:pt idx="58">
                  <c:v>35342</c:v>
                </c:pt>
                <c:pt idx="59">
                  <c:v>34894</c:v>
                </c:pt>
                <c:pt idx="60">
                  <c:v>34518</c:v>
                </c:pt>
                <c:pt idx="61">
                  <c:v>34200</c:v>
                </c:pt>
                <c:pt idx="62">
                  <c:v>33221</c:v>
                </c:pt>
                <c:pt idx="63">
                  <c:v>32945</c:v>
                </c:pt>
                <c:pt idx="64">
                  <c:v>32730</c:v>
                </c:pt>
                <c:pt idx="65">
                  <c:v>31459</c:v>
                </c:pt>
                <c:pt idx="66">
                  <c:v>31100</c:v>
                </c:pt>
                <c:pt idx="67">
                  <c:v>30898</c:v>
                </c:pt>
                <c:pt idx="68">
                  <c:v>29941</c:v>
                </c:pt>
                <c:pt idx="69">
                  <c:v>29799</c:v>
                </c:pt>
                <c:pt idx="70">
                  <c:v>29253</c:v>
                </c:pt>
                <c:pt idx="71">
                  <c:v>29223</c:v>
                </c:pt>
                <c:pt idx="72">
                  <c:v>28602</c:v>
                </c:pt>
                <c:pt idx="73">
                  <c:v>28424</c:v>
                </c:pt>
                <c:pt idx="74">
                  <c:v>28364</c:v>
                </c:pt>
                <c:pt idx="75">
                  <c:v>27299</c:v>
                </c:pt>
                <c:pt idx="76">
                  <c:v>27044</c:v>
                </c:pt>
                <c:pt idx="77">
                  <c:v>26438</c:v>
                </c:pt>
                <c:pt idx="78">
                  <c:v>26351</c:v>
                </c:pt>
                <c:pt idx="79">
                  <c:v>26176</c:v>
                </c:pt>
                <c:pt idx="80">
                  <c:v>24500</c:v>
                </c:pt>
                <c:pt idx="81">
                  <c:v>24479</c:v>
                </c:pt>
                <c:pt idx="82">
                  <c:v>24226</c:v>
                </c:pt>
                <c:pt idx="83">
                  <c:v>23174</c:v>
                </c:pt>
                <c:pt idx="84">
                  <c:v>22870</c:v>
                </c:pt>
                <c:pt idx="85">
                  <c:v>22064</c:v>
                </c:pt>
                <c:pt idx="86">
                  <c:v>21910</c:v>
                </c:pt>
                <c:pt idx="87">
                  <c:v>21561</c:v>
                </c:pt>
                <c:pt idx="88">
                  <c:v>21470</c:v>
                </c:pt>
                <c:pt idx="89">
                  <c:v>19796</c:v>
                </c:pt>
                <c:pt idx="90">
                  <c:v>19642</c:v>
                </c:pt>
                <c:pt idx="91">
                  <c:v>19531</c:v>
                </c:pt>
                <c:pt idx="92">
                  <c:v>19300</c:v>
                </c:pt>
                <c:pt idx="93">
                  <c:v>19150</c:v>
                </c:pt>
                <c:pt idx="94">
                  <c:v>18558</c:v>
                </c:pt>
                <c:pt idx="95">
                  <c:v>18460</c:v>
                </c:pt>
                <c:pt idx="96">
                  <c:v>18413</c:v>
                </c:pt>
                <c:pt idx="97">
                  <c:v>18233</c:v>
                </c:pt>
                <c:pt idx="98">
                  <c:v>17767</c:v>
                </c:pt>
                <c:pt idx="99">
                  <c:v>17579</c:v>
                </c:pt>
                <c:pt idx="100">
                  <c:v>17500</c:v>
                </c:pt>
                <c:pt idx="101">
                  <c:v>17039</c:v>
                </c:pt>
                <c:pt idx="102">
                  <c:v>17000</c:v>
                </c:pt>
                <c:pt idx="103">
                  <c:v>16700</c:v>
                </c:pt>
                <c:pt idx="104">
                  <c:v>16525</c:v>
                </c:pt>
                <c:pt idx="105">
                  <c:v>16479</c:v>
                </c:pt>
                <c:pt idx="106">
                  <c:v>16117</c:v>
                </c:pt>
                <c:pt idx="107">
                  <c:v>15639</c:v>
                </c:pt>
                <c:pt idx="108">
                  <c:v>15449</c:v>
                </c:pt>
                <c:pt idx="109">
                  <c:v>15174</c:v>
                </c:pt>
                <c:pt idx="110">
                  <c:v>14992</c:v>
                </c:pt>
                <c:pt idx="111">
                  <c:v>14950</c:v>
                </c:pt>
                <c:pt idx="112">
                  <c:v>14912</c:v>
                </c:pt>
                <c:pt idx="113">
                  <c:v>14845</c:v>
                </c:pt>
                <c:pt idx="114">
                  <c:v>14722</c:v>
                </c:pt>
                <c:pt idx="115">
                  <c:v>14652</c:v>
                </c:pt>
                <c:pt idx="116">
                  <c:v>14552</c:v>
                </c:pt>
                <c:pt idx="117">
                  <c:v>14404</c:v>
                </c:pt>
                <c:pt idx="118">
                  <c:v>13965</c:v>
                </c:pt>
                <c:pt idx="119">
                  <c:v>13684</c:v>
                </c:pt>
                <c:pt idx="120">
                  <c:v>13654</c:v>
                </c:pt>
                <c:pt idx="121">
                  <c:v>13082</c:v>
                </c:pt>
                <c:pt idx="122">
                  <c:v>13078</c:v>
                </c:pt>
                <c:pt idx="123">
                  <c:v>13050</c:v>
                </c:pt>
                <c:pt idx="124">
                  <c:v>12848</c:v>
                </c:pt>
                <c:pt idx="125">
                  <c:v>12810</c:v>
                </c:pt>
                <c:pt idx="126">
                  <c:v>12685</c:v>
                </c:pt>
                <c:pt idx="127">
                  <c:v>12485</c:v>
                </c:pt>
                <c:pt idx="128">
                  <c:v>12482</c:v>
                </c:pt>
                <c:pt idx="129">
                  <c:v>12389</c:v>
                </c:pt>
                <c:pt idx="130">
                  <c:v>12317</c:v>
                </c:pt>
                <c:pt idx="131">
                  <c:v>12300</c:v>
                </c:pt>
                <c:pt idx="132">
                  <c:v>12200</c:v>
                </c:pt>
                <c:pt idx="133">
                  <c:v>11917</c:v>
                </c:pt>
                <c:pt idx="134">
                  <c:v>11832</c:v>
                </c:pt>
                <c:pt idx="135">
                  <c:v>11812</c:v>
                </c:pt>
                <c:pt idx="136">
                  <c:v>11763</c:v>
                </c:pt>
                <c:pt idx="137">
                  <c:v>11583</c:v>
                </c:pt>
                <c:pt idx="138">
                  <c:v>11511</c:v>
                </c:pt>
                <c:pt idx="139">
                  <c:v>11375</c:v>
                </c:pt>
                <c:pt idx="140">
                  <c:v>11368</c:v>
                </c:pt>
                <c:pt idx="141">
                  <c:v>11200</c:v>
                </c:pt>
                <c:pt idx="142">
                  <c:v>10881</c:v>
                </c:pt>
                <c:pt idx="143">
                  <c:v>10756</c:v>
                </c:pt>
                <c:pt idx="144">
                  <c:v>10071</c:v>
                </c:pt>
                <c:pt idx="145">
                  <c:v>9762</c:v>
                </c:pt>
                <c:pt idx="146">
                  <c:v>9637</c:v>
                </c:pt>
                <c:pt idx="147">
                  <c:v>8908</c:v>
                </c:pt>
                <c:pt idx="148">
                  <c:v>8776</c:v>
                </c:pt>
                <c:pt idx="149">
                  <c:v>8724</c:v>
                </c:pt>
                <c:pt idx="150">
                  <c:v>8637</c:v>
                </c:pt>
                <c:pt idx="151">
                  <c:v>8622</c:v>
                </c:pt>
                <c:pt idx="152">
                  <c:v>8041</c:v>
                </c:pt>
                <c:pt idx="153">
                  <c:v>7826</c:v>
                </c:pt>
                <c:pt idx="154">
                  <c:v>7704</c:v>
                </c:pt>
                <c:pt idx="155">
                  <c:v>7515</c:v>
                </c:pt>
                <c:pt idx="156">
                  <c:v>7172</c:v>
                </c:pt>
                <c:pt idx="157">
                  <c:v>7005</c:v>
                </c:pt>
                <c:pt idx="158">
                  <c:v>6999</c:v>
                </c:pt>
                <c:pt idx="159">
                  <c:v>6700</c:v>
                </c:pt>
                <c:pt idx="160">
                  <c:v>6670</c:v>
                </c:pt>
                <c:pt idx="161">
                  <c:v>6521</c:v>
                </c:pt>
                <c:pt idx="162">
                  <c:v>6383</c:v>
                </c:pt>
                <c:pt idx="163">
                  <c:v>6220</c:v>
                </c:pt>
                <c:pt idx="164">
                  <c:v>6004</c:v>
                </c:pt>
                <c:pt idx="165">
                  <c:v>5800</c:v>
                </c:pt>
                <c:pt idx="166">
                  <c:v>5728</c:v>
                </c:pt>
                <c:pt idx="167">
                  <c:v>5535</c:v>
                </c:pt>
                <c:pt idx="168">
                  <c:v>5413</c:v>
                </c:pt>
                <c:pt idx="169">
                  <c:v>5407</c:v>
                </c:pt>
                <c:pt idx="170">
                  <c:v>5253</c:v>
                </c:pt>
                <c:pt idx="171">
                  <c:v>5213</c:v>
                </c:pt>
                <c:pt idx="172">
                  <c:v>5197</c:v>
                </c:pt>
                <c:pt idx="173">
                  <c:v>5142</c:v>
                </c:pt>
                <c:pt idx="174">
                  <c:v>5136</c:v>
                </c:pt>
                <c:pt idx="175">
                  <c:v>4754</c:v>
                </c:pt>
                <c:pt idx="176">
                  <c:v>4690</c:v>
                </c:pt>
                <c:pt idx="177">
                  <c:v>4389</c:v>
                </c:pt>
                <c:pt idx="178">
                  <c:v>4355</c:v>
                </c:pt>
                <c:pt idx="179">
                  <c:v>4330</c:v>
                </c:pt>
                <c:pt idx="180">
                  <c:v>4281</c:v>
                </c:pt>
                <c:pt idx="181">
                  <c:v>3970</c:v>
                </c:pt>
                <c:pt idx="182">
                  <c:v>3958</c:v>
                </c:pt>
                <c:pt idx="183">
                  <c:v>3889</c:v>
                </c:pt>
                <c:pt idx="184">
                  <c:v>3800</c:v>
                </c:pt>
                <c:pt idx="185">
                  <c:v>3673</c:v>
                </c:pt>
                <c:pt idx="186">
                  <c:v>3642</c:v>
                </c:pt>
                <c:pt idx="187">
                  <c:v>3553</c:v>
                </c:pt>
                <c:pt idx="188">
                  <c:v>3470</c:v>
                </c:pt>
                <c:pt idx="189">
                  <c:v>3464</c:v>
                </c:pt>
                <c:pt idx="190">
                  <c:v>3417</c:v>
                </c:pt>
                <c:pt idx="191">
                  <c:v>3395</c:v>
                </c:pt>
                <c:pt idx="192">
                  <c:v>3380</c:v>
                </c:pt>
                <c:pt idx="193">
                  <c:v>3287</c:v>
                </c:pt>
                <c:pt idx="194">
                  <c:v>3153</c:v>
                </c:pt>
                <c:pt idx="195">
                  <c:v>3060</c:v>
                </c:pt>
                <c:pt idx="196">
                  <c:v>2905</c:v>
                </c:pt>
                <c:pt idx="197">
                  <c:v>2900</c:v>
                </c:pt>
                <c:pt idx="198">
                  <c:v>2836</c:v>
                </c:pt>
                <c:pt idx="199">
                  <c:v>2704</c:v>
                </c:pt>
                <c:pt idx="200">
                  <c:v>2663</c:v>
                </c:pt>
                <c:pt idx="201">
                  <c:v>2660</c:v>
                </c:pt>
                <c:pt idx="202">
                  <c:v>2562</c:v>
                </c:pt>
                <c:pt idx="203">
                  <c:v>2500</c:v>
                </c:pt>
                <c:pt idx="204">
                  <c:v>2322</c:v>
                </c:pt>
                <c:pt idx="205">
                  <c:v>2272</c:v>
                </c:pt>
                <c:pt idx="206">
                  <c:v>2227</c:v>
                </c:pt>
                <c:pt idx="207">
                  <c:v>2223</c:v>
                </c:pt>
                <c:pt idx="208">
                  <c:v>2221</c:v>
                </c:pt>
                <c:pt idx="209">
                  <c:v>2187</c:v>
                </c:pt>
                <c:pt idx="210">
                  <c:v>2178</c:v>
                </c:pt>
                <c:pt idx="211">
                  <c:v>2065</c:v>
                </c:pt>
                <c:pt idx="212">
                  <c:v>1989</c:v>
                </c:pt>
                <c:pt idx="213">
                  <c:v>1718</c:v>
                </c:pt>
                <c:pt idx="214">
                  <c:v>1700</c:v>
                </c:pt>
                <c:pt idx="215">
                  <c:v>1647</c:v>
                </c:pt>
                <c:pt idx="216">
                  <c:v>1600</c:v>
                </c:pt>
                <c:pt idx="217">
                  <c:v>1600</c:v>
                </c:pt>
                <c:pt idx="218">
                  <c:v>1597</c:v>
                </c:pt>
                <c:pt idx="219">
                  <c:v>1580</c:v>
                </c:pt>
                <c:pt idx="220">
                  <c:v>1428</c:v>
                </c:pt>
                <c:pt idx="221">
                  <c:v>1281</c:v>
                </c:pt>
                <c:pt idx="222">
                  <c:v>1225</c:v>
                </c:pt>
                <c:pt idx="223">
                  <c:v>1098</c:v>
                </c:pt>
                <c:pt idx="224">
                  <c:v>1060</c:v>
                </c:pt>
                <c:pt idx="225">
                  <c:v>945</c:v>
                </c:pt>
                <c:pt idx="226">
                  <c:v>875.2</c:v>
                </c:pt>
                <c:pt idx="22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B-4BBC-B4AC-F781925BB9AC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228"/>
                <c:lvl>
                  <c:pt idx="0">
                    <c:v> Monaco </c:v>
                  </c:pt>
                  <c:pt idx="1">
                    <c:v>Liechtenstein </c:v>
                  </c:pt>
                  <c:pt idx="2">
                    <c:v>Macau </c:v>
                  </c:pt>
                  <c:pt idx="3">
                    <c:v>Luxembourg </c:v>
                  </c:pt>
                  <c:pt idx="4">
                    <c:v>Singapore </c:v>
                  </c:pt>
                  <c:pt idx="5">
                    <c:v>Qatar </c:v>
                  </c:pt>
                  <c:pt idx="6">
                    <c:v>Ireland </c:v>
                  </c:pt>
                  <c:pt idx="7">
                    <c:v>Isle of Man </c:v>
                  </c:pt>
                  <c:pt idx="8">
                    <c:v>Bermuda </c:v>
                  </c:pt>
                  <c:pt idx="9">
                    <c:v>Cayman Islands </c:v>
                  </c:pt>
                  <c:pt idx="10">
                    <c:v>Falkland Islands </c:v>
                  </c:pt>
                  <c:pt idx="11">
                    <c:v>Switzerland </c:v>
                  </c:pt>
                  <c:pt idx="12">
                    <c:v>United Arab Emirates </c:v>
                  </c:pt>
                  <c:pt idx="13">
                    <c:v>Norway </c:v>
                  </c:pt>
                  <c:pt idx="14">
                    <c:v>United States </c:v>
                  </c:pt>
                  <c:pt idx="15">
                    <c:v>Brunei </c:v>
                  </c:pt>
                  <c:pt idx="16">
                    <c:v>Gibraltar </c:v>
                  </c:pt>
                  <c:pt idx="17">
                    <c:v>Hong Kong </c:v>
                  </c:pt>
                  <c:pt idx="18">
                    <c:v>San Marino </c:v>
                  </c:pt>
                  <c:pt idx="19">
                    <c:v>Denmark </c:v>
                  </c:pt>
                  <c:pt idx="20">
                    <c:v>Netherlands </c:v>
                  </c:pt>
                  <c:pt idx="21">
                    <c:v>Jersey </c:v>
                  </c:pt>
                  <c:pt idx="22">
                    <c:v>Austria </c:v>
                  </c:pt>
                  <c:pt idx="23">
                    <c:v>Iceland </c:v>
                  </c:pt>
                  <c:pt idx="24">
                    <c:v>Germany </c:v>
                  </c:pt>
                  <c:pt idx="25">
                    <c:v>Sweden </c:v>
                  </c:pt>
                  <c:pt idx="26">
                    <c:v>Guernsey </c:v>
                  </c:pt>
                  <c:pt idx="27">
                    <c:v>Belgium </c:v>
                  </c:pt>
                  <c:pt idx="28">
                    <c:v>Taiwan </c:v>
                  </c:pt>
                  <c:pt idx="29">
                    <c:v>Andorra </c:v>
                  </c:pt>
                  <c:pt idx="30">
                    <c:v>Australia </c:v>
                  </c:pt>
                  <c:pt idx="31">
                    <c:v>Kuwait </c:v>
                  </c:pt>
                  <c:pt idx="32">
                    <c:v>Canada </c:v>
                  </c:pt>
                  <c:pt idx="33">
                    <c:v>Finland </c:v>
                  </c:pt>
                  <c:pt idx="34">
                    <c:v>Saudi Arabia </c:v>
                  </c:pt>
                  <c:pt idx="35">
                    <c:v>United Kingdom </c:v>
                  </c:pt>
                  <c:pt idx="36">
                    <c:v>Saint Pierre and Miquelon </c:v>
                  </c:pt>
                  <c:pt idx="37">
                    <c:v>France </c:v>
                  </c:pt>
                  <c:pt idx="38">
                    <c:v>Bahrain </c:v>
                  </c:pt>
                  <c:pt idx="39">
                    <c:v>EU </c:v>
                  </c:pt>
                  <c:pt idx="40">
                    <c:v>Malta </c:v>
                  </c:pt>
                  <c:pt idx="41">
                    <c:v>New Zealand </c:v>
                  </c:pt>
                  <c:pt idx="42">
                    <c:v>South Korea </c:v>
                  </c:pt>
                  <c:pt idx="43">
                    <c:v>Italy </c:v>
                  </c:pt>
                  <c:pt idx="44">
                    <c:v>Greenland </c:v>
                  </c:pt>
                  <c:pt idx="45">
                    <c:v>Japan </c:v>
                  </c:pt>
                  <c:pt idx="46">
                    <c:v>Spain </c:v>
                  </c:pt>
                  <c:pt idx="47">
                    <c:v>Czech Republic </c:v>
                  </c:pt>
                  <c:pt idx="48">
                    <c:v>Israel </c:v>
                  </c:pt>
                  <c:pt idx="49">
                    <c:v>Faroe Islands </c:v>
                  </c:pt>
                  <c:pt idx="50">
                    <c:v>Cyprus </c:v>
                  </c:pt>
                  <c:pt idx="51">
                    <c:v>Slovenia </c:v>
                  </c:pt>
                  <c:pt idx="52">
                    <c:v>Aruba </c:v>
                  </c:pt>
                  <c:pt idx="53">
                    <c:v>Lithuania </c:v>
                  </c:pt>
                  <c:pt idx="54">
                    <c:v>Bahamas </c:v>
                  </c:pt>
                  <c:pt idx="55">
                    <c:v>U.S. Virgin Islands </c:v>
                  </c:pt>
                  <c:pt idx="56">
                    <c:v>Estonia </c:v>
                  </c:pt>
                  <c:pt idx="57">
                    <c:v>Guam </c:v>
                  </c:pt>
                  <c:pt idx="58">
                    <c:v>Sint Maarten </c:v>
                  </c:pt>
                  <c:pt idx="59">
                    <c:v>Portugal </c:v>
                  </c:pt>
                  <c:pt idx="60">
                    <c:v>Puerto Rico </c:v>
                  </c:pt>
                  <c:pt idx="61">
                    <c:v>British Virgin Islands </c:v>
                  </c:pt>
                  <c:pt idx="62">
                    <c:v>Poland </c:v>
                  </c:pt>
                  <c:pt idx="63">
                    <c:v>Hungary </c:v>
                  </c:pt>
                  <c:pt idx="64">
                    <c:v>Slovakia </c:v>
                  </c:pt>
                  <c:pt idx="65">
                    <c:v>Panama </c:v>
                  </c:pt>
                  <c:pt idx="66">
                    <c:v>New Caledonia </c:v>
                  </c:pt>
                  <c:pt idx="67">
                    <c:v>Latvia </c:v>
                  </c:pt>
                  <c:pt idx="68">
                    <c:v>Romania </c:v>
                  </c:pt>
                  <c:pt idx="69">
                    <c:v>Greece </c:v>
                  </c:pt>
                  <c:pt idx="70">
                    <c:v>Turks and Caicos Islands</c:v>
                  </c:pt>
                  <c:pt idx="71">
                    <c:v>Seychelles </c:v>
                  </c:pt>
                  <c:pt idx="72">
                    <c:v>Croatia </c:v>
                  </c:pt>
                  <c:pt idx="73">
                    <c:v>Turkey </c:v>
                  </c:pt>
                  <c:pt idx="74">
                    <c:v>Malaysia </c:v>
                  </c:pt>
                  <c:pt idx="75">
                    <c:v>Oman </c:v>
                  </c:pt>
                  <c:pt idx="76">
                    <c:v>Russia </c:v>
                  </c:pt>
                  <c:pt idx="77">
                    <c:v>Saint Kitts and Nevis </c:v>
                  </c:pt>
                  <c:pt idx="78">
                    <c:v>Kazakhstan </c:v>
                  </c:pt>
                  <c:pt idx="79">
                    <c:v>Trinidad and Tobago </c:v>
                  </c:pt>
                  <c:pt idx="80">
                    <c:v>Northern Mariana Islands </c:v>
                  </c:pt>
                  <c:pt idx="81">
                    <c:v>Curaçao </c:v>
                  </c:pt>
                  <c:pt idx="82">
                    <c:v>Chile </c:v>
                  </c:pt>
                  <c:pt idx="83">
                    <c:v>Bulgaria </c:v>
                  </c:pt>
                  <c:pt idx="84">
                    <c:v>Mauritius </c:v>
                  </c:pt>
                  <c:pt idx="85">
                    <c:v>Argentina </c:v>
                  </c:pt>
                  <c:pt idx="86">
                    <c:v>Antigua and Barbuda </c:v>
                  </c:pt>
                  <c:pt idx="87">
                    <c:v>Uruguay </c:v>
                  </c:pt>
                  <c:pt idx="88">
                    <c:v>Montenegro </c:v>
                  </c:pt>
                  <c:pt idx="89">
                    <c:v>Mexico </c:v>
                  </c:pt>
                  <c:pt idx="90">
                    <c:v>Costa Rica </c:v>
                  </c:pt>
                  <c:pt idx="91">
                    <c:v>Maldives </c:v>
                  </c:pt>
                  <c:pt idx="92">
                    <c:v>Saint Martin </c:v>
                  </c:pt>
                  <c:pt idx="93">
                    <c:v>Belarus </c:v>
                  </c:pt>
                  <c:pt idx="94">
                    <c:v>Equatorial Guinea </c:v>
                  </c:pt>
                  <c:pt idx="95">
                    <c:v>Thailand </c:v>
                  </c:pt>
                  <c:pt idx="96">
                    <c:v>Dominican Republic </c:v>
                  </c:pt>
                  <c:pt idx="97">
                    <c:v>Serbia </c:v>
                  </c:pt>
                  <c:pt idx="98">
                    <c:v>Botswana </c:v>
                  </c:pt>
                  <c:pt idx="99">
                    <c:v>Palau </c:v>
                  </c:pt>
                  <c:pt idx="100">
                    <c:v>World</c:v>
                  </c:pt>
                  <c:pt idx="101">
                    <c:v>Grenada </c:v>
                  </c:pt>
                  <c:pt idx="102">
                    <c:v>French Polynesia </c:v>
                  </c:pt>
                  <c:pt idx="103">
                    <c:v>Cook Islands </c:v>
                  </c:pt>
                  <c:pt idx="104">
                    <c:v>Suriname </c:v>
                  </c:pt>
                  <c:pt idx="105">
                    <c:v>North Macedonia </c:v>
                  </c:pt>
                  <c:pt idx="106">
                    <c:v>China </c:v>
                  </c:pt>
                  <c:pt idx="107">
                    <c:v>Barbados </c:v>
                  </c:pt>
                  <c:pt idx="108">
                    <c:v>Saint Lucia </c:v>
                  </c:pt>
                  <c:pt idx="109">
                    <c:v>Libya </c:v>
                  </c:pt>
                  <c:pt idx="110">
                    <c:v>Georgia </c:v>
                  </c:pt>
                  <c:pt idx="111">
                    <c:v>Gabon </c:v>
                  </c:pt>
                  <c:pt idx="112">
                    <c:v>Bosnia and Herzegovina </c:v>
                  </c:pt>
                  <c:pt idx="113">
                    <c:v>Turkmenistan </c:v>
                  </c:pt>
                  <c:pt idx="114">
                    <c:v>Colombia </c:v>
                  </c:pt>
                  <c:pt idx="115">
                    <c:v>Brazil </c:v>
                  </c:pt>
                  <c:pt idx="116">
                    <c:v>Lebanon </c:v>
                  </c:pt>
                  <c:pt idx="117">
                    <c:v>Azerbaijan </c:v>
                  </c:pt>
                  <c:pt idx="118">
                    <c:v>Albania </c:v>
                  </c:pt>
                  <c:pt idx="119">
                    <c:v>Fiji </c:v>
                  </c:pt>
                  <c:pt idx="120">
                    <c:v>Armenia </c:v>
                  </c:pt>
                  <c:pt idx="121">
                    <c:v>Guyana </c:v>
                  </c:pt>
                  <c:pt idx="122">
                    <c:v>Sri Lanka </c:v>
                  </c:pt>
                  <c:pt idx="123">
                    <c:v>Moldova </c:v>
                  </c:pt>
                  <c:pt idx="124">
                    <c:v>Peru </c:v>
                  </c:pt>
                  <c:pt idx="125">
                    <c:v>Ukraine </c:v>
                  </c:pt>
                  <c:pt idx="126">
                    <c:v>Paraguay </c:v>
                  </c:pt>
                  <c:pt idx="127">
                    <c:v>Saint Vincent &amp; the Grenadines </c:v>
                  </c:pt>
                  <c:pt idx="128">
                    <c:v>South Africa </c:v>
                  </c:pt>
                  <c:pt idx="129">
                    <c:v>Iran </c:v>
                  </c:pt>
                  <c:pt idx="130">
                    <c:v>Mongolia </c:v>
                  </c:pt>
                  <c:pt idx="131">
                    <c:v>Cuba </c:v>
                  </c:pt>
                  <c:pt idx="132">
                    <c:v>Anguilla </c:v>
                  </c:pt>
                  <c:pt idx="133">
                    <c:v>Dominica </c:v>
                  </c:pt>
                  <c:pt idx="134">
                    <c:v>Bhutan </c:v>
                  </c:pt>
                  <c:pt idx="135">
                    <c:v>Indonesia </c:v>
                  </c:pt>
                  <c:pt idx="136">
                    <c:v>Egypt </c:v>
                  </c:pt>
                  <c:pt idx="137">
                    <c:v>Nauru </c:v>
                  </c:pt>
                  <c:pt idx="138">
                    <c:v>Algeria </c:v>
                  </c:pt>
                  <c:pt idx="139">
                    <c:v>Ecuador </c:v>
                  </c:pt>
                  <c:pt idx="140">
                    <c:v>Kosovo </c:v>
                  </c:pt>
                  <c:pt idx="141">
                    <c:v>American Samoa </c:v>
                  </c:pt>
                  <c:pt idx="142">
                    <c:v>Iraq </c:v>
                  </c:pt>
                  <c:pt idx="143">
                    <c:v>Tunisia </c:v>
                  </c:pt>
                  <c:pt idx="144">
                    <c:v>Jordan </c:v>
                  </c:pt>
                  <c:pt idx="145">
                    <c:v>Jamaica </c:v>
                  </c:pt>
                  <c:pt idx="146">
                    <c:v>Namibia </c:v>
                  </c:pt>
                  <c:pt idx="147">
                    <c:v>Philippines </c:v>
                  </c:pt>
                  <c:pt idx="148">
                    <c:v>El Salvador </c:v>
                  </c:pt>
                  <c:pt idx="149">
                    <c:v>Bolivia </c:v>
                  </c:pt>
                  <c:pt idx="150">
                    <c:v>Guatemala </c:v>
                  </c:pt>
                  <c:pt idx="151">
                    <c:v>Eswatini </c:v>
                  </c:pt>
                  <c:pt idx="152">
                    <c:v>Vietnam </c:v>
                  </c:pt>
                  <c:pt idx="153">
                    <c:v>Laos </c:v>
                  </c:pt>
                  <c:pt idx="154">
                    <c:v>Venezuela </c:v>
                  </c:pt>
                  <c:pt idx="155">
                    <c:v>Morocco </c:v>
                  </c:pt>
                  <c:pt idx="156">
                    <c:v>Cape Verde </c:v>
                  </c:pt>
                  <c:pt idx="157">
                    <c:v>Belize </c:v>
                  </c:pt>
                  <c:pt idx="158">
                    <c:v>Uzbekistan </c:v>
                  </c:pt>
                  <c:pt idx="159">
                    <c:v>India </c:v>
                  </c:pt>
                  <c:pt idx="160">
                    <c:v>Angola </c:v>
                  </c:pt>
                  <c:pt idx="161">
                    <c:v>Samoa </c:v>
                  </c:pt>
                  <c:pt idx="162">
                    <c:v>Tonga </c:v>
                  </c:pt>
                  <c:pt idx="163">
                    <c:v>Palestine </c:v>
                  </c:pt>
                  <c:pt idx="164">
                    <c:v>Tokelau </c:v>
                  </c:pt>
                  <c:pt idx="165">
                    <c:v>Niue </c:v>
                  </c:pt>
                  <c:pt idx="166">
                    <c:v>Honduras </c:v>
                  </c:pt>
                  <c:pt idx="167">
                    <c:v>Djibouti </c:v>
                  </c:pt>
                  <c:pt idx="168">
                    <c:v>Ghana </c:v>
                  </c:pt>
                  <c:pt idx="169">
                    <c:v>Nicaragua </c:v>
                  </c:pt>
                  <c:pt idx="170">
                    <c:v>Kyrgyzstan </c:v>
                  </c:pt>
                  <c:pt idx="171">
                    <c:v>Ivory Coast </c:v>
                  </c:pt>
                  <c:pt idx="172">
                    <c:v>Mauritania </c:v>
                  </c:pt>
                  <c:pt idx="173">
                    <c:v>Myanmar </c:v>
                  </c:pt>
                  <c:pt idx="174">
                    <c:v>Nigeria </c:v>
                  </c:pt>
                  <c:pt idx="175">
                    <c:v>Bangladesh </c:v>
                  </c:pt>
                  <c:pt idx="176">
                    <c:v>Pakistan </c:v>
                  </c:pt>
                  <c:pt idx="177">
                    <c:v>Cambodia </c:v>
                  </c:pt>
                  <c:pt idx="178">
                    <c:v>Papua New Guinea </c:v>
                  </c:pt>
                  <c:pt idx="179">
                    <c:v>Kenya </c:v>
                  </c:pt>
                  <c:pt idx="180">
                    <c:v>Tuvalu </c:v>
                  </c:pt>
                  <c:pt idx="181">
                    <c:v>São Tomé and Príncipe </c:v>
                  </c:pt>
                  <c:pt idx="182">
                    <c:v>Sudan </c:v>
                  </c:pt>
                  <c:pt idx="183">
                    <c:v>Marshall Islands </c:v>
                  </c:pt>
                  <c:pt idx="184">
                    <c:v>Wallis and Futuna </c:v>
                  </c:pt>
                  <c:pt idx="185">
                    <c:v>Congo </c:v>
                  </c:pt>
                  <c:pt idx="186">
                    <c:v>Cameroon </c:v>
                  </c:pt>
                  <c:pt idx="187">
                    <c:v>East Timor </c:v>
                  </c:pt>
                  <c:pt idx="188">
                    <c:v>Zambia </c:v>
                  </c:pt>
                  <c:pt idx="189">
                    <c:v>Micronesia </c:v>
                  </c:pt>
                  <c:pt idx="190">
                    <c:v>Nepal </c:v>
                  </c:pt>
                  <c:pt idx="191">
                    <c:v>Senegal </c:v>
                  </c:pt>
                  <c:pt idx="192">
                    <c:v>Tajikistan </c:v>
                  </c:pt>
                  <c:pt idx="193">
                    <c:v>Benin </c:v>
                  </c:pt>
                  <c:pt idx="194">
                    <c:v>Vanuatu </c:v>
                  </c:pt>
                  <c:pt idx="195">
                    <c:v>Comoros </c:v>
                  </c:pt>
                  <c:pt idx="196">
                    <c:v>Haiti </c:v>
                  </c:pt>
                  <c:pt idx="197">
                    <c:v>Syria </c:v>
                  </c:pt>
                  <c:pt idx="198">
                    <c:v>Zimbabwe </c:v>
                  </c:pt>
                  <c:pt idx="199">
                    <c:v>Lesotho </c:v>
                  </c:pt>
                  <c:pt idx="200">
                    <c:v>Solomon Islands </c:v>
                  </c:pt>
                  <c:pt idx="201">
                    <c:v>Tanzania </c:v>
                  </c:pt>
                  <c:pt idx="202">
                    <c:v>Guinea </c:v>
                  </c:pt>
                  <c:pt idx="203">
                    <c:v>Yemen </c:v>
                  </c:pt>
                  <c:pt idx="204">
                    <c:v>Mali </c:v>
                  </c:pt>
                  <c:pt idx="205">
                    <c:v>Kiribati </c:v>
                  </c:pt>
                  <c:pt idx="206">
                    <c:v>Rwanda </c:v>
                  </c:pt>
                  <c:pt idx="207">
                    <c:v>Gambia </c:v>
                  </c:pt>
                  <c:pt idx="208">
                    <c:v>Ethiopia </c:v>
                  </c:pt>
                  <c:pt idx="209">
                    <c:v>Uganda </c:v>
                  </c:pt>
                  <c:pt idx="210">
                    <c:v>Burkina Faso </c:v>
                  </c:pt>
                  <c:pt idx="211">
                    <c:v>Afghanistan </c:v>
                  </c:pt>
                  <c:pt idx="212">
                    <c:v>Guinea-Bissau </c:v>
                  </c:pt>
                  <c:pt idx="213">
                    <c:v>Sierra Leone </c:v>
                  </c:pt>
                  <c:pt idx="214">
                    <c:v>North Korea </c:v>
                  </c:pt>
                  <c:pt idx="215">
                    <c:v>Madagascar </c:v>
                  </c:pt>
                  <c:pt idx="216">
                    <c:v>Eritrea </c:v>
                  </c:pt>
                  <c:pt idx="217">
                    <c:v>South Sudan </c:v>
                  </c:pt>
                  <c:pt idx="218">
                    <c:v>Togo </c:v>
                  </c:pt>
                  <c:pt idx="219">
                    <c:v>Chad </c:v>
                  </c:pt>
                  <c:pt idx="220">
                    <c:v>Liberia </c:v>
                  </c:pt>
                  <c:pt idx="221">
                    <c:v>Mozambique </c:v>
                  </c:pt>
                  <c:pt idx="222">
                    <c:v>Niger </c:v>
                  </c:pt>
                  <c:pt idx="223">
                    <c:v>DR Congo </c:v>
                  </c:pt>
                  <c:pt idx="224">
                    <c:v>Malawi </c:v>
                  </c:pt>
                  <c:pt idx="225">
                    <c:v>Central African Republic </c:v>
                  </c:pt>
                  <c:pt idx="226">
                    <c:v>Somalia </c:v>
                  </c:pt>
                  <c:pt idx="227">
                    <c:v>Burundi 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228"/>
                <c:pt idx="0">
                  <c:v>2019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2014</c:v>
                </c:pt>
                <c:pt idx="8">
                  <c:v>2019</c:v>
                </c:pt>
                <c:pt idx="9">
                  <c:v>2018</c:v>
                </c:pt>
                <c:pt idx="10">
                  <c:v>2015</c:v>
                </c:pt>
                <c:pt idx="11">
                  <c:v>2019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2014</c:v>
                </c:pt>
                <c:pt idx="17">
                  <c:v>2019</c:v>
                </c:pt>
                <c:pt idx="18">
                  <c:v>2018</c:v>
                </c:pt>
                <c:pt idx="19">
                  <c:v>2019</c:v>
                </c:pt>
                <c:pt idx="20">
                  <c:v>2019</c:v>
                </c:pt>
                <c:pt idx="21">
                  <c:v>2016</c:v>
                </c:pt>
                <c:pt idx="22">
                  <c:v>2019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2014</c:v>
                </c:pt>
                <c:pt idx="27">
                  <c:v>2019</c:v>
                </c:pt>
                <c:pt idx="28">
                  <c:v>2017</c:v>
                </c:pt>
                <c:pt idx="29">
                  <c:v>2015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2006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2019</c:v>
                </c:pt>
                <c:pt idx="44">
                  <c:v>2015</c:v>
                </c:pt>
                <c:pt idx="45">
                  <c:v>2019</c:v>
                </c:pt>
                <c:pt idx="46">
                  <c:v>2019</c:v>
                </c:pt>
                <c:pt idx="47">
                  <c:v>2019</c:v>
                </c:pt>
                <c:pt idx="48">
                  <c:v>2019</c:v>
                </c:pt>
                <c:pt idx="49">
                  <c:v>2014</c:v>
                </c:pt>
                <c:pt idx="50">
                  <c:v>2019</c:v>
                </c:pt>
                <c:pt idx="51">
                  <c:v>2019</c:v>
                </c:pt>
                <c:pt idx="52">
                  <c:v>2017</c:v>
                </c:pt>
                <c:pt idx="53">
                  <c:v>2019</c:v>
                </c:pt>
                <c:pt idx="54">
                  <c:v>2019</c:v>
                </c:pt>
                <c:pt idx="55">
                  <c:v>2016</c:v>
                </c:pt>
                <c:pt idx="56">
                  <c:v>2019</c:v>
                </c:pt>
                <c:pt idx="57">
                  <c:v>2016</c:v>
                </c:pt>
                <c:pt idx="58">
                  <c:v>2018</c:v>
                </c:pt>
                <c:pt idx="59">
                  <c:v>2019</c:v>
                </c:pt>
                <c:pt idx="60">
                  <c:v>2019</c:v>
                </c:pt>
                <c:pt idx="61">
                  <c:v>2017</c:v>
                </c:pt>
                <c:pt idx="62">
                  <c:v>2019</c:v>
                </c:pt>
                <c:pt idx="63">
                  <c:v>2019</c:v>
                </c:pt>
                <c:pt idx="64">
                  <c:v>2019</c:v>
                </c:pt>
                <c:pt idx="65">
                  <c:v>2019</c:v>
                </c:pt>
                <c:pt idx="66">
                  <c:v>2015</c:v>
                </c:pt>
                <c:pt idx="67">
                  <c:v>2019</c:v>
                </c:pt>
                <c:pt idx="68">
                  <c:v>2019</c:v>
                </c:pt>
                <c:pt idx="69">
                  <c:v>2019</c:v>
                </c:pt>
                <c:pt idx="70">
                  <c:v>2019</c:v>
                </c:pt>
                <c:pt idx="71">
                  <c:v>2019</c:v>
                </c:pt>
                <c:pt idx="72">
                  <c:v>2019</c:v>
                </c:pt>
                <c:pt idx="73">
                  <c:v>2019</c:v>
                </c:pt>
                <c:pt idx="74">
                  <c:v>2019</c:v>
                </c:pt>
                <c:pt idx="75">
                  <c:v>2019</c:v>
                </c:pt>
                <c:pt idx="76">
                  <c:v>2019</c:v>
                </c:pt>
                <c:pt idx="77">
                  <c:v>2019</c:v>
                </c:pt>
                <c:pt idx="78">
                  <c:v>2019</c:v>
                </c:pt>
                <c:pt idx="79">
                  <c:v>2019</c:v>
                </c:pt>
                <c:pt idx="80">
                  <c:v>2016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2019</c:v>
                </c:pt>
                <c:pt idx="89">
                  <c:v>2019</c:v>
                </c:pt>
                <c:pt idx="90">
                  <c:v>2019</c:v>
                </c:pt>
                <c:pt idx="91">
                  <c:v>2019</c:v>
                </c:pt>
                <c:pt idx="92">
                  <c:v>2005</c:v>
                </c:pt>
                <c:pt idx="93">
                  <c:v>2019</c:v>
                </c:pt>
                <c:pt idx="94">
                  <c:v>2019</c:v>
                </c:pt>
                <c:pt idx="95">
                  <c:v>2019</c:v>
                </c:pt>
                <c:pt idx="96">
                  <c:v>2019</c:v>
                </c:pt>
                <c:pt idx="97">
                  <c:v>2019</c:v>
                </c:pt>
                <c:pt idx="98">
                  <c:v>2019</c:v>
                </c:pt>
                <c:pt idx="99">
                  <c:v>2019</c:v>
                </c:pt>
                <c:pt idx="100">
                  <c:v>2017</c:v>
                </c:pt>
                <c:pt idx="101">
                  <c:v>2019</c:v>
                </c:pt>
                <c:pt idx="102">
                  <c:v>2015</c:v>
                </c:pt>
                <c:pt idx="103">
                  <c:v>2016</c:v>
                </c:pt>
                <c:pt idx="104">
                  <c:v>2019</c:v>
                </c:pt>
                <c:pt idx="105">
                  <c:v>2019</c:v>
                </c:pt>
                <c:pt idx="106">
                  <c:v>2019</c:v>
                </c:pt>
                <c:pt idx="107">
                  <c:v>2019</c:v>
                </c:pt>
                <c:pt idx="108">
                  <c:v>2019</c:v>
                </c:pt>
                <c:pt idx="109">
                  <c:v>2019</c:v>
                </c:pt>
                <c:pt idx="110">
                  <c:v>2019</c:v>
                </c:pt>
                <c:pt idx="111">
                  <c:v>2019</c:v>
                </c:pt>
                <c:pt idx="112">
                  <c:v>2019</c:v>
                </c:pt>
                <c:pt idx="113">
                  <c:v>2018</c:v>
                </c:pt>
                <c:pt idx="114">
                  <c:v>2019</c:v>
                </c:pt>
                <c:pt idx="115">
                  <c:v>2019</c:v>
                </c:pt>
                <c:pt idx="116">
                  <c:v>2019</c:v>
                </c:pt>
                <c:pt idx="117">
                  <c:v>2019</c:v>
                </c:pt>
                <c:pt idx="118">
                  <c:v>2019</c:v>
                </c:pt>
                <c:pt idx="119">
                  <c:v>2019</c:v>
                </c:pt>
                <c:pt idx="120">
                  <c:v>2019</c:v>
                </c:pt>
                <c:pt idx="121">
                  <c:v>2019</c:v>
                </c:pt>
                <c:pt idx="122">
                  <c:v>2019</c:v>
                </c:pt>
                <c:pt idx="123">
                  <c:v>2019</c:v>
                </c:pt>
                <c:pt idx="124">
                  <c:v>2019</c:v>
                </c:pt>
                <c:pt idx="125">
                  <c:v>2019</c:v>
                </c:pt>
                <c:pt idx="126">
                  <c:v>2019</c:v>
                </c:pt>
                <c:pt idx="127">
                  <c:v>2019</c:v>
                </c:pt>
                <c:pt idx="128">
                  <c:v>2019</c:v>
                </c:pt>
                <c:pt idx="129">
                  <c:v>2019</c:v>
                </c:pt>
                <c:pt idx="130">
                  <c:v>2019</c:v>
                </c:pt>
                <c:pt idx="131">
                  <c:v>2016</c:v>
                </c:pt>
                <c:pt idx="132">
                  <c:v>2008</c:v>
                </c:pt>
                <c:pt idx="133">
                  <c:v>2019</c:v>
                </c:pt>
                <c:pt idx="134">
                  <c:v>2019</c:v>
                </c:pt>
                <c:pt idx="135">
                  <c:v>2019</c:v>
                </c:pt>
                <c:pt idx="136">
                  <c:v>2019</c:v>
                </c:pt>
                <c:pt idx="137">
                  <c:v>2019</c:v>
                </c:pt>
                <c:pt idx="138">
                  <c:v>2019</c:v>
                </c:pt>
                <c:pt idx="139">
                  <c:v>2019</c:v>
                </c:pt>
                <c:pt idx="140">
                  <c:v>2019</c:v>
                </c:pt>
                <c:pt idx="141">
                  <c:v>2016</c:v>
                </c:pt>
                <c:pt idx="142">
                  <c:v>2019</c:v>
                </c:pt>
                <c:pt idx="143">
                  <c:v>2019</c:v>
                </c:pt>
                <c:pt idx="144">
                  <c:v>2019</c:v>
                </c:pt>
                <c:pt idx="145">
                  <c:v>2019</c:v>
                </c:pt>
                <c:pt idx="146">
                  <c:v>2019</c:v>
                </c:pt>
                <c:pt idx="147">
                  <c:v>2019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2019</c:v>
                </c:pt>
                <c:pt idx="153">
                  <c:v>2019</c:v>
                </c:pt>
                <c:pt idx="154">
                  <c:v>2018</c:v>
                </c:pt>
                <c:pt idx="155">
                  <c:v>2019</c:v>
                </c:pt>
                <c:pt idx="156">
                  <c:v>2019</c:v>
                </c:pt>
                <c:pt idx="157">
                  <c:v>2019</c:v>
                </c:pt>
                <c:pt idx="158">
                  <c:v>2019</c:v>
                </c:pt>
                <c:pt idx="159">
                  <c:v>2019</c:v>
                </c:pt>
                <c:pt idx="160">
                  <c:v>2019</c:v>
                </c:pt>
                <c:pt idx="161">
                  <c:v>2019</c:v>
                </c:pt>
                <c:pt idx="162">
                  <c:v>2019</c:v>
                </c:pt>
                <c:pt idx="163">
                  <c:v>2019</c:v>
                </c:pt>
                <c:pt idx="164">
                  <c:v>2017</c:v>
                </c:pt>
                <c:pt idx="165">
                  <c:v>2003</c:v>
                </c:pt>
                <c:pt idx="166">
                  <c:v>2019</c:v>
                </c:pt>
                <c:pt idx="167">
                  <c:v>2019</c:v>
                </c:pt>
                <c:pt idx="168">
                  <c:v>2019</c:v>
                </c:pt>
                <c:pt idx="169">
                  <c:v>2019</c:v>
                </c:pt>
                <c:pt idx="170">
                  <c:v>2019</c:v>
                </c:pt>
                <c:pt idx="171">
                  <c:v>2019</c:v>
                </c:pt>
                <c:pt idx="172">
                  <c:v>2019</c:v>
                </c:pt>
                <c:pt idx="173">
                  <c:v>2019</c:v>
                </c:pt>
                <c:pt idx="174">
                  <c:v>2019</c:v>
                </c:pt>
                <c:pt idx="175">
                  <c:v>2019</c:v>
                </c:pt>
                <c:pt idx="176">
                  <c:v>2019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2019</c:v>
                </c:pt>
                <c:pt idx="182">
                  <c:v>2019</c:v>
                </c:pt>
                <c:pt idx="183">
                  <c:v>2018</c:v>
                </c:pt>
                <c:pt idx="184">
                  <c:v>2004</c:v>
                </c:pt>
                <c:pt idx="185">
                  <c:v>2019</c:v>
                </c:pt>
                <c:pt idx="186">
                  <c:v>2019</c:v>
                </c:pt>
                <c:pt idx="187">
                  <c:v>2019</c:v>
                </c:pt>
                <c:pt idx="188">
                  <c:v>2019</c:v>
                </c:pt>
                <c:pt idx="189">
                  <c:v>2018</c:v>
                </c:pt>
                <c:pt idx="190">
                  <c:v>2019</c:v>
                </c:pt>
                <c:pt idx="191">
                  <c:v>2019</c:v>
                </c:pt>
                <c:pt idx="192">
                  <c:v>2019</c:v>
                </c:pt>
                <c:pt idx="193">
                  <c:v>2019</c:v>
                </c:pt>
                <c:pt idx="194">
                  <c:v>2019</c:v>
                </c:pt>
                <c:pt idx="195">
                  <c:v>2019</c:v>
                </c:pt>
                <c:pt idx="196">
                  <c:v>2019</c:v>
                </c:pt>
                <c:pt idx="197">
                  <c:v>2015</c:v>
                </c:pt>
                <c:pt idx="198">
                  <c:v>2019</c:v>
                </c:pt>
                <c:pt idx="199">
                  <c:v>2019</c:v>
                </c:pt>
                <c:pt idx="200">
                  <c:v>2019</c:v>
                </c:pt>
                <c:pt idx="201">
                  <c:v>2019</c:v>
                </c:pt>
                <c:pt idx="202">
                  <c:v>2019</c:v>
                </c:pt>
                <c:pt idx="203">
                  <c:v>2017</c:v>
                </c:pt>
                <c:pt idx="204">
                  <c:v>2019</c:v>
                </c:pt>
                <c:pt idx="205">
                  <c:v>2019</c:v>
                </c:pt>
                <c:pt idx="206">
                  <c:v>2019</c:v>
                </c:pt>
                <c:pt idx="207">
                  <c:v>2019</c:v>
                </c:pt>
                <c:pt idx="208">
                  <c:v>2019</c:v>
                </c:pt>
                <c:pt idx="209">
                  <c:v>2019</c:v>
                </c:pt>
                <c:pt idx="210">
                  <c:v>2019</c:v>
                </c:pt>
                <c:pt idx="211">
                  <c:v>2019</c:v>
                </c:pt>
                <c:pt idx="212">
                  <c:v>2019</c:v>
                </c:pt>
                <c:pt idx="213">
                  <c:v>2019</c:v>
                </c:pt>
                <c:pt idx="214">
                  <c:v>2015</c:v>
                </c:pt>
                <c:pt idx="215">
                  <c:v>2019</c:v>
                </c:pt>
                <c:pt idx="216">
                  <c:v>2019</c:v>
                </c:pt>
                <c:pt idx="217">
                  <c:v>2017</c:v>
                </c:pt>
                <c:pt idx="218">
                  <c:v>2019</c:v>
                </c:pt>
                <c:pt idx="219">
                  <c:v>2019</c:v>
                </c:pt>
                <c:pt idx="220">
                  <c:v>2019</c:v>
                </c:pt>
                <c:pt idx="221">
                  <c:v>2019</c:v>
                </c:pt>
                <c:pt idx="222">
                  <c:v>2019</c:v>
                </c:pt>
                <c:pt idx="223">
                  <c:v>2019</c:v>
                </c:pt>
                <c:pt idx="224">
                  <c:v>2019</c:v>
                </c:pt>
                <c:pt idx="225">
                  <c:v>2019</c:v>
                </c:pt>
                <c:pt idx="226">
                  <c:v>2020</c:v>
                </c:pt>
                <c:pt idx="227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B-4BBC-B4AC-F781925B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93512"/>
        <c:axId val="1541857287"/>
      </c:barChart>
      <c:catAx>
        <c:axId val="17579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57287"/>
        <c:crosses val="autoZero"/>
        <c:auto val="1"/>
        <c:lblAlgn val="ctr"/>
        <c:lblOffset val="100"/>
        <c:noMultiLvlLbl val="0"/>
      </c:catAx>
      <c:valAx>
        <c:axId val="1541857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GDP Per Capita Vs Smartphone Users Vs Life Expectancy</cx:v>
        </cx:txData>
      </cx:tx>
      <cx:spPr>
        <a:effectLst>
          <a:glow rad="139700">
            <a:schemeClr val="accent6">
              <a:satMod val="175000"/>
              <a:alpha val="40000"/>
            </a:schemeClr>
          </a:glow>
          <a:outerShdw blurRad="63500" sx="102000" sy="102000" algn="ctr" rotWithShape="0">
            <a:prstClr val="black">
              <a:alpha val="40000"/>
            </a:prstClr>
          </a:outerShd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GDP Per Capita Vs Smartphone Users Vs Life Expectancy</a:t>
          </a:r>
        </a:p>
      </cx:txPr>
    </cx:title>
    <cx:plotArea>
      <cx:plotAreaRegion>
        <cx:series layoutId="clusteredColumn" uniqueId="{568FD440-9575-443F-9BCA-E8FD433EC6F2}" formatIdx="0">
          <cx:tx>
            <cx:txData>
              <cx:f>_xlchart.v1.1</cx:f>
              <cx:v>Life expectancy at birth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BBA1BE81-3CEE-4469-85E7-F771B8BE55DB}" formatIdx="1">
          <cx:tx>
            <cx:txData>
              <cx:f>_xlchart.v1.3</cx:f>
              <cx:v>GDP - per capita (PPP)</cx:v>
            </cx:txData>
          </cx:tx>
          <cx:dataLabels>
            <cx:visibility seriesName="0" categoryName="0" value="1"/>
          </cx:dataLabels>
          <cx:dataId val="1"/>
          <cx:layoutPr>
            <cx:binning intervalClosed="r"/>
          </cx:layoutPr>
        </cx:series>
      </cx:plotAreaRegion>
      <cx:axis id="0">
        <cx:catScaling gapWidth="0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GB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/>
          </a:pPr>
          <a:endParaRPr lang="en-GB" sz="1100" b="0" i="0" u="none" strike="noStrike" baseline="0">
            <a:solidFill>
              <a:sysClr val="windowText" lastClr="000000"/>
            </a:solidFill>
            <a:latin typeface="Calibri" panose="020F0502020204030204"/>
          </a:endParaRPr>
        </a:p>
      </cx:txPr>
    </cx:legend>
  </cx:chart>
  <cx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>
      <a:solidFill>
        <a:schemeClr val="tx1">
          <a:lumMod val="85000"/>
          <a:lumOff val="15000"/>
        </a:schemeClr>
      </a:solidFill>
    </a:ln>
    <a:effectLst>
      <a:glow rad="101600">
        <a:schemeClr val="accent4">
          <a:satMod val="175000"/>
          <a:alpha val="40000"/>
        </a:schemeClr>
      </a:glow>
      <a:innerShdw blurRad="63500" dist="50800" dir="16200000">
        <a:prstClr val="black">
          <a:alpha val="50000"/>
        </a:prstClr>
      </a:innerShdw>
      <a:softEdge rad="1270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258979</xdr:colOff>
      <xdr:row>20</xdr:row>
      <xdr:rowOff>87090</xdr:rowOff>
    </xdr:from>
    <xdr:to>
      <xdr:col>14</xdr:col>
      <xdr:colOff>294941</xdr:colOff>
      <xdr:row>46</xdr:row>
      <xdr:rowOff>154344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11430</xdr:rowOff>
    </xdr:from>
    <xdr:to>
      <xdr:col>18</xdr:col>
      <xdr:colOff>0</xdr:colOff>
      <xdr:row>15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408878</xdr:colOff>
      <xdr:row>22</xdr:row>
      <xdr:rowOff>26949</xdr:rowOff>
    </xdr:from>
    <xdr:to>
      <xdr:col>38</xdr:col>
      <xdr:colOff>297364</xdr:colOff>
      <xdr:row>27</xdr:row>
      <xdr:rowOff>111512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83634</xdr:colOff>
      <xdr:row>17</xdr:row>
      <xdr:rowOff>120805</xdr:rowOff>
    </xdr:from>
    <xdr:to>
      <xdr:col>17</xdr:col>
      <xdr:colOff>235508</xdr:colOff>
      <xdr:row>31</xdr:row>
      <xdr:rowOff>64569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333084</xdr:colOff>
      <xdr:row>1</xdr:row>
      <xdr:rowOff>12980</xdr:rowOff>
    </xdr:from>
    <xdr:to>
      <xdr:col>18</xdr:col>
      <xdr:colOff>378804</xdr:colOff>
      <xdr:row>25</xdr:row>
      <xdr:rowOff>45204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585652</xdr:colOff>
      <xdr:row>33</xdr:row>
      <xdr:rowOff>139337</xdr:rowOff>
    </xdr:from>
    <xdr:to>
      <xdr:col>18</xdr:col>
      <xdr:colOff>412230</xdr:colOff>
      <xdr:row>55</xdr:row>
      <xdr:rowOff>124918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27232" y="6174377"/>
              <a:ext cx="6539798" cy="40089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90927</xdr:colOff>
      <xdr:row>3</xdr:row>
      <xdr:rowOff>51413</xdr:rowOff>
    </xdr:from>
    <xdr:to>
      <xdr:col>13</xdr:col>
      <xdr:colOff>496584</xdr:colOff>
      <xdr:row>26</xdr:row>
      <xdr:rowOff>145549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229</xdr:row>
      <xdr:rowOff>28575</xdr:rowOff>
    </xdr:from>
    <xdr:to>
      <xdr:col>3</xdr:col>
      <xdr:colOff>1114425</xdr:colOff>
      <xdr:row>244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RIN SHAIKH" refreshedDate="45402.607387384262" createdVersion="8" refreshedVersion="8" minRefreshableVersion="3" recordCount="74" xr:uid="{CD016CC1-FB83-44D1-8B89-459F5561F6AC}">
  <cacheSource type="worksheet">
    <worksheetSource name="Table8_1"/>
  </cacheSource>
  <cacheFields count="8">
    <cacheField name="Rank" numFmtId="0">
      <sharedItems containsMixedTypes="1" containsNumber="1" containsInteger="1" minValue="2" maxValue="74"/>
    </cacheField>
    <cacheField name="Country" numFmtId="0">
      <sharedItems count="74">
        <s v="China"/>
        <s v="India"/>
        <s v="Indonesia"/>
        <s v="United States"/>
        <s v="Brazil"/>
        <s v="Russia"/>
        <s v="Nigeria"/>
        <s v="Bangladesh"/>
        <s v="Pakistan"/>
        <s v="Japan"/>
        <s v="Germany"/>
        <s v="Philippines"/>
        <s v="Mexico"/>
        <s v="Iran"/>
        <s v="Egypt"/>
        <s v="Italy"/>
        <s v="United Kingdom"/>
        <s v="Vietnam"/>
        <s v="Turkey"/>
        <s v="France"/>
        <s v="Thailand"/>
        <s v="South Africa"/>
        <s v="Colombia"/>
        <s v="Ukraine"/>
        <s v="Argentina"/>
        <s v="South Korea"/>
        <s v="Spain"/>
        <s v="Poland"/>
        <s v="Saudi Arabia"/>
        <s v="Morocco"/>
        <s v="Sri Lanka"/>
        <s v="Peru"/>
        <s v="Nepal"/>
        <s v="Algeria"/>
        <s v="Venezuela"/>
        <s v="Canada"/>
        <s v="Malaysia"/>
        <s v="Taiwan"/>
        <s v="Kenya"/>
        <s v="Romania"/>
        <s v="Chile"/>
        <s v="Australia"/>
        <s v="Netherlands"/>
        <s v="Hong Kong"/>
        <s v="Ethiopia"/>
        <s v="Guatemala"/>
        <s v="United Arab Emirates"/>
        <s v="Ecuador"/>
        <s v="Sweden"/>
        <s v="Zimbabwe"/>
        <s v="Portugal"/>
        <s v="Belgium"/>
        <s v="Hungary"/>
        <s v="Bulgaria"/>
        <s v="Israel"/>
        <s v="Finland"/>
        <s v="Singapore"/>
        <s v="Denmark"/>
        <s v="Azerbaijan"/>
        <s v="Panama"/>
        <s v="Jordan"/>
        <s v="Ireland"/>
        <s v="Lithuania"/>
        <s v="New Zealand"/>
        <s v="Mongolia"/>
        <s v="North Korea"/>
        <s v="Lebanon"/>
        <s v="Latvia"/>
        <s v="Trinidad And Tobago"/>
        <s v="Estonia"/>
        <s v="Cuba"/>
        <s v="Montenegro"/>
        <s v="Maldives"/>
        <s v="Malta"/>
      </sharedItems>
    </cacheField>
    <cacheField name="Smartphone Users" numFmtId="0">
      <sharedItems containsSemiMixedTypes="0" containsString="0" containsNumber="1" containsInteger="1" minValue="554651" maxValue="1598360000" count="73">
        <n v="1598360000"/>
        <n v="1281971713"/>
        <n v="385573398"/>
        <n v="327577529"/>
        <n v="284200000"/>
        <n v="256116000"/>
        <n v="167371945"/>
        <n v="165615000"/>
        <n v="165405847"/>
        <n v="146649600"/>
        <n v="107000000"/>
        <n v="106987098"/>
        <n v="101339000"/>
        <n v="96165000"/>
        <n v="95340000"/>
        <n v="88580000"/>
        <n v="83100000"/>
        <n v="72300000"/>
        <n v="72200000"/>
        <n v="72180000"/>
        <n v="69000000"/>
        <n v="59474500"/>
        <n v="57900472"/>
        <n v="57505555"/>
        <n v="56725200"/>
        <n v="56004887"/>
        <n v="55740000"/>
        <n v="47153200"/>
        <n v="46000000"/>
        <n v="44450000"/>
        <n v="38849812"/>
        <n v="34235000"/>
        <n v="34172058"/>
        <n v="33000000"/>
        <n v="32019086"/>
        <n v="31210628"/>
        <n v="30379000"/>
        <n v="28610000"/>
        <n v="28080000"/>
        <n v="26000000"/>
        <n v="21000000"/>
        <n v="20570000"/>
        <n v="20000000"/>
        <n v="19207578"/>
        <n v="18000000"/>
        <n v="17571895"/>
        <n v="17132724"/>
        <n v="15900000"/>
        <n v="14500000"/>
        <n v="13518887"/>
        <n v="13400000"/>
        <n v="11822000"/>
        <n v="11561890"/>
        <n v="10454400"/>
        <n v="9701200"/>
        <n v="9470000"/>
        <n v="8106700"/>
        <n v="7000000"/>
        <n v="6900000"/>
        <n v="6010000"/>
        <n v="5770638"/>
        <n v="4940000"/>
        <n v="4761000"/>
        <n v="3500000"/>
        <n v="3000000"/>
        <n v="2720000"/>
        <n v="2579000"/>
        <n v="2060000"/>
        <n v="1904000"/>
        <n v="1300000"/>
        <n v="1117500"/>
        <n v="776716"/>
        <n v="554651"/>
      </sharedItems>
    </cacheField>
    <cacheField name="Table2 (2).Rank" numFmtId="0">
      <sharedItems containsSemiMixedTypes="0" containsString="0" containsNumber="1" containsInteger="1" minValue="5" maxValue="215"/>
    </cacheField>
    <cacheField name="Table2 (2).Country" numFmtId="0">
      <sharedItems/>
    </cacheField>
    <cacheField name="GDP - per capita (PPP)" numFmtId="0">
      <sharedItems containsSemiMixedTypes="0" containsString="0" containsNumber="1" containsInteger="1" minValue="1700" maxValue="97341"/>
    </cacheField>
    <cacheField name="Table2 (2).Year of Information" numFmtId="0">
      <sharedItems containsSemiMixedTypes="0" containsString="0" containsNumber="1" containsInteger="1" minValue="2015" maxValue="2019"/>
    </cacheField>
    <cacheField name="Correlation Coefficient" numFmtId="0">
      <sharedItems containsSemiMixedTypes="0" containsString="0" containsNumber="1" minValue="-0.16334197243853923" maxValue="-0.163341972438539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RIN SHAIKH" refreshedDate="45403.626494444441" createdVersion="8" refreshedVersion="8" minRefreshableVersion="3" recordCount="72" xr:uid="{915A4B28-95B3-4CA7-A3BC-D9A3CB7CAF41}">
  <cacheSource type="worksheet">
    <worksheetSource name="Table8__2"/>
  </cacheSource>
  <cacheFields count="8">
    <cacheField name="Rank" numFmtId="0">
      <sharedItems containsSemiMixedTypes="0" containsString="0" containsNumber="1" containsInteger="1" minValue="1" maxValue="74"/>
    </cacheField>
    <cacheField name="Country" numFmtId="0">
      <sharedItems count="72">
        <s v="China"/>
        <s v="India"/>
        <s v="Indonesia"/>
        <s v="United States"/>
        <s v="Brazil"/>
        <s v="Russia"/>
        <s v="Nigeria"/>
        <s v="Bangladesh"/>
        <s v="Pakistan"/>
        <s v="Japan"/>
        <s v="Germany"/>
        <s v="Philippines"/>
        <s v="Mexico"/>
        <s v="Iran"/>
        <s v="Egypt"/>
        <s v="Italy"/>
        <s v="United Kingdom"/>
        <s v="Vietnam"/>
        <s v="Turkey"/>
        <s v="France"/>
        <s v="Thailand"/>
        <s v="South Africa"/>
        <s v="Colombia"/>
        <s v="Ukraine"/>
        <s v="Argentina"/>
        <s v="South Korea"/>
        <s v="Spain"/>
        <s v="Poland"/>
        <s v="Saudi Arabia"/>
        <s v="Morocco"/>
        <s v="Sri Lanka"/>
        <s v="Peru"/>
        <s v="Nepal"/>
        <s v="Algeria"/>
        <s v="Venezuela"/>
        <s v="Canada"/>
        <s v="Malaysia"/>
        <s v="Kenya"/>
        <s v="Romania"/>
        <s v="Chile"/>
        <s v="Australia"/>
        <s v="Netherlands"/>
        <s v="Hong Kong"/>
        <s v="Ethiopia"/>
        <s v="Guatemala"/>
        <s v="United Arab Emirates"/>
        <s v="Ecuador"/>
        <s v="Sweden"/>
        <s v="Zimbabwe"/>
        <s v="Portugal"/>
        <s v="Belgium"/>
        <s v="Hungary"/>
        <s v="Bulgaria"/>
        <s v="Israel"/>
        <s v="Finland"/>
        <s v="Singapore"/>
        <s v="Denmark"/>
        <s v="Azerbaijan"/>
        <s v="Panama"/>
        <s v="Jordan"/>
        <s v="Ireland"/>
        <s v="Lithuania"/>
        <s v="New Zealand"/>
        <s v="Mongolia"/>
        <s v="Lebanon"/>
        <s v="Latvia"/>
        <s v="Trinidad And Tobago"/>
        <s v="Estonia"/>
        <s v="Cuba"/>
        <s v="Montenegro"/>
        <s v="Maldives"/>
        <s v="Malta"/>
      </sharedItems>
    </cacheField>
    <cacheField name="Smartphone Users" numFmtId="0">
      <sharedItems containsSemiMixedTypes="0" containsString="0" containsNumber="1" containsInteger="1" minValue="554651" maxValue="1598360000" count="71">
        <n v="1598360000"/>
        <n v="1281971713"/>
        <n v="385573398"/>
        <n v="327577529"/>
        <n v="284200000"/>
        <n v="256116000"/>
        <n v="167371945"/>
        <n v="165615000"/>
        <n v="165405847"/>
        <n v="146649600"/>
        <n v="107000000"/>
        <n v="106987098"/>
        <n v="101339000"/>
        <n v="96165000"/>
        <n v="95340000"/>
        <n v="88580000"/>
        <n v="83100000"/>
        <n v="72300000"/>
        <n v="72200000"/>
        <n v="72180000"/>
        <n v="69000000"/>
        <n v="59474500"/>
        <n v="57900472"/>
        <n v="57505555"/>
        <n v="56725200"/>
        <n v="56004887"/>
        <n v="55740000"/>
        <n v="47153200"/>
        <n v="46000000"/>
        <n v="44450000"/>
        <n v="38849812"/>
        <n v="34235000"/>
        <n v="34172058"/>
        <n v="33000000"/>
        <n v="32019086"/>
        <n v="31210628"/>
        <n v="30379000"/>
        <n v="28080000"/>
        <n v="26000000"/>
        <n v="21000000"/>
        <n v="20570000"/>
        <n v="20000000"/>
        <n v="19207578"/>
        <n v="18000000"/>
        <n v="17571895"/>
        <n v="17132724"/>
        <n v="15900000"/>
        <n v="14500000"/>
        <n v="13518887"/>
        <n v="13400000"/>
        <n v="11822000"/>
        <n v="11561890"/>
        <n v="10454400"/>
        <n v="9701200"/>
        <n v="9470000"/>
        <n v="8106700"/>
        <n v="7000000"/>
        <n v="6900000"/>
        <n v="6010000"/>
        <n v="5770638"/>
        <n v="4940000"/>
        <n v="4761000"/>
        <n v="3500000"/>
        <n v="2720000"/>
        <n v="2579000"/>
        <n v="2060000"/>
        <n v="1904000"/>
        <n v="1300000"/>
        <n v="1117500"/>
        <n v="776716"/>
        <n v="554651"/>
      </sharedItems>
    </cacheField>
    <cacheField name="Table28.Rank" numFmtId="0">
      <sharedItems containsSemiMixedTypes="0" containsString="0" containsNumber="1" containsInteger="1" minValue="1" maxValue="192"/>
    </cacheField>
    <cacheField name="Table28.Country" numFmtId="0">
      <sharedItems count="72">
        <s v="China"/>
        <s v="India"/>
        <s v="Indonesia"/>
        <s v="United States"/>
        <s v="Brazil"/>
        <s v="Russia"/>
        <s v="Nigeria"/>
        <s v="Bangladesh"/>
        <s v="Pakistan"/>
        <s v="Japan"/>
        <s v="Germany"/>
        <s v="Philippines"/>
        <s v="Mexico"/>
        <s v="Iran"/>
        <s v="Egypt"/>
        <s v="Italy"/>
        <s v="United Kingdom"/>
        <s v="Vietnam"/>
        <s v="Turkey"/>
        <s v="France"/>
        <s v="Thailand"/>
        <s v="South Africa"/>
        <s v="Colombia"/>
        <s v="Ukraine"/>
        <s v="Argentina"/>
        <s v="South Korea"/>
        <s v="Spain"/>
        <s v="Poland"/>
        <s v="Saudi Arabia"/>
        <s v="Morocco"/>
        <s v="Sri Lanka"/>
        <s v="Peru"/>
        <s v="Nepal"/>
        <s v="Algeria"/>
        <s v="Venezuela"/>
        <s v="Canada"/>
        <s v="Malaysia"/>
        <s v="Kenya"/>
        <s v="Romania"/>
        <s v="Chile"/>
        <s v="Australia"/>
        <s v="Netherlands"/>
        <s v="Hong Kong"/>
        <s v="Ethiopia"/>
        <s v="Guatemala"/>
        <s v="United Arab Emirates"/>
        <s v="Ecuador"/>
        <s v="Sweden"/>
        <s v="Zimbabwe"/>
        <s v="Portugal"/>
        <s v="Belgium"/>
        <s v="Hungary"/>
        <s v="Bulgaria"/>
        <s v="Israel"/>
        <s v="Finland"/>
        <s v="Singapore"/>
        <s v="Denmark"/>
        <s v="Azerbaijan"/>
        <s v="Panama"/>
        <s v="Jordan"/>
        <s v="Ireland"/>
        <s v="Lithuania"/>
        <s v="New Zealand"/>
        <s v="Mongolia"/>
        <s v="Lebanon"/>
        <s v="Latvia"/>
        <s v="Trinidad and Tobago"/>
        <s v="Estonia"/>
        <s v="Cuba"/>
        <s v="Montenegro"/>
        <s v="Maldives"/>
        <s v="Malta"/>
      </sharedItems>
    </cacheField>
    <cacheField name="Life expectancy at birth" numFmtId="0">
      <sharedItems containsSemiMixedTypes="0" containsString="0" containsNumber="1" minValue="54.7" maxValue="84.9" count="54">
        <n v="76.900000000000006"/>
        <n v="69.7"/>
        <n v="71.7"/>
        <n v="79.099999999999994"/>
        <n v="75.900000000000006"/>
        <n v="72.900000000000006"/>
        <n v="54.7"/>
        <n v="72.599999999999994"/>
        <n v="67.3"/>
        <n v="84.6"/>
        <n v="81.3"/>
        <n v="71.2"/>
        <n v="75.099999999999994"/>
        <n v="76.7"/>
        <n v="72"/>
        <n v="83.4"/>
        <n v="75.400000000000006"/>
        <n v="77.7"/>
        <n v="82.7"/>
        <n v="77.2"/>
        <n v="64.099999999999994"/>
        <n v="77.3"/>
        <n v="72.099999999999994"/>
        <n v="83"/>
        <n v="83.5"/>
        <n v="78.7"/>
        <n v="77"/>
        <n v="70.8"/>
        <n v="82.4"/>
        <n v="76.2"/>
        <n v="66.7"/>
        <n v="76.099999999999994"/>
        <n v="80.2"/>
        <n v="82.3"/>
        <n v="84.9"/>
        <n v="66.599999999999994"/>
        <n v="74.3"/>
        <n v="78"/>
        <n v="82.8"/>
        <n v="61.5"/>
        <n v="82.1"/>
        <n v="81.599999999999994"/>
        <n v="81.900000000000006"/>
        <n v="83.6"/>
        <n v="80.900000000000006"/>
        <n v="73"/>
        <n v="78.5"/>
        <n v="74.5"/>
        <n v="69.900000000000006"/>
        <n v="78.900000000000006"/>
        <n v="75.3"/>
        <n v="73.599999999999994"/>
        <n v="78.8"/>
        <n v="82.5"/>
      </sharedItems>
    </cacheField>
    <cacheField name="GDP - per capita (PPP)" numFmtId="0">
      <sharedItems containsSemiMixedTypes="0" containsString="0" containsNumber="1" containsInteger="1" minValue="3395" maxValue="190513"/>
    </cacheField>
    <cacheField name="Table28.Date of Information" numFmtId="0">
      <sharedItems containsSemiMixedTypes="0" containsString="0" containsNumber="1" containsInteger="1" minValue="2020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s v="Coeff"/>
    <x v="0"/>
    <x v="0"/>
    <n v="107"/>
    <s v="China "/>
    <n v="16117"/>
    <n v="2019"/>
    <n v="-0.16334197243853923"/>
  </r>
  <r>
    <n v="2"/>
    <x v="1"/>
    <x v="1"/>
    <n v="160"/>
    <s v="India "/>
    <n v="6700"/>
    <n v="2019"/>
    <n v="-0.16334197243853923"/>
  </r>
  <r>
    <n v="3"/>
    <x v="2"/>
    <x v="2"/>
    <n v="136"/>
    <s v="Indonesia "/>
    <n v="11812"/>
    <n v="2019"/>
    <n v="-0.16334197243853923"/>
  </r>
  <r>
    <n v="4"/>
    <x v="3"/>
    <x v="3"/>
    <n v="15"/>
    <s v="United States "/>
    <n v="62530"/>
    <n v="2019"/>
    <n v="-0.16334197243853923"/>
  </r>
  <r>
    <n v="5"/>
    <x v="4"/>
    <x v="4"/>
    <n v="116"/>
    <s v="Brazil "/>
    <n v="14652"/>
    <n v="2019"/>
    <n v="-0.16334197243853923"/>
  </r>
  <r>
    <n v="6"/>
    <x v="5"/>
    <x v="5"/>
    <n v="77"/>
    <s v="Russia "/>
    <n v="27044"/>
    <n v="2019"/>
    <n v="-0.16334197243853923"/>
  </r>
  <r>
    <n v="7"/>
    <x v="6"/>
    <x v="6"/>
    <n v="175"/>
    <s v="Nigeria "/>
    <n v="5136"/>
    <n v="2019"/>
    <n v="-0.16334197243853923"/>
  </r>
  <r>
    <n v="8"/>
    <x v="7"/>
    <x v="7"/>
    <n v="176"/>
    <s v="Bangladesh "/>
    <n v="4754"/>
    <n v="2019"/>
    <n v="-0.16334197243853923"/>
  </r>
  <r>
    <n v="9"/>
    <x v="8"/>
    <x v="8"/>
    <n v="177"/>
    <s v="Pakistan "/>
    <n v="4690"/>
    <n v="2019"/>
    <n v="-0.16334197243853923"/>
  </r>
  <r>
    <n v="10"/>
    <x v="9"/>
    <x v="9"/>
    <n v="46"/>
    <s v="Japan "/>
    <n v="41429"/>
    <n v="2019"/>
    <n v="-0.16334197243853923"/>
  </r>
  <r>
    <n v="11"/>
    <x v="10"/>
    <x v="10"/>
    <n v="25"/>
    <s v="Germany "/>
    <n v="53919"/>
    <n v="2019"/>
    <n v="-0.16334197243853923"/>
  </r>
  <r>
    <n v="12"/>
    <x v="11"/>
    <x v="11"/>
    <n v="148"/>
    <s v="Philippines "/>
    <n v="8908"/>
    <n v="2019"/>
    <n v="-0.16334197243853923"/>
  </r>
  <r>
    <n v="13"/>
    <x v="12"/>
    <x v="12"/>
    <n v="90"/>
    <s v="Mexico "/>
    <n v="19796"/>
    <n v="2019"/>
    <n v="-0.16334197243853923"/>
  </r>
  <r>
    <n v="14"/>
    <x v="13"/>
    <x v="13"/>
    <n v="130"/>
    <s v="Iran "/>
    <n v="12389"/>
    <n v="2019"/>
    <n v="-0.16334197243853923"/>
  </r>
  <r>
    <n v="15"/>
    <x v="14"/>
    <x v="14"/>
    <n v="137"/>
    <s v="Egypt "/>
    <n v="11763"/>
    <n v="2019"/>
    <n v="-0.16334197243853923"/>
  </r>
  <r>
    <n v="16"/>
    <x v="15"/>
    <x v="15"/>
    <n v="44"/>
    <s v="Italy "/>
    <n v="42492"/>
    <n v="2019"/>
    <n v="-0.16334197243853923"/>
  </r>
  <r>
    <n v="17"/>
    <x v="16"/>
    <x v="16"/>
    <n v="36"/>
    <s v="United Kingdom "/>
    <n v="46659"/>
    <n v="2019"/>
    <n v="-0.16334197243853923"/>
  </r>
  <r>
    <n v="18"/>
    <x v="17"/>
    <x v="17"/>
    <n v="153"/>
    <s v="Vietnam "/>
    <n v="8041"/>
    <n v="2019"/>
    <n v="-0.16334197243853923"/>
  </r>
  <r>
    <n v="19"/>
    <x v="18"/>
    <x v="18"/>
    <n v="74"/>
    <s v="Turkey "/>
    <n v="28424"/>
    <n v="2019"/>
    <n v="-0.16334197243853923"/>
  </r>
  <r>
    <n v="20"/>
    <x v="19"/>
    <x v="19"/>
    <n v="38"/>
    <s v="France "/>
    <n v="46184"/>
    <n v="2019"/>
    <n v="-0.16334197243853923"/>
  </r>
  <r>
    <n v="21"/>
    <x v="20"/>
    <x v="20"/>
    <n v="96"/>
    <s v="Thailand "/>
    <n v="18460"/>
    <n v="2019"/>
    <n v="-0.16334197243853923"/>
  </r>
  <r>
    <n v="22"/>
    <x v="21"/>
    <x v="21"/>
    <n v="129"/>
    <s v="South Africa "/>
    <n v="12482"/>
    <n v="2019"/>
    <n v="-0.16334197243853923"/>
  </r>
  <r>
    <n v="23"/>
    <x v="22"/>
    <x v="22"/>
    <n v="115"/>
    <s v="Colombia "/>
    <n v="14722"/>
    <n v="2019"/>
    <n v="-0.16334197243853923"/>
  </r>
  <r>
    <n v="24"/>
    <x v="23"/>
    <x v="23"/>
    <n v="126"/>
    <s v="Ukraine "/>
    <n v="12810"/>
    <n v="2019"/>
    <n v="-0.16334197243853923"/>
  </r>
  <r>
    <n v="25"/>
    <x v="24"/>
    <x v="24"/>
    <n v="86"/>
    <s v="Argentina "/>
    <n v="22064"/>
    <n v="2019"/>
    <n v="-0.16334197243853923"/>
  </r>
  <r>
    <n v="26"/>
    <x v="25"/>
    <x v="25"/>
    <n v="43"/>
    <s v="South Korea "/>
    <n v="42765"/>
    <n v="2019"/>
    <n v="-0.16334197243853923"/>
  </r>
  <r>
    <n v="27"/>
    <x v="26"/>
    <x v="26"/>
    <n v="47"/>
    <s v="Spain "/>
    <n v="40903"/>
    <n v="2019"/>
    <n v="-0.16334197243853923"/>
  </r>
  <r>
    <n v="28"/>
    <x v="27"/>
    <x v="27"/>
    <n v="63"/>
    <s v="Poland "/>
    <n v="33221"/>
    <n v="2019"/>
    <n v="-0.16334197243853923"/>
  </r>
  <r>
    <n v="29"/>
    <x v="28"/>
    <x v="28"/>
    <n v="35"/>
    <s v="Saudi Arabia "/>
    <n v="46962"/>
    <n v="2019"/>
    <n v="-0.16334197243853923"/>
  </r>
  <r>
    <n v="30"/>
    <x v="29"/>
    <x v="29"/>
    <n v="156"/>
    <s v="Morocco "/>
    <n v="7515"/>
    <n v="2019"/>
    <n v="-0.16334197243853923"/>
  </r>
  <r>
    <n v="31"/>
    <x v="30"/>
    <x v="30"/>
    <n v="123"/>
    <s v="Sri Lanka "/>
    <n v="13078"/>
    <n v="2019"/>
    <n v="-0.16334197243853923"/>
  </r>
  <r>
    <n v="32"/>
    <x v="31"/>
    <x v="31"/>
    <n v="125"/>
    <s v="Peru "/>
    <n v="12848"/>
    <n v="2019"/>
    <n v="-0.16334197243853923"/>
  </r>
  <r>
    <n v="33"/>
    <x v="32"/>
    <x v="32"/>
    <n v="191"/>
    <s v="Nepal "/>
    <n v="3417"/>
    <n v="2019"/>
    <n v="-0.16334197243853923"/>
  </r>
  <r>
    <n v="34"/>
    <x v="33"/>
    <x v="33"/>
    <n v="139"/>
    <s v="Algeria "/>
    <n v="11511"/>
    <n v="2019"/>
    <n v="-0.16334197243853923"/>
  </r>
  <r>
    <n v="35"/>
    <x v="34"/>
    <x v="34"/>
    <n v="155"/>
    <s v="Venezuela "/>
    <n v="7704"/>
    <n v="2018"/>
    <n v="-0.16334197243853923"/>
  </r>
  <r>
    <n v="36"/>
    <x v="35"/>
    <x v="35"/>
    <n v="33"/>
    <s v="Canada "/>
    <n v="49031"/>
    <n v="2019"/>
    <n v="-0.16334197243853923"/>
  </r>
  <r>
    <n v="37"/>
    <x v="36"/>
    <x v="36"/>
    <n v="75"/>
    <s v="Malaysia "/>
    <n v="28364"/>
    <n v="2019"/>
    <n v="-0.16334197243853923"/>
  </r>
  <r>
    <n v="38"/>
    <x v="37"/>
    <x v="37"/>
    <n v="29"/>
    <s v="Taiwan "/>
    <n v="50500"/>
    <n v="2017"/>
    <n v="-0.16334197243853923"/>
  </r>
  <r>
    <n v="39"/>
    <x v="38"/>
    <x v="38"/>
    <n v="180"/>
    <s v="Kenya "/>
    <n v="4330"/>
    <n v="2019"/>
    <n v="-0.16334197243853923"/>
  </r>
  <r>
    <n v="40"/>
    <x v="39"/>
    <x v="39"/>
    <n v="69"/>
    <s v="Romania "/>
    <n v="29941"/>
    <n v="2019"/>
    <n v="-0.16334197243853923"/>
  </r>
  <r>
    <n v="41"/>
    <x v="40"/>
    <x v="40"/>
    <n v="83"/>
    <s v="Chile "/>
    <n v="24226"/>
    <n v="2019"/>
    <n v="-0.16334197243853923"/>
  </r>
  <r>
    <n v="42"/>
    <x v="41"/>
    <x v="41"/>
    <n v="31"/>
    <s v="Australia "/>
    <n v="49854"/>
    <n v="2019"/>
    <n v="-0.16334197243853923"/>
  </r>
  <r>
    <n v="43"/>
    <x v="42"/>
    <x v="42"/>
    <n v="21"/>
    <s v="Netherlands "/>
    <n v="56935"/>
    <n v="2019"/>
    <n v="-0.16334197243853923"/>
  </r>
  <r>
    <n v="44"/>
    <x v="43"/>
    <x v="43"/>
    <n v="18"/>
    <s v="Hong Kong "/>
    <n v="59848"/>
    <n v="2019"/>
    <n v="-0.16334197243853923"/>
  </r>
  <r>
    <n v="45"/>
    <x v="44"/>
    <x v="44"/>
    <n v="209"/>
    <s v="Ethiopia "/>
    <n v="2221"/>
    <n v="2019"/>
    <n v="-0.16334197243853923"/>
  </r>
  <r>
    <n v="46"/>
    <x v="45"/>
    <x v="45"/>
    <n v="151"/>
    <s v="Guatemala "/>
    <n v="8637"/>
    <n v="2019"/>
    <n v="-0.16334197243853923"/>
  </r>
  <r>
    <n v="47"/>
    <x v="46"/>
    <x v="46"/>
    <n v="13"/>
    <s v="United Arab Emirates "/>
    <n v="67119"/>
    <n v="2019"/>
    <n v="-0.16334197243853923"/>
  </r>
  <r>
    <n v="48"/>
    <x v="47"/>
    <x v="47"/>
    <n v="140"/>
    <s v="Ecuador "/>
    <n v="11375"/>
    <n v="2019"/>
    <n v="-0.16334197243853923"/>
  </r>
  <r>
    <n v="49"/>
    <x v="48"/>
    <x v="48"/>
    <n v="26"/>
    <s v="Sweden "/>
    <n v="53240"/>
    <n v="2019"/>
    <n v="-0.16334197243853923"/>
  </r>
  <r>
    <n v="50"/>
    <x v="49"/>
    <x v="49"/>
    <n v="199"/>
    <s v="Zimbabwe "/>
    <n v="2836"/>
    <n v="2019"/>
    <n v="-0.16334197243853923"/>
  </r>
  <r>
    <n v="51"/>
    <x v="50"/>
    <x v="50"/>
    <n v="60"/>
    <s v="Portugal "/>
    <n v="34894"/>
    <n v="2019"/>
    <n v="-0.16334197243853923"/>
  </r>
  <r>
    <n v="52"/>
    <x v="51"/>
    <x v="51"/>
    <n v="28"/>
    <s v="Belgium "/>
    <n v="51934"/>
    <n v="2019"/>
    <n v="-0.16334197243853923"/>
  </r>
  <r>
    <n v="53"/>
    <x v="52"/>
    <x v="52"/>
    <n v="64"/>
    <s v="Hungary "/>
    <n v="32945"/>
    <n v="2019"/>
    <n v="-0.16334197243853923"/>
  </r>
  <r>
    <n v="54"/>
    <x v="53"/>
    <x v="53"/>
    <n v="84"/>
    <s v="Bulgaria "/>
    <n v="23174"/>
    <n v="2019"/>
    <n v="-0.16334197243853923"/>
  </r>
  <r>
    <n v="55"/>
    <x v="54"/>
    <x v="54"/>
    <n v="49"/>
    <s v="Israel "/>
    <n v="40145"/>
    <n v="2019"/>
    <n v="-0.16334197243853923"/>
  </r>
  <r>
    <n v="56"/>
    <x v="55"/>
    <x v="55"/>
    <n v="34"/>
    <s v="Finland "/>
    <n v="48668"/>
    <n v="2019"/>
    <n v="-0.16334197243853923"/>
  </r>
  <r>
    <n v="57"/>
    <x v="56"/>
    <x v="56"/>
    <n v="5"/>
    <s v="Singapore "/>
    <n v="97341"/>
    <n v="2019"/>
    <n v="-0.16334197243853923"/>
  </r>
  <r>
    <n v="58"/>
    <x v="57"/>
    <x v="57"/>
    <n v="20"/>
    <s v="Denmark "/>
    <n v="57804"/>
    <n v="2019"/>
    <n v="-0.16334197243853923"/>
  </r>
  <r>
    <n v="59"/>
    <x v="58"/>
    <x v="57"/>
    <n v="118"/>
    <s v="Azerbaijan "/>
    <n v="14404"/>
    <n v="2019"/>
    <n v="-0.16334197243853923"/>
  </r>
  <r>
    <n v="60"/>
    <x v="59"/>
    <x v="58"/>
    <n v="66"/>
    <s v="Panama "/>
    <n v="31459"/>
    <n v="2019"/>
    <n v="-0.16334197243853923"/>
  </r>
  <r>
    <n v="61"/>
    <x v="60"/>
    <x v="59"/>
    <n v="145"/>
    <s v="Jordan "/>
    <n v="10071"/>
    <n v="2019"/>
    <n v="-0.16334197243853923"/>
  </r>
  <r>
    <n v="62"/>
    <x v="61"/>
    <x v="60"/>
    <n v="7"/>
    <s v="Ireland "/>
    <n v="86781"/>
    <n v="2019"/>
    <n v="-0.16334197243853923"/>
  </r>
  <r>
    <n v="63"/>
    <x v="62"/>
    <x v="61"/>
    <n v="54"/>
    <s v="Lithuania "/>
    <n v="37231"/>
    <n v="2019"/>
    <n v="-0.16334197243853923"/>
  </r>
  <r>
    <n v="64"/>
    <x v="63"/>
    <x v="62"/>
    <n v="42"/>
    <s v="New Zealand "/>
    <n v="42888"/>
    <n v="2019"/>
    <n v="-0.16334197243853923"/>
  </r>
  <r>
    <n v="65"/>
    <x v="64"/>
    <x v="63"/>
    <n v="131"/>
    <s v="Mongolia "/>
    <n v="12317"/>
    <n v="2019"/>
    <n v="-0.16334197243853923"/>
  </r>
  <r>
    <n v="66"/>
    <x v="65"/>
    <x v="64"/>
    <n v="215"/>
    <s v="North Korea "/>
    <n v="1700"/>
    <n v="2015"/>
    <n v="-0.16334197243853923"/>
  </r>
  <r>
    <n v="67"/>
    <x v="66"/>
    <x v="65"/>
    <n v="117"/>
    <s v="Lebanon "/>
    <n v="14552"/>
    <n v="2019"/>
    <n v="-0.16334197243853923"/>
  </r>
  <r>
    <n v="68"/>
    <x v="67"/>
    <x v="66"/>
    <n v="68"/>
    <s v="Latvia "/>
    <n v="30898"/>
    <n v="2019"/>
    <n v="-0.16334197243853923"/>
  </r>
  <r>
    <n v="69"/>
    <x v="68"/>
    <x v="67"/>
    <n v="80"/>
    <s v="Trinidad and Tobago "/>
    <n v="26176"/>
    <n v="2019"/>
    <n v="-0.16334197243853923"/>
  </r>
  <r>
    <n v="70"/>
    <x v="69"/>
    <x v="68"/>
    <n v="57"/>
    <s v="Estonia "/>
    <n v="36927"/>
    <n v="2019"/>
    <n v="-0.16334197243853923"/>
  </r>
  <r>
    <n v="71"/>
    <x v="70"/>
    <x v="69"/>
    <n v="132"/>
    <s v="Cuba "/>
    <n v="12300"/>
    <n v="2016"/>
    <n v="-0.16334197243853923"/>
  </r>
  <r>
    <n v="72"/>
    <x v="71"/>
    <x v="70"/>
    <n v="89"/>
    <s v="Montenegro "/>
    <n v="21470"/>
    <n v="2019"/>
    <n v="-0.16334197243853923"/>
  </r>
  <r>
    <n v="73"/>
    <x v="72"/>
    <x v="71"/>
    <n v="92"/>
    <s v="Maldives "/>
    <n v="19531"/>
    <n v="2019"/>
    <n v="-0.16334197243853923"/>
  </r>
  <r>
    <n v="74"/>
    <x v="73"/>
    <x v="72"/>
    <n v="41"/>
    <s v="Malta "/>
    <n v="44032"/>
    <n v="2019"/>
    <n v="-0.163341972438539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n v="1"/>
    <x v="0"/>
    <x v="0"/>
    <n v="61"/>
    <x v="0"/>
    <x v="0"/>
    <n v="34518"/>
    <n v="2020"/>
  </r>
  <r>
    <n v="2"/>
    <x v="1"/>
    <x v="1"/>
    <n v="139"/>
    <x v="1"/>
    <x v="1"/>
    <n v="11511"/>
    <n v="2020"/>
  </r>
  <r>
    <n v="3"/>
    <x v="2"/>
    <x v="2"/>
    <n v="125"/>
    <x v="2"/>
    <x v="2"/>
    <n v="12848"/>
    <n v="2020"/>
  </r>
  <r>
    <n v="4"/>
    <x v="3"/>
    <x v="3"/>
    <n v="37"/>
    <x v="3"/>
    <x v="3"/>
    <n v="46200"/>
    <n v="2020"/>
  </r>
  <r>
    <n v="5"/>
    <x v="4"/>
    <x v="4"/>
    <n v="74"/>
    <x v="4"/>
    <x v="4"/>
    <n v="28424"/>
    <n v="2020"/>
  </r>
  <r>
    <n v="6"/>
    <x v="5"/>
    <x v="5"/>
    <n v="113"/>
    <x v="5"/>
    <x v="5"/>
    <n v="14912"/>
    <n v="2020"/>
  </r>
  <r>
    <n v="7"/>
    <x v="6"/>
    <x v="6"/>
    <n v="192"/>
    <x v="6"/>
    <x v="6"/>
    <n v="3395"/>
    <n v="2020"/>
  </r>
  <r>
    <n v="8"/>
    <x v="7"/>
    <x v="7"/>
    <n v="114"/>
    <x v="7"/>
    <x v="7"/>
    <n v="14845"/>
    <n v="2020"/>
  </r>
  <r>
    <n v="9"/>
    <x v="8"/>
    <x v="8"/>
    <n v="149"/>
    <x v="8"/>
    <x v="8"/>
    <n v="8776"/>
    <n v="2020"/>
  </r>
  <r>
    <n v="10"/>
    <x v="9"/>
    <x v="9"/>
    <n v="2"/>
    <x v="9"/>
    <x v="9"/>
    <n v="180367"/>
    <n v="2020"/>
  </r>
  <r>
    <n v="11"/>
    <x v="10"/>
    <x v="10"/>
    <n v="26"/>
    <x v="10"/>
    <x v="10"/>
    <n v="53240"/>
    <n v="2020"/>
  </r>
  <r>
    <n v="12"/>
    <x v="11"/>
    <x v="11"/>
    <n v="128"/>
    <x v="11"/>
    <x v="11"/>
    <n v="12485"/>
    <n v="2020"/>
  </r>
  <r>
    <n v="13"/>
    <x v="12"/>
    <x v="12"/>
    <n v="84"/>
    <x v="12"/>
    <x v="12"/>
    <n v="23174"/>
    <n v="2020"/>
  </r>
  <r>
    <n v="14"/>
    <x v="13"/>
    <x v="13"/>
    <n v="64"/>
    <x v="13"/>
    <x v="13"/>
    <n v="32945"/>
    <n v="2020"/>
  </r>
  <r>
    <n v="15"/>
    <x v="14"/>
    <x v="14"/>
    <n v="120"/>
    <x v="14"/>
    <x v="14"/>
    <n v="13684"/>
    <n v="2020"/>
  </r>
  <r>
    <n v="16"/>
    <x v="15"/>
    <x v="15"/>
    <n v="6"/>
    <x v="15"/>
    <x v="15"/>
    <n v="90044"/>
    <n v="2020"/>
  </r>
  <r>
    <n v="17"/>
    <x v="16"/>
    <x v="16"/>
    <n v="27"/>
    <x v="16"/>
    <x v="10"/>
    <n v="52500"/>
    <n v="2020"/>
  </r>
  <r>
    <n v="18"/>
    <x v="17"/>
    <x v="17"/>
    <n v="78"/>
    <x v="17"/>
    <x v="16"/>
    <n v="26438"/>
    <n v="2020"/>
  </r>
  <r>
    <n v="19"/>
    <x v="18"/>
    <x v="18"/>
    <n v="50"/>
    <x v="18"/>
    <x v="17"/>
    <n v="40000"/>
    <n v="2020"/>
  </r>
  <r>
    <n v="20"/>
    <x v="19"/>
    <x v="19"/>
    <n v="12"/>
    <x v="19"/>
    <x v="18"/>
    <n v="68628"/>
    <n v="2020"/>
  </r>
  <r>
    <n v="21"/>
    <x v="20"/>
    <x v="20"/>
    <n v="55"/>
    <x v="20"/>
    <x v="19"/>
    <n v="37101"/>
    <n v="2020"/>
  </r>
  <r>
    <n v="22"/>
    <x v="21"/>
    <x v="21"/>
    <n v="166"/>
    <x v="21"/>
    <x v="20"/>
    <n v="5800"/>
    <n v="2020"/>
  </r>
  <r>
    <n v="23"/>
    <x v="22"/>
    <x v="22"/>
    <n v="54"/>
    <x v="22"/>
    <x v="21"/>
    <n v="37231"/>
    <n v="2020"/>
  </r>
  <r>
    <n v="24"/>
    <x v="23"/>
    <x v="23"/>
    <n v="117"/>
    <x v="23"/>
    <x v="22"/>
    <n v="14552"/>
    <n v="2020"/>
  </r>
  <r>
    <n v="25"/>
    <x v="24"/>
    <x v="24"/>
    <n v="63"/>
    <x v="24"/>
    <x v="13"/>
    <n v="33221"/>
    <n v="2020"/>
  </r>
  <r>
    <n v="26"/>
    <x v="25"/>
    <x v="25"/>
    <n v="10"/>
    <x v="25"/>
    <x v="23"/>
    <n v="71549"/>
    <n v="2020"/>
  </r>
  <r>
    <n v="27"/>
    <x v="26"/>
    <x v="26"/>
    <n v="5"/>
    <x v="26"/>
    <x v="24"/>
    <n v="97341"/>
    <n v="2020"/>
  </r>
  <r>
    <n v="28"/>
    <x v="27"/>
    <x v="27"/>
    <n v="42"/>
    <x v="27"/>
    <x v="25"/>
    <n v="42888"/>
    <n v="2020"/>
  </r>
  <r>
    <n v="29"/>
    <x v="28"/>
    <x v="28"/>
    <n v="82"/>
    <x v="28"/>
    <x v="12"/>
    <n v="24479"/>
    <n v="2020"/>
  </r>
  <r>
    <n v="30"/>
    <x v="29"/>
    <x v="29"/>
    <n v="67"/>
    <x v="29"/>
    <x v="13"/>
    <n v="31100"/>
    <n v="2020"/>
  </r>
  <r>
    <n v="31"/>
    <x v="30"/>
    <x v="30"/>
    <n v="56"/>
    <x v="30"/>
    <x v="26"/>
    <n v="37000"/>
    <n v="2020"/>
  </r>
  <r>
    <n v="32"/>
    <x v="31"/>
    <x v="31"/>
    <n v="65"/>
    <x v="31"/>
    <x v="13"/>
    <n v="32730"/>
    <n v="2020"/>
  </r>
  <r>
    <n v="33"/>
    <x v="32"/>
    <x v="32"/>
    <n v="131"/>
    <x v="32"/>
    <x v="27"/>
    <n v="12317"/>
    <n v="2020"/>
  </r>
  <r>
    <n v="34"/>
    <x v="33"/>
    <x v="33"/>
    <n v="62"/>
    <x v="33"/>
    <x v="0"/>
    <n v="34200"/>
    <n v="2020"/>
  </r>
  <r>
    <n v="35"/>
    <x v="34"/>
    <x v="34"/>
    <n v="119"/>
    <x v="34"/>
    <x v="22"/>
    <n v="13965"/>
    <n v="2020"/>
  </r>
  <r>
    <n v="36"/>
    <x v="35"/>
    <x v="35"/>
    <n v="15"/>
    <x v="35"/>
    <x v="28"/>
    <n v="62530"/>
    <n v="2020"/>
  </r>
  <r>
    <n v="37"/>
    <x v="36"/>
    <x v="36"/>
    <n v="68"/>
    <x v="36"/>
    <x v="29"/>
    <n v="30898"/>
    <n v="2020"/>
  </r>
  <r>
    <n v="39"/>
    <x v="37"/>
    <x v="37"/>
    <n v="153"/>
    <x v="37"/>
    <x v="30"/>
    <n v="8041"/>
    <n v="2020"/>
  </r>
  <r>
    <n v="40"/>
    <x v="38"/>
    <x v="38"/>
    <n v="70"/>
    <x v="38"/>
    <x v="31"/>
    <n v="29799"/>
    <n v="2020"/>
  </r>
  <r>
    <n v="41"/>
    <x v="39"/>
    <x v="39"/>
    <n v="33"/>
    <x v="39"/>
    <x v="32"/>
    <n v="49031"/>
    <n v="2020"/>
  </r>
  <r>
    <n v="42"/>
    <x v="40"/>
    <x v="40"/>
    <n v="7"/>
    <x v="40"/>
    <x v="15"/>
    <n v="86781"/>
    <n v="2020"/>
  </r>
  <r>
    <n v="43"/>
    <x v="41"/>
    <x v="41"/>
    <n v="17"/>
    <x v="41"/>
    <x v="33"/>
    <n v="61700"/>
    <n v="2020"/>
  </r>
  <r>
    <n v="44"/>
    <x v="42"/>
    <x v="42"/>
    <n v="1"/>
    <x v="42"/>
    <x v="34"/>
    <n v="190513"/>
    <n v="2020"/>
  </r>
  <r>
    <n v="45"/>
    <x v="43"/>
    <x v="43"/>
    <n v="154"/>
    <x v="43"/>
    <x v="35"/>
    <n v="7826"/>
    <n v="2020"/>
  </r>
  <r>
    <n v="46"/>
    <x v="44"/>
    <x v="44"/>
    <n v="95"/>
    <x v="44"/>
    <x v="36"/>
    <n v="18558"/>
    <n v="2020"/>
  </r>
  <r>
    <n v="47"/>
    <x v="45"/>
    <x v="45"/>
    <n v="47"/>
    <x v="45"/>
    <x v="37"/>
    <n v="40903"/>
    <n v="2020"/>
  </r>
  <r>
    <n v="48"/>
    <x v="46"/>
    <x v="46"/>
    <n v="58"/>
    <x v="46"/>
    <x v="26"/>
    <n v="35600"/>
    <n v="2020"/>
  </r>
  <r>
    <n v="49"/>
    <x v="47"/>
    <x v="47"/>
    <n v="11"/>
    <x v="47"/>
    <x v="38"/>
    <n v="70800"/>
    <n v="2020"/>
  </r>
  <r>
    <n v="50"/>
    <x v="48"/>
    <x v="48"/>
    <n v="179"/>
    <x v="48"/>
    <x v="39"/>
    <n v="4355"/>
    <n v="2020"/>
  </r>
  <r>
    <n v="51"/>
    <x v="49"/>
    <x v="49"/>
    <n v="21"/>
    <x v="49"/>
    <x v="40"/>
    <n v="56935"/>
    <n v="2020"/>
  </r>
  <r>
    <n v="52"/>
    <x v="50"/>
    <x v="50"/>
    <n v="24"/>
    <x v="50"/>
    <x v="41"/>
    <n v="55874"/>
    <n v="2020"/>
  </r>
  <r>
    <n v="53"/>
    <x v="51"/>
    <x v="51"/>
    <n v="59"/>
    <x v="51"/>
    <x v="0"/>
    <n v="35342"/>
    <n v="2020"/>
  </r>
  <r>
    <n v="54"/>
    <x v="52"/>
    <x v="52"/>
    <n v="83"/>
    <x v="52"/>
    <x v="12"/>
    <n v="24226"/>
    <n v="2020"/>
  </r>
  <r>
    <n v="55"/>
    <x v="53"/>
    <x v="53"/>
    <n v="9"/>
    <x v="53"/>
    <x v="23"/>
    <n v="81798"/>
    <n v="2020"/>
  </r>
  <r>
    <n v="56"/>
    <x v="54"/>
    <x v="54"/>
    <n v="22"/>
    <x v="54"/>
    <x v="42"/>
    <n v="56600"/>
    <n v="2020"/>
  </r>
  <r>
    <n v="57"/>
    <x v="55"/>
    <x v="55"/>
    <n v="4"/>
    <x v="55"/>
    <x v="43"/>
    <n v="115874"/>
    <n v="2020"/>
  </r>
  <r>
    <n v="58"/>
    <x v="56"/>
    <x v="56"/>
    <n v="30"/>
    <x v="56"/>
    <x v="44"/>
    <n v="49900"/>
    <n v="2020"/>
  </r>
  <r>
    <n v="59"/>
    <x v="57"/>
    <x v="56"/>
    <n v="107"/>
    <x v="57"/>
    <x v="45"/>
    <n v="16117"/>
    <n v="2020"/>
  </r>
  <r>
    <n v="60"/>
    <x v="58"/>
    <x v="57"/>
    <n v="45"/>
    <x v="58"/>
    <x v="46"/>
    <n v="41800"/>
    <n v="2020"/>
  </r>
  <r>
    <n v="61"/>
    <x v="59"/>
    <x v="58"/>
    <n v="91"/>
    <x v="59"/>
    <x v="47"/>
    <n v="19642"/>
    <n v="2020"/>
  </r>
  <r>
    <n v="62"/>
    <x v="60"/>
    <x v="59"/>
    <n v="16"/>
    <x v="60"/>
    <x v="33"/>
    <n v="62100"/>
    <n v="2020"/>
  </r>
  <r>
    <n v="63"/>
    <x v="61"/>
    <x v="60"/>
    <n v="72"/>
    <x v="61"/>
    <x v="4"/>
    <n v="29223"/>
    <n v="2020"/>
  </r>
  <r>
    <n v="64"/>
    <x v="62"/>
    <x v="61"/>
    <n v="18"/>
    <x v="62"/>
    <x v="33"/>
    <n v="59848"/>
    <n v="2020"/>
  </r>
  <r>
    <n v="65"/>
    <x v="63"/>
    <x v="62"/>
    <n v="135"/>
    <x v="63"/>
    <x v="48"/>
    <n v="11832"/>
    <n v="2020"/>
  </r>
  <r>
    <n v="67"/>
    <x v="64"/>
    <x v="63"/>
    <n v="38"/>
    <x v="64"/>
    <x v="49"/>
    <n v="46184"/>
    <n v="2020"/>
  </r>
  <r>
    <n v="68"/>
    <x v="65"/>
    <x v="64"/>
    <n v="80"/>
    <x v="65"/>
    <x v="50"/>
    <n v="26176"/>
    <n v="2020"/>
  </r>
  <r>
    <n v="69"/>
    <x v="66"/>
    <x v="65"/>
    <n v="103"/>
    <x v="66"/>
    <x v="51"/>
    <n v="17000"/>
    <n v="2020"/>
  </r>
  <r>
    <n v="70"/>
    <x v="67"/>
    <x v="66"/>
    <n v="40"/>
    <x v="67"/>
    <x v="52"/>
    <n v="44436"/>
    <n v="2020"/>
  </r>
  <r>
    <n v="71"/>
    <x v="68"/>
    <x v="67"/>
    <n v="41"/>
    <x v="68"/>
    <x v="52"/>
    <n v="44032"/>
    <n v="2020"/>
  </r>
  <r>
    <n v="72"/>
    <x v="69"/>
    <x v="68"/>
    <n v="60"/>
    <x v="69"/>
    <x v="0"/>
    <n v="34894"/>
    <n v="2020"/>
  </r>
  <r>
    <n v="73"/>
    <x v="70"/>
    <x v="69"/>
    <n v="39"/>
    <x v="70"/>
    <x v="49"/>
    <n v="45011"/>
    <n v="2020"/>
  </r>
  <r>
    <n v="74"/>
    <x v="71"/>
    <x v="70"/>
    <n v="13"/>
    <x v="71"/>
    <x v="53"/>
    <n v="67119"/>
    <n v="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9465F-0C51-4BA4-8A98-812637A7FD60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78" firstHeaderRow="0" firstDataRow="1" firstDataCol="1"/>
  <pivotFields count="8">
    <pivotField showAll="0"/>
    <pivotField axis="axisRow" showAll="0">
      <items count="75">
        <item x="33"/>
        <item x="24"/>
        <item x="41"/>
        <item x="58"/>
        <item x="7"/>
        <item x="51"/>
        <item x="4"/>
        <item x="53"/>
        <item x="35"/>
        <item x="40"/>
        <item x="0"/>
        <item x="22"/>
        <item x="70"/>
        <item x="57"/>
        <item x="47"/>
        <item x="14"/>
        <item x="69"/>
        <item x="44"/>
        <item x="55"/>
        <item x="19"/>
        <item x="10"/>
        <item x="45"/>
        <item x="43"/>
        <item x="52"/>
        <item x="1"/>
        <item x="2"/>
        <item x="13"/>
        <item x="61"/>
        <item x="54"/>
        <item x="15"/>
        <item x="9"/>
        <item x="60"/>
        <item x="38"/>
        <item x="67"/>
        <item x="66"/>
        <item x="62"/>
        <item x="36"/>
        <item x="72"/>
        <item x="73"/>
        <item x="12"/>
        <item x="64"/>
        <item x="71"/>
        <item x="29"/>
        <item x="32"/>
        <item x="42"/>
        <item x="63"/>
        <item x="6"/>
        <item x="65"/>
        <item x="8"/>
        <item x="59"/>
        <item x="31"/>
        <item x="11"/>
        <item x="27"/>
        <item x="50"/>
        <item x="39"/>
        <item x="5"/>
        <item x="28"/>
        <item x="56"/>
        <item x="21"/>
        <item x="25"/>
        <item x="26"/>
        <item x="30"/>
        <item x="48"/>
        <item x="37"/>
        <item x="20"/>
        <item x="68"/>
        <item x="18"/>
        <item x="23"/>
        <item x="46"/>
        <item x="16"/>
        <item x="3"/>
        <item x="34"/>
        <item x="17"/>
        <item x="49"/>
        <item t="default"/>
      </items>
    </pivotField>
    <pivotField dataField="1" showAll="0">
      <items count="74"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DP - per capita (PPP)" fld="5" baseField="0" baseItem="0"/>
    <dataField name="Sum of Smartphone User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99F2A-73EF-4B34-91CE-E5485D416BC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C76" firstHeaderRow="0" firstDataRow="1" firstDataCol="1"/>
  <pivotFields count="8">
    <pivotField showAll="0"/>
    <pivotField showAll="0"/>
    <pivotField dataField="1" showAll="0">
      <items count="72"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>
      <items count="73">
        <item x="33"/>
        <item x="24"/>
        <item x="40"/>
        <item x="57"/>
        <item x="7"/>
        <item x="50"/>
        <item x="4"/>
        <item x="52"/>
        <item x="35"/>
        <item x="39"/>
        <item x="0"/>
        <item x="22"/>
        <item x="68"/>
        <item x="56"/>
        <item x="46"/>
        <item x="14"/>
        <item x="67"/>
        <item x="43"/>
        <item x="54"/>
        <item x="19"/>
        <item x="10"/>
        <item x="44"/>
        <item x="42"/>
        <item x="51"/>
        <item x="1"/>
        <item x="2"/>
        <item x="13"/>
        <item x="60"/>
        <item x="53"/>
        <item x="15"/>
        <item x="9"/>
        <item x="59"/>
        <item x="37"/>
        <item x="65"/>
        <item x="64"/>
        <item x="61"/>
        <item x="36"/>
        <item x="70"/>
        <item x="71"/>
        <item x="12"/>
        <item x="63"/>
        <item x="69"/>
        <item x="29"/>
        <item x="32"/>
        <item x="41"/>
        <item x="62"/>
        <item x="6"/>
        <item x="8"/>
        <item x="58"/>
        <item x="31"/>
        <item x="11"/>
        <item x="27"/>
        <item x="49"/>
        <item x="38"/>
        <item x="5"/>
        <item x="28"/>
        <item x="55"/>
        <item x="21"/>
        <item x="25"/>
        <item x="26"/>
        <item x="30"/>
        <item x="47"/>
        <item x="20"/>
        <item x="66"/>
        <item x="18"/>
        <item x="23"/>
        <item x="45"/>
        <item x="16"/>
        <item x="3"/>
        <item x="34"/>
        <item x="17"/>
        <item x="48"/>
        <item t="default"/>
      </items>
    </pivotField>
    <pivotField dataField="1" showAll="0">
      <items count="55">
        <item x="6"/>
        <item x="39"/>
        <item x="20"/>
        <item x="35"/>
        <item x="30"/>
        <item x="8"/>
        <item x="1"/>
        <item x="48"/>
        <item x="27"/>
        <item x="11"/>
        <item x="2"/>
        <item x="14"/>
        <item x="22"/>
        <item x="7"/>
        <item x="5"/>
        <item x="45"/>
        <item x="51"/>
        <item x="36"/>
        <item x="47"/>
        <item x="12"/>
        <item x="50"/>
        <item x="16"/>
        <item x="4"/>
        <item x="31"/>
        <item x="29"/>
        <item x="13"/>
        <item x="0"/>
        <item x="26"/>
        <item x="19"/>
        <item x="21"/>
        <item x="17"/>
        <item x="37"/>
        <item x="46"/>
        <item x="25"/>
        <item x="52"/>
        <item x="49"/>
        <item x="3"/>
        <item x="32"/>
        <item x="44"/>
        <item x="10"/>
        <item x="41"/>
        <item x="42"/>
        <item x="40"/>
        <item x="33"/>
        <item x="28"/>
        <item x="53"/>
        <item x="18"/>
        <item x="38"/>
        <item x="23"/>
        <item x="15"/>
        <item x="24"/>
        <item x="43"/>
        <item x="9"/>
        <item x="34"/>
        <item t="default"/>
      </items>
    </pivotField>
    <pivotField showAll="0"/>
    <pivotField showAll="0"/>
  </pivotFields>
  <rowFields count="1">
    <field x="4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martphone Users" fld="2" baseField="0" baseItem="0"/>
    <dataField name="Sum of Life expectancy at birth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FE167456-9A7C-4DA2-933F-C855A5B9D248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Rank" tableColumnId="1"/>
      <queryTableField id="2" name="Country" tableColumnId="2"/>
      <queryTableField id="3" name="Smartphone Users" tableColumnId="3"/>
      <queryTableField id="4" name="Table2 (2).Rank" tableColumnId="4"/>
      <queryTableField id="5" name="Table2 (2).Country" tableColumnId="5"/>
      <queryTableField id="6" name="Table2 (2).GDP - per capita (PPP)" tableColumnId="6"/>
      <queryTableField id="7" name="Table2 (2).Year of Information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2C278D8-1AE5-4FFE-8844-752D55CB4A2A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Rank" tableColumnId="1"/>
      <queryTableField id="2" name="Country" tableColumnId="2"/>
      <queryTableField id="3" name="Smartphone Users" tableColumnId="3"/>
      <queryTableField id="4" name="Table28.Rank" tableColumnId="4"/>
      <queryTableField id="5" name="Table28.Country" tableColumnId="5"/>
      <queryTableField id="6" name="Table28.Life expectancy at birth" tableColumnId="6"/>
      <queryTableField id="7" name="Table28.GDP - per capita (PPP)" tableColumnId="7"/>
      <queryTableField id="8" name="Table28.Date of Information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8B1D6C7-5B89-47C1-9CF1-E52FAF7DEB0F}" autoFormatId="16" applyNumberFormats="0" applyBorderFormats="0" applyFontFormats="0" applyPatternFormats="0" applyAlignmentFormats="0" applyWidthHeightFormats="0">
  <queryTableRefresh nextId="7">
    <queryTableFields count="6">
      <queryTableField id="1" name="Rank" tableColumnId="1"/>
      <queryTableField id="2" name="Country" tableColumnId="2"/>
      <queryTableField id="3" name="GDP - per capita (PPP)" tableColumnId="3"/>
      <queryTableField id="4" name="Year of Information" tableColumnId="4"/>
      <queryTableField id="5" name="Life expectancy at birth" tableColumnId="5"/>
      <queryTableField id="6" name="Date of Information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7E2AD7-28B1-4FA6-8110-002703022FB5}" name="Table5" displayName="Table5" ref="A1:F228" totalsRowShown="0" headerRowDxfId="40" dataDxfId="39" tableBorderDxfId="38">
  <autoFilter ref="A1:F228" xr:uid="{B17E2AD7-28B1-4FA6-8110-002703022FB5}"/>
  <tableColumns count="6">
    <tableColumn id="1" xr3:uid="{864DBB9A-7C3E-4002-858B-330D6D78DC6E}" name="Rank" dataDxfId="37"/>
    <tableColumn id="2" xr3:uid="{C8452D74-6A61-4B9E-8DE3-A8DA39796527}" name="Country" dataDxfId="36"/>
    <tableColumn id="3" xr3:uid="{9FE43620-D9B0-4281-B86A-45305FD2CCD1}" name="GDP - per capita (PPP)" dataDxfId="35"/>
    <tableColumn id="4" xr3:uid="{FE1D03E9-9254-4D71-8661-98CA4CBBC0B2}" name="Year of Information" dataDxfId="34"/>
    <tableColumn id="5" xr3:uid="{AED91FAA-C9ED-430E-B5E6-F3B79DBC2EEF}" name="Life expectancy at birth" dataDxfId="33"/>
    <tableColumn id="6" xr3:uid="{5FDAB43B-FCCE-4901-B91F-7CE39915C46E}" name="CORRELATION COEFFICIENT" dataDxfId="1">
      <calculatedColumnFormula>CORREL($E$2:$E$228,$C$2:$C$228)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3860CE6-8749-484E-8025-5261C0A41149}" name="Table8_1" displayName="Table8_1" ref="A1:H75" tableType="queryTable" totalsRowShown="0">
  <autoFilter ref="A1:H75" xr:uid="{A3860CE6-8749-484E-8025-5261C0A41149}"/>
  <tableColumns count="8">
    <tableColumn id="1" xr3:uid="{FFE7D70D-C120-4735-8B33-82A7B1390E03}" uniqueName="1" name="Rank" queryTableFieldId="1"/>
    <tableColumn id="2" xr3:uid="{C2935266-9F2C-4583-BED1-42EAD9EE2E32}" uniqueName="2" name="Country" queryTableFieldId="2" dataDxfId="32"/>
    <tableColumn id="3" xr3:uid="{45611872-F7BE-47EE-83DA-C7132DE3B2FB}" uniqueName="3" name="Smartphone Users" queryTableFieldId="3" dataDxfId="31"/>
    <tableColumn id="4" xr3:uid="{49CDE3BB-91B3-4132-9365-188D937C07A7}" uniqueName="4" name="Table2 (2).Rank" queryTableFieldId="4" dataDxfId="30"/>
    <tableColumn id="5" xr3:uid="{4F976303-B8EE-4E67-9B40-A7F3770DD39F}" uniqueName="5" name="Table2 (2).Country" queryTableFieldId="5" dataDxfId="29"/>
    <tableColumn id="6" xr3:uid="{E197E23F-544F-41E4-9E7F-D18608018EFF}" uniqueName="6" name="GDP - per capita (PPP)" queryTableFieldId="6" dataDxfId="28"/>
    <tableColumn id="7" xr3:uid="{5D6B0630-8E41-430E-9CDD-B6721F6A33FE}" uniqueName="7" name="Table2 (2).Year of Information" queryTableFieldId="7" dataDxfId="27"/>
    <tableColumn id="8" xr3:uid="{89B20B2C-8EEC-4808-B24F-DDEC4BFB9CAC}" uniqueName="8" name="Correlation Coefficient" queryTableFieldId="8" dataDxfId="0">
      <calculatedColumnFormula>CORREL($F$2:$F$75,$C$2:$C$75)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8DE64C-260E-49A8-B18F-AE0BA442581C}" name="Table8__2" displayName="Table8__2" ref="A1:K73" tableType="queryTable" totalsRowShown="0">
  <autoFilter ref="A1:K73" xr:uid="{328DE64C-260E-49A8-B18F-AE0BA442581C}"/>
  <tableColumns count="11">
    <tableColumn id="1" xr3:uid="{3191165F-8E76-4164-B1AF-517DB1161AD4}" uniqueName="1" name="Rank" queryTableFieldId="1" dataDxfId="26"/>
    <tableColumn id="2" xr3:uid="{639DC52B-6E70-4B5E-B22C-062CE181EDDC}" uniqueName="2" name="Country" queryTableFieldId="2" dataDxfId="25"/>
    <tableColumn id="3" xr3:uid="{DD4FB46F-266D-43D5-92B7-009ECBDB1765}" uniqueName="3" name="Smartphone Users" queryTableFieldId="3" dataDxfId="24"/>
    <tableColumn id="4" xr3:uid="{1D5F5C4B-E6FA-480B-95F4-1A1B6EE3943A}" uniqueName="4" name="Table28.Rank" queryTableFieldId="4" dataDxfId="23"/>
    <tableColumn id="5" xr3:uid="{E652663C-D91D-4A97-879C-649E935C8B68}" uniqueName="5" name="Table28.Country" queryTableFieldId="5" dataDxfId="22"/>
    <tableColumn id="6" xr3:uid="{CFB29895-8463-49DA-A4DD-B1E72E2EEB0B}" uniqueName="6" name="Life expectancy at birth" queryTableFieldId="6" dataDxfId="21"/>
    <tableColumn id="7" xr3:uid="{B78B3806-91DC-44AE-9CD1-794C3A6C83B1}" uniqueName="7" name="GDP - per capita (PPP)" queryTableFieldId="7" dataDxfId="20"/>
    <tableColumn id="8" xr3:uid="{EBA10108-2BBF-42CE-A59B-536A19D25AFE}" uniqueName="8" name="Table28.Date of Information" queryTableFieldId="8"/>
    <tableColumn id="9" xr3:uid="{90A8720F-CFC7-4083-A9EF-161864C3F1D1}" uniqueName="9" name="Smartphone Users OUTLIER" queryTableFieldId="9" dataDxfId="19">
      <calculatedColumnFormula>IF(OR(C2&lt;$N$9,C2&gt;$N$8),TRUE,FALSE)</calculatedColumnFormula>
    </tableColumn>
    <tableColumn id="10" xr3:uid="{B72A2035-703C-4E81-A57B-FE1E641C2099}" uniqueName="10" name="Life Expectancy OUTLIER2" queryTableFieldId="10" dataDxfId="18">
      <calculatedColumnFormula>IF(OR(F2&lt;$N$22,F2&gt;$N$21),TRUE,FALSE)</calculatedColumnFormula>
    </tableColumn>
    <tableColumn id="11" xr3:uid="{56AE1403-5FFD-446B-A13F-070E8D5DDF56}" uniqueName="11" name="GDP Per Capita OUTLIER" queryTableFieldId="11" dataDxfId="17">
      <calculatedColumnFormula>IF(OR(G2&lt;$N$32,G2&gt;$N$31),TRUE,FALSE)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663DBC-C622-4BA9-932C-7EC3871C2DFF}" name="Table2_2" displayName="Table2_2" ref="A1:F425" tableType="queryTable" totalsRowShown="0">
  <autoFilter ref="A1:F425" xr:uid="{22663DBC-C622-4BA9-932C-7EC3871C2DFF}">
    <filterColumn colId="2">
      <customFilters>
        <customFilter operator="notEqual" val=" "/>
      </customFilters>
    </filterColumn>
  </autoFilter>
  <tableColumns count="6">
    <tableColumn id="1" xr3:uid="{32669B52-1DE1-4F3D-BCA1-5BD8C03F61EF}" uniqueName="1" name="Rank" queryTableFieldId="1"/>
    <tableColumn id="2" xr3:uid="{6A848350-999C-4281-B773-4EDE055E7832}" uniqueName="2" name="Country" queryTableFieldId="2" dataDxfId="16"/>
    <tableColumn id="3" xr3:uid="{7084599C-9C3B-4639-B61F-1581E2FD7BCD}" uniqueName="3" name="GDP - per capita (PPP)" queryTableFieldId="3"/>
    <tableColumn id="4" xr3:uid="{8660E492-C1A3-4147-9B10-36F7E8D179BE}" uniqueName="4" name="Year of Information" queryTableFieldId="4"/>
    <tableColumn id="5" xr3:uid="{5699FA62-20F8-4BA8-BCCA-886C716A3A53}" uniqueName="5" name="Life expectancy at birth" queryTableFieldId="5"/>
    <tableColumn id="6" xr3:uid="{B3414C9C-83B9-4684-B682-5F2D6B95D714}" uniqueName="6" name="Date of Information" queryTableField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E515DF-1848-45C9-BBA0-B8EC1AF50633}" name="Table2" displayName="Table2" ref="A1:D229" totalsRowShown="0" headerRowDxfId="15" dataDxfId="14">
  <autoFilter ref="A1:D229" xr:uid="{83E515DF-1848-45C9-BBA0-B8EC1AF50633}"/>
  <tableColumns count="4">
    <tableColumn id="1" xr3:uid="{C20A0FA0-C01C-4717-876D-79A210F43702}" name="Rank" dataDxfId="13"/>
    <tableColumn id="2" xr3:uid="{CE46AFA1-3E23-4483-93BB-10EC0BA9B770}" name="Country" dataDxfId="12"/>
    <tableColumn id="3" xr3:uid="{BBA1905B-A44D-48F8-AF19-C6F7721C010C}" name="GDP - per capita (PPP)" dataDxfId="11" dataCellStyle="Currency"/>
    <tableColumn id="4" xr3:uid="{85BED941-8E24-4B37-B448-65A0C27E053A}" name="Year of Information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EAD17F1-2D7A-4655-883D-C3C41EFDE2C1}" name="Table8" displayName="Table8" ref="A1:C75" totalsRowShown="0">
  <autoFilter ref="A1:C75" xr:uid="{2EAD17F1-2D7A-4655-883D-C3C41EFDE2C1}"/>
  <tableColumns count="3">
    <tableColumn id="1" xr3:uid="{CB3B6E47-DBB9-4B87-AFA2-BC669F66E0D8}" name="Rank"/>
    <tableColumn id="2" xr3:uid="{B45E5B2E-9E9B-4BF4-8B21-C5E903D4A801}" name="Country"/>
    <tableColumn id="3" xr3:uid="{B5875B14-02A6-4A7D-A48F-E64263D6CEE7}" name="Smartphone Users" dataDxfId="9" dataCellStyle="Comm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ECE738-AB47-4B1B-851D-1EB1CD216DB4}" name="Table28" displayName="Table28" ref="A1:E229" totalsRowShown="0" headerRowDxfId="8" dataDxfId="7">
  <autoFilter ref="A1:E229" xr:uid="{09ECE738-AB47-4B1B-851D-1EB1CD216DB4}"/>
  <sortState xmlns:xlrd2="http://schemas.microsoft.com/office/spreadsheetml/2017/richdata2" ref="A2:E229">
    <sortCondition descending="1" ref="D1:D229"/>
  </sortState>
  <tableColumns count="5">
    <tableColumn id="1" xr3:uid="{4B61819D-ED76-4520-9C7D-4F58FE0AE7E7}" name="Rank" dataDxfId="6"/>
    <tableColumn id="2" xr3:uid="{8E1FFA22-8060-478B-86E3-53349F49405E}" name="Country" dataDxfId="5"/>
    <tableColumn id="3" xr3:uid="{D46C7B66-489E-495A-83E6-BE610425DC1B}" name="Life expectancy at birth" dataDxfId="4" dataCellStyle="Comma"/>
    <tableColumn id="5" xr3:uid="{535E4716-85F6-4F4E-96DA-C8B8D5BAF776}" name="GDP - per capita (PPP)" dataDxfId="3" dataCellStyle="Currency"/>
    <tableColumn id="4" xr3:uid="{8F2765BF-188D-4A97-9EC6-D1F4FDEC0950}" name="Date of Informat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F158B-17A1-4166-8624-0DB10384219B}">
  <dimension ref="A1:L229"/>
  <sheetViews>
    <sheetView zoomScale="70" workbookViewId="0">
      <selection activeCell="F21" sqref="F21"/>
    </sheetView>
  </sheetViews>
  <sheetFormatPr defaultRowHeight="14.4" x14ac:dyDescent="0.3"/>
  <cols>
    <col min="2" max="2" width="26.88671875" bestFit="1" customWidth="1"/>
    <col min="3" max="3" width="21.44140625" customWidth="1"/>
    <col min="4" max="4" width="19.33203125" hidden="1" customWidth="1"/>
    <col min="5" max="5" width="22.44140625" customWidth="1"/>
    <col min="6" max="6" width="26.109375" customWidth="1"/>
    <col min="10" max="10" width="36" bestFit="1" customWidth="1"/>
    <col min="11" max="11" width="12" bestFit="1" customWidth="1"/>
    <col min="12" max="12" width="17.77734375" bestFit="1" customWidth="1"/>
  </cols>
  <sheetData>
    <row r="1" spans="1:12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232</v>
      </c>
      <c r="F1" s="24" t="s">
        <v>434</v>
      </c>
    </row>
    <row r="2" spans="1:12" x14ac:dyDescent="0.3">
      <c r="A2" s="25">
        <v>2</v>
      </c>
      <c r="B2" s="25" t="s">
        <v>5</v>
      </c>
      <c r="C2" s="25">
        <v>180367</v>
      </c>
      <c r="D2" s="25">
        <v>2018</v>
      </c>
      <c r="E2" s="25">
        <v>80.7</v>
      </c>
      <c r="F2" s="6">
        <f t="shared" ref="F2:F65" si="0">CORREL($E$2:$E$228,$C$2:$C$228)</f>
        <v>0.58113513284863583</v>
      </c>
    </row>
    <row r="3" spans="1:12" x14ac:dyDescent="0.3">
      <c r="A3" s="26">
        <v>3</v>
      </c>
      <c r="B3" s="26" t="s">
        <v>6</v>
      </c>
      <c r="C3" s="26">
        <v>123965</v>
      </c>
      <c r="D3" s="26">
        <v>2019</v>
      </c>
      <c r="E3" s="26">
        <v>82.3</v>
      </c>
      <c r="F3" s="6">
        <f t="shared" si="0"/>
        <v>0.58113513284863583</v>
      </c>
    </row>
    <row r="4" spans="1:12" ht="15.6" x14ac:dyDescent="0.3">
      <c r="A4" s="25">
        <v>4</v>
      </c>
      <c r="B4" s="25" t="s">
        <v>7</v>
      </c>
      <c r="C4" s="25">
        <v>115874</v>
      </c>
      <c r="D4" s="25">
        <v>2020</v>
      </c>
      <c r="E4" s="25">
        <v>82.3</v>
      </c>
      <c r="F4" s="6">
        <f t="shared" si="0"/>
        <v>0.58113513284863583</v>
      </c>
      <c r="J4" s="30" t="s">
        <v>435</v>
      </c>
      <c r="K4" s="31"/>
      <c r="L4" s="31"/>
    </row>
    <row r="5" spans="1:12" x14ac:dyDescent="0.3">
      <c r="A5" s="26">
        <v>5</v>
      </c>
      <c r="B5" s="26" t="s">
        <v>8</v>
      </c>
      <c r="C5" s="26">
        <v>97341</v>
      </c>
      <c r="D5" s="26">
        <v>2019</v>
      </c>
      <c r="E5" s="26">
        <v>83.6</v>
      </c>
      <c r="F5" s="6">
        <f t="shared" si="0"/>
        <v>0.58113513284863583</v>
      </c>
      <c r="J5" s="33" t="s">
        <v>436</v>
      </c>
      <c r="K5" s="32">
        <v>72.681122448979579</v>
      </c>
      <c r="L5" s="31"/>
    </row>
    <row r="6" spans="1:12" x14ac:dyDescent="0.3">
      <c r="A6" s="26">
        <v>6</v>
      </c>
      <c r="B6" s="26" t="s">
        <v>9</v>
      </c>
      <c r="C6" s="26">
        <v>90044</v>
      </c>
      <c r="D6" s="26">
        <v>2019</v>
      </c>
      <c r="E6" s="26">
        <v>80.2</v>
      </c>
      <c r="F6" s="6">
        <f t="shared" si="0"/>
        <v>0.58113513284863583</v>
      </c>
      <c r="J6" s="33" t="s">
        <v>437</v>
      </c>
      <c r="K6" s="31">
        <v>74</v>
      </c>
      <c r="L6" s="31"/>
    </row>
    <row r="7" spans="1:12" x14ac:dyDescent="0.3">
      <c r="A7" s="26">
        <v>7</v>
      </c>
      <c r="B7" s="26" t="s">
        <v>10</v>
      </c>
      <c r="C7" s="26">
        <v>86781</v>
      </c>
      <c r="D7" s="26">
        <v>2019</v>
      </c>
      <c r="E7" s="26">
        <v>82.3</v>
      </c>
      <c r="F7" s="6">
        <f t="shared" si="0"/>
        <v>0.58113513284863583</v>
      </c>
      <c r="J7" s="31"/>
      <c r="K7" s="31"/>
      <c r="L7" s="31"/>
    </row>
    <row r="8" spans="1:12" ht="15.6" x14ac:dyDescent="0.3">
      <c r="A8" s="25">
        <v>8</v>
      </c>
      <c r="B8" s="25" t="s">
        <v>11</v>
      </c>
      <c r="C8" s="25">
        <v>84600</v>
      </c>
      <c r="D8" s="25">
        <v>2014</v>
      </c>
      <c r="E8" s="25">
        <v>82.3</v>
      </c>
      <c r="F8" s="6">
        <f t="shared" si="0"/>
        <v>0.58113513284863583</v>
      </c>
      <c r="J8" s="30" t="s">
        <v>438</v>
      </c>
      <c r="K8" s="31" t="s">
        <v>439</v>
      </c>
      <c r="L8" s="31" t="s">
        <v>440</v>
      </c>
    </row>
    <row r="9" spans="1:12" x14ac:dyDescent="0.3">
      <c r="A9" s="25">
        <v>9</v>
      </c>
      <c r="B9" s="25" t="s">
        <v>12</v>
      </c>
      <c r="C9" s="25">
        <v>81798</v>
      </c>
      <c r="D9" s="25">
        <v>2019</v>
      </c>
      <c r="E9" s="25">
        <v>61.8</v>
      </c>
      <c r="F9" s="6">
        <f t="shared" si="0"/>
        <v>0.58113513284863583</v>
      </c>
      <c r="J9" s="31"/>
      <c r="K9" s="31">
        <v>83.8</v>
      </c>
      <c r="L9" s="31">
        <v>61.8</v>
      </c>
    </row>
    <row r="10" spans="1:12" x14ac:dyDescent="0.3">
      <c r="A10" s="26">
        <v>10</v>
      </c>
      <c r="B10" s="26" t="s">
        <v>13</v>
      </c>
      <c r="C10" s="26">
        <v>71549</v>
      </c>
      <c r="D10" s="26">
        <v>2018</v>
      </c>
      <c r="E10" s="26">
        <v>73</v>
      </c>
      <c r="F10" s="6">
        <f t="shared" si="0"/>
        <v>0.58113513284863583</v>
      </c>
      <c r="J10" s="33" t="s">
        <v>459</v>
      </c>
      <c r="K10" s="36">
        <v>22</v>
      </c>
      <c r="L10" s="37"/>
    </row>
    <row r="11" spans="1:12" x14ac:dyDescent="0.3">
      <c r="A11" s="26">
        <v>11</v>
      </c>
      <c r="B11" s="26" t="s">
        <v>14</v>
      </c>
      <c r="C11" s="26">
        <v>70800</v>
      </c>
      <c r="D11" s="26">
        <v>2015</v>
      </c>
      <c r="E11" s="26">
        <v>74.400000000000006</v>
      </c>
      <c r="F11" s="6">
        <f t="shared" si="0"/>
        <v>0.58113513284863583</v>
      </c>
      <c r="J11" s="33" t="s">
        <v>441</v>
      </c>
      <c r="K11" s="32">
        <v>7.3055371178169501</v>
      </c>
      <c r="L11" s="31"/>
    </row>
    <row r="12" spans="1:12" x14ac:dyDescent="0.3">
      <c r="A12" s="26">
        <v>12</v>
      </c>
      <c r="B12" s="26" t="s">
        <v>15</v>
      </c>
      <c r="C12" s="26">
        <v>68628</v>
      </c>
      <c r="D12" s="26">
        <v>2019</v>
      </c>
      <c r="E12" s="26">
        <v>83.8</v>
      </c>
      <c r="F12" s="6">
        <f t="shared" si="0"/>
        <v>0.58113513284863583</v>
      </c>
      <c r="J12" s="31"/>
      <c r="K12" s="31"/>
      <c r="L12" s="31"/>
    </row>
    <row r="13" spans="1:12" ht="15.6" x14ac:dyDescent="0.3">
      <c r="A13" s="25">
        <v>13</v>
      </c>
      <c r="B13" s="25" t="s">
        <v>16</v>
      </c>
      <c r="C13" s="25">
        <v>67119</v>
      </c>
      <c r="D13" s="25">
        <v>2019</v>
      </c>
      <c r="E13" s="25">
        <v>78</v>
      </c>
      <c r="F13" s="6">
        <f t="shared" si="0"/>
        <v>0.58113513284863583</v>
      </c>
      <c r="J13" s="30" t="s">
        <v>473</v>
      </c>
      <c r="K13" s="32">
        <v>0.57999999999999996</v>
      </c>
      <c r="L13" s="31" t="s">
        <v>474</v>
      </c>
    </row>
    <row r="14" spans="1:12" x14ac:dyDescent="0.3">
      <c r="A14" s="25">
        <v>14</v>
      </c>
      <c r="B14" s="25" t="s">
        <v>17</v>
      </c>
      <c r="C14" s="25">
        <v>63633</v>
      </c>
      <c r="D14" s="25">
        <v>2019</v>
      </c>
      <c r="E14" s="25">
        <v>82.4</v>
      </c>
      <c r="F14" s="6">
        <f t="shared" si="0"/>
        <v>0.58113513284863583</v>
      </c>
      <c r="J14" s="31"/>
      <c r="K14" s="31"/>
      <c r="L14" s="31"/>
    </row>
    <row r="15" spans="1:12" ht="15.6" x14ac:dyDescent="0.3">
      <c r="A15" s="25">
        <v>15</v>
      </c>
      <c r="B15" s="25" t="s">
        <v>18</v>
      </c>
      <c r="C15" s="25">
        <v>62530</v>
      </c>
      <c r="D15" s="25">
        <v>2019</v>
      </c>
      <c r="E15" s="25">
        <v>79.099999999999994</v>
      </c>
      <c r="F15" s="6">
        <f t="shared" si="0"/>
        <v>0.58113513284863583</v>
      </c>
      <c r="J15" s="30" t="s">
        <v>460</v>
      </c>
      <c r="K15" s="31"/>
      <c r="L15" s="31"/>
    </row>
    <row r="16" spans="1:12" x14ac:dyDescent="0.3">
      <c r="A16" s="26">
        <v>16</v>
      </c>
      <c r="B16" s="26" t="s">
        <v>19</v>
      </c>
      <c r="C16" s="26">
        <v>62100</v>
      </c>
      <c r="D16" s="26">
        <v>2019</v>
      </c>
      <c r="E16" s="26">
        <v>75.900000000000006</v>
      </c>
      <c r="F16" s="6">
        <f t="shared" si="0"/>
        <v>0.58113513284863583</v>
      </c>
      <c r="J16" s="33" t="s">
        <v>456</v>
      </c>
      <c r="K16" s="32">
        <v>79.014285714285705</v>
      </c>
      <c r="L16" s="31"/>
    </row>
    <row r="17" spans="1:12" x14ac:dyDescent="0.3">
      <c r="A17" s="25">
        <v>17</v>
      </c>
      <c r="B17" s="25" t="s">
        <v>20</v>
      </c>
      <c r="C17" s="25">
        <v>61700</v>
      </c>
      <c r="D17" s="25">
        <v>2014</v>
      </c>
      <c r="E17" s="25">
        <v>64.099999999999994</v>
      </c>
      <c r="F17" s="6">
        <f t="shared" si="0"/>
        <v>0.58113513284863583</v>
      </c>
      <c r="J17" s="33" t="s">
        <v>461</v>
      </c>
      <c r="K17" s="31">
        <v>74</v>
      </c>
      <c r="L17" s="31"/>
    </row>
    <row r="18" spans="1:12" x14ac:dyDescent="0.3">
      <c r="A18" s="25">
        <v>18</v>
      </c>
      <c r="B18" s="25" t="s">
        <v>21</v>
      </c>
      <c r="C18" s="25">
        <v>59848</v>
      </c>
      <c r="D18" s="25">
        <v>2019</v>
      </c>
      <c r="E18" s="25">
        <v>84.9</v>
      </c>
      <c r="F18" s="6">
        <f t="shared" si="0"/>
        <v>0.58113513284863583</v>
      </c>
      <c r="I18" t="s">
        <v>455</v>
      </c>
      <c r="J18" s="33" t="s">
        <v>457</v>
      </c>
      <c r="K18" s="32">
        <v>72.681122448979579</v>
      </c>
      <c r="L18" s="31"/>
    </row>
    <row r="19" spans="1:12" x14ac:dyDescent="0.3">
      <c r="A19" s="26">
        <v>19</v>
      </c>
      <c r="B19" s="26" t="s">
        <v>22</v>
      </c>
      <c r="C19" s="26">
        <v>59439</v>
      </c>
      <c r="D19" s="26">
        <v>2018</v>
      </c>
      <c r="E19" s="26">
        <v>73.3</v>
      </c>
      <c r="F19" s="6">
        <f t="shared" si="0"/>
        <v>0.58113513284863583</v>
      </c>
      <c r="J19" s="33" t="s">
        <v>458</v>
      </c>
      <c r="K19" s="31">
        <v>76.7</v>
      </c>
      <c r="L19" s="31"/>
    </row>
    <row r="20" spans="1:12" x14ac:dyDescent="0.3">
      <c r="A20" s="26">
        <v>20</v>
      </c>
      <c r="B20" s="26" t="s">
        <v>23</v>
      </c>
      <c r="C20" s="26">
        <v>57804</v>
      </c>
      <c r="D20" s="26">
        <v>2019</v>
      </c>
      <c r="E20" s="26">
        <v>80.900000000000006</v>
      </c>
      <c r="F20" s="6">
        <f t="shared" si="0"/>
        <v>0.58113513284863583</v>
      </c>
    </row>
    <row r="21" spans="1:12" x14ac:dyDescent="0.3">
      <c r="A21" s="25">
        <v>21</v>
      </c>
      <c r="B21" s="25" t="s">
        <v>24</v>
      </c>
      <c r="C21" s="25">
        <v>56935</v>
      </c>
      <c r="D21" s="25">
        <v>2019</v>
      </c>
      <c r="E21" s="25">
        <v>82.3</v>
      </c>
      <c r="F21" s="6">
        <f>CORREL($E$2:$E$228,$C$2:$C$228)</f>
        <v>0.58113513284863583</v>
      </c>
    </row>
    <row r="22" spans="1:12" x14ac:dyDescent="0.3">
      <c r="A22" s="25">
        <v>22</v>
      </c>
      <c r="B22" s="25" t="s">
        <v>25</v>
      </c>
      <c r="C22" s="25">
        <v>56600</v>
      </c>
      <c r="D22" s="25">
        <v>2016</v>
      </c>
      <c r="E22" s="25">
        <v>84.6</v>
      </c>
      <c r="F22" s="6">
        <f t="shared" si="0"/>
        <v>0.58113513284863583</v>
      </c>
    </row>
    <row r="23" spans="1:12" x14ac:dyDescent="0.3">
      <c r="A23" s="25">
        <v>23</v>
      </c>
      <c r="B23" s="25" t="s">
        <v>26</v>
      </c>
      <c r="C23" s="25">
        <v>56188</v>
      </c>
      <c r="D23" s="25">
        <v>2019</v>
      </c>
      <c r="E23" s="25">
        <v>81.5</v>
      </c>
      <c r="F23" s="6">
        <f t="shared" si="0"/>
        <v>0.58113513284863583</v>
      </c>
    </row>
    <row r="24" spans="1:12" x14ac:dyDescent="0.3">
      <c r="A24" s="25">
        <v>24</v>
      </c>
      <c r="B24" s="25" t="s">
        <v>27</v>
      </c>
      <c r="C24" s="25">
        <v>55874</v>
      </c>
      <c r="D24" s="25">
        <v>2019</v>
      </c>
      <c r="E24" s="25">
        <v>83</v>
      </c>
      <c r="F24" s="6">
        <f t="shared" si="0"/>
        <v>0.58113513284863583</v>
      </c>
    </row>
    <row r="25" spans="1:12" x14ac:dyDescent="0.3">
      <c r="A25" s="25">
        <v>25</v>
      </c>
      <c r="B25" s="25" t="s">
        <v>28</v>
      </c>
      <c r="C25" s="25">
        <v>53919</v>
      </c>
      <c r="D25" s="25">
        <v>2019</v>
      </c>
      <c r="E25" s="25">
        <v>81.3</v>
      </c>
      <c r="F25" s="6">
        <f t="shared" si="0"/>
        <v>0.58113513284863583</v>
      </c>
    </row>
    <row r="26" spans="1:12" x14ac:dyDescent="0.3">
      <c r="A26" s="25">
        <v>26</v>
      </c>
      <c r="B26" s="25" t="s">
        <v>29</v>
      </c>
      <c r="C26" s="25">
        <v>53240</v>
      </c>
      <c r="D26" s="25">
        <v>2019</v>
      </c>
      <c r="E26" s="25">
        <v>82.8</v>
      </c>
      <c r="F26" s="6">
        <f t="shared" si="0"/>
        <v>0.58113513284863583</v>
      </c>
    </row>
    <row r="27" spans="1:12" x14ac:dyDescent="0.3">
      <c r="A27" s="25">
        <v>27</v>
      </c>
      <c r="B27" s="25" t="s">
        <v>30</v>
      </c>
      <c r="C27" s="25">
        <v>52500</v>
      </c>
      <c r="D27" s="25">
        <v>2014</v>
      </c>
      <c r="E27" s="25">
        <v>74.3</v>
      </c>
      <c r="F27" s="6">
        <f t="shared" si="0"/>
        <v>0.58113513284863583</v>
      </c>
    </row>
    <row r="28" spans="1:12" x14ac:dyDescent="0.3">
      <c r="A28" s="26">
        <v>28</v>
      </c>
      <c r="B28" s="26" t="s">
        <v>31</v>
      </c>
      <c r="C28" s="26">
        <v>51934</v>
      </c>
      <c r="D28" s="26">
        <v>2019</v>
      </c>
      <c r="E28" s="26">
        <v>81.599999999999994</v>
      </c>
      <c r="F28" s="6">
        <f t="shared" si="0"/>
        <v>0.58113513284863583</v>
      </c>
    </row>
    <row r="29" spans="1:12" x14ac:dyDescent="0.3">
      <c r="A29" s="25">
        <v>29</v>
      </c>
      <c r="B29" s="25" t="s">
        <v>32</v>
      </c>
      <c r="C29" s="25">
        <v>50500</v>
      </c>
      <c r="D29" s="25">
        <v>2017</v>
      </c>
      <c r="E29" s="25">
        <v>70.400000000000006</v>
      </c>
      <c r="F29" s="6">
        <f t="shared" si="0"/>
        <v>0.58113513284863583</v>
      </c>
    </row>
    <row r="30" spans="1:12" x14ac:dyDescent="0.3">
      <c r="A30" s="25">
        <v>30</v>
      </c>
      <c r="B30" s="25" t="s">
        <v>33</v>
      </c>
      <c r="C30" s="25">
        <v>49900</v>
      </c>
      <c r="D30" s="25">
        <v>2015</v>
      </c>
      <c r="E30" s="25">
        <v>81.900000000000006</v>
      </c>
      <c r="F30" s="6">
        <f t="shared" si="0"/>
        <v>0.58113513284863583</v>
      </c>
    </row>
    <row r="31" spans="1:12" x14ac:dyDescent="0.3">
      <c r="A31" s="26">
        <v>31</v>
      </c>
      <c r="B31" s="26" t="s">
        <v>34</v>
      </c>
      <c r="C31" s="26">
        <v>49854</v>
      </c>
      <c r="D31" s="26">
        <v>2019</v>
      </c>
      <c r="E31" s="26">
        <v>83.4</v>
      </c>
      <c r="F31" s="6">
        <f t="shared" si="0"/>
        <v>0.58113513284863583</v>
      </c>
    </row>
    <row r="32" spans="1:12" x14ac:dyDescent="0.3">
      <c r="A32" s="25">
        <v>32</v>
      </c>
      <c r="B32" s="25" t="s">
        <v>35</v>
      </c>
      <c r="C32" s="25">
        <v>49854</v>
      </c>
      <c r="D32" s="25">
        <v>2019</v>
      </c>
      <c r="E32" s="25">
        <v>75.5</v>
      </c>
      <c r="F32" s="6">
        <f t="shared" si="0"/>
        <v>0.58113513284863583</v>
      </c>
    </row>
    <row r="33" spans="1:6" x14ac:dyDescent="0.3">
      <c r="A33" s="26">
        <v>33</v>
      </c>
      <c r="B33" s="26" t="s">
        <v>36</v>
      </c>
      <c r="C33" s="26">
        <v>49031</v>
      </c>
      <c r="D33" s="26">
        <v>2019</v>
      </c>
      <c r="E33" s="26">
        <v>82.4</v>
      </c>
      <c r="F33" s="6">
        <f t="shared" si="0"/>
        <v>0.58113513284863583</v>
      </c>
    </row>
    <row r="34" spans="1:6" x14ac:dyDescent="0.3">
      <c r="A34" s="25">
        <v>34</v>
      </c>
      <c r="B34" s="25" t="s">
        <v>37</v>
      </c>
      <c r="C34" s="25">
        <v>48668</v>
      </c>
      <c r="D34" s="25">
        <v>2019</v>
      </c>
      <c r="E34" s="25">
        <v>81.900000000000006</v>
      </c>
      <c r="F34" s="6">
        <f t="shared" si="0"/>
        <v>0.58113513284863583</v>
      </c>
    </row>
    <row r="35" spans="1:6" x14ac:dyDescent="0.3">
      <c r="A35" s="25">
        <v>35</v>
      </c>
      <c r="B35" s="25" t="s">
        <v>38</v>
      </c>
      <c r="C35" s="25">
        <v>46962</v>
      </c>
      <c r="D35" s="25">
        <v>2019</v>
      </c>
      <c r="E35" s="25">
        <v>75.099999999999994</v>
      </c>
      <c r="F35" s="6">
        <f t="shared" si="0"/>
        <v>0.58113513284863583</v>
      </c>
    </row>
    <row r="36" spans="1:6" x14ac:dyDescent="0.3">
      <c r="A36" s="26">
        <v>36</v>
      </c>
      <c r="B36" s="26" t="s">
        <v>39</v>
      </c>
      <c r="C36" s="26">
        <v>46659</v>
      </c>
      <c r="D36" s="26">
        <v>2019</v>
      </c>
      <c r="E36" s="26">
        <v>81.3</v>
      </c>
      <c r="F36" s="6">
        <f t="shared" si="0"/>
        <v>0.58113513284863583</v>
      </c>
    </row>
    <row r="37" spans="1:6" x14ac:dyDescent="0.3">
      <c r="A37" s="25">
        <v>37</v>
      </c>
      <c r="B37" s="25" t="s">
        <v>40</v>
      </c>
      <c r="C37" s="25">
        <v>46200</v>
      </c>
      <c r="D37" s="25">
        <v>2006</v>
      </c>
      <c r="E37" s="25">
        <v>76.2</v>
      </c>
      <c r="F37" s="6">
        <f t="shared" si="0"/>
        <v>0.58113513284863583</v>
      </c>
    </row>
    <row r="38" spans="1:6" x14ac:dyDescent="0.3">
      <c r="A38" s="26">
        <v>38</v>
      </c>
      <c r="B38" s="26" t="s">
        <v>41</v>
      </c>
      <c r="C38" s="26">
        <v>46184</v>
      </c>
      <c r="D38" s="26">
        <v>2019</v>
      </c>
      <c r="E38" s="26">
        <v>82.7</v>
      </c>
      <c r="F38" s="6">
        <f t="shared" si="0"/>
        <v>0.58113513284863583</v>
      </c>
    </row>
    <row r="39" spans="1:6" x14ac:dyDescent="0.3">
      <c r="A39" s="26">
        <v>39</v>
      </c>
      <c r="B39" s="26" t="s">
        <v>42</v>
      </c>
      <c r="C39" s="26">
        <v>45011</v>
      </c>
      <c r="D39" s="26">
        <v>2019</v>
      </c>
      <c r="E39" s="26">
        <v>77.3</v>
      </c>
      <c r="F39" s="6">
        <f t="shared" si="0"/>
        <v>0.58113513284863583</v>
      </c>
    </row>
    <row r="40" spans="1:6" x14ac:dyDescent="0.3">
      <c r="A40" s="26">
        <v>40</v>
      </c>
      <c r="B40" s="26" t="s">
        <v>43</v>
      </c>
      <c r="C40" s="26">
        <v>44436</v>
      </c>
      <c r="D40" s="26">
        <v>2019</v>
      </c>
      <c r="E40" s="26">
        <v>74.099999999999994</v>
      </c>
      <c r="F40" s="6">
        <f t="shared" si="0"/>
        <v>0.58113513284863583</v>
      </c>
    </row>
    <row r="41" spans="1:6" x14ac:dyDescent="0.3">
      <c r="A41" s="26">
        <v>41</v>
      </c>
      <c r="B41" s="26" t="s">
        <v>44</v>
      </c>
      <c r="C41" s="26">
        <v>44032</v>
      </c>
      <c r="D41" s="26">
        <v>2019</v>
      </c>
      <c r="E41" s="26">
        <v>82.5</v>
      </c>
      <c r="F41" s="6">
        <f t="shared" si="0"/>
        <v>0.58113513284863583</v>
      </c>
    </row>
    <row r="42" spans="1:6" x14ac:dyDescent="0.3">
      <c r="A42" s="25">
        <v>42</v>
      </c>
      <c r="B42" s="25" t="s">
        <v>45</v>
      </c>
      <c r="C42" s="25">
        <v>42888</v>
      </c>
      <c r="D42" s="25">
        <v>2019</v>
      </c>
      <c r="E42" s="25">
        <v>82.3</v>
      </c>
      <c r="F42" s="6">
        <f t="shared" si="0"/>
        <v>0.58113513284863583</v>
      </c>
    </row>
    <row r="43" spans="1:6" x14ac:dyDescent="0.3">
      <c r="A43" s="25">
        <v>43</v>
      </c>
      <c r="B43" s="25" t="s">
        <v>46</v>
      </c>
      <c r="C43" s="25">
        <v>42765</v>
      </c>
      <c r="D43" s="25">
        <v>2019</v>
      </c>
      <c r="E43" s="25">
        <v>83</v>
      </c>
      <c r="F43" s="6">
        <f t="shared" si="0"/>
        <v>0.58113513284863583</v>
      </c>
    </row>
    <row r="44" spans="1:6" x14ac:dyDescent="0.3">
      <c r="A44" s="25">
        <v>44</v>
      </c>
      <c r="B44" s="25" t="s">
        <v>47</v>
      </c>
      <c r="C44" s="25">
        <v>42492</v>
      </c>
      <c r="D44" s="25">
        <v>2019</v>
      </c>
      <c r="E44" s="25">
        <v>83.4</v>
      </c>
      <c r="F44" s="6">
        <f t="shared" si="0"/>
        <v>0.58113513284863583</v>
      </c>
    </row>
    <row r="45" spans="1:6" x14ac:dyDescent="0.3">
      <c r="A45" s="25">
        <v>45</v>
      </c>
      <c r="B45" s="25" t="s">
        <v>48</v>
      </c>
      <c r="C45" s="25">
        <v>41800</v>
      </c>
      <c r="D45" s="25">
        <v>2015</v>
      </c>
      <c r="E45" s="25">
        <v>82.2</v>
      </c>
      <c r="F45" s="6">
        <f t="shared" si="0"/>
        <v>0.58113513284863583</v>
      </c>
    </row>
    <row r="46" spans="1:6" x14ac:dyDescent="0.3">
      <c r="A46" s="26">
        <v>46</v>
      </c>
      <c r="B46" s="26" t="s">
        <v>49</v>
      </c>
      <c r="C46" s="26">
        <v>41429</v>
      </c>
      <c r="D46" s="26">
        <v>2019</v>
      </c>
      <c r="E46" s="26">
        <v>84.6</v>
      </c>
      <c r="F46" s="6">
        <f t="shared" si="0"/>
        <v>0.58113513284863583</v>
      </c>
    </row>
    <row r="47" spans="1:6" x14ac:dyDescent="0.3">
      <c r="A47" s="25">
        <v>47</v>
      </c>
      <c r="B47" s="25" t="s">
        <v>50</v>
      </c>
      <c r="C47" s="25">
        <v>40903</v>
      </c>
      <c r="D47" s="25">
        <v>2019</v>
      </c>
      <c r="E47" s="25">
        <v>83.5</v>
      </c>
      <c r="F47" s="6">
        <f t="shared" si="0"/>
        <v>0.58113513284863583</v>
      </c>
    </row>
    <row r="48" spans="1:6" x14ac:dyDescent="0.3">
      <c r="A48" s="26">
        <v>48</v>
      </c>
      <c r="B48" s="26" t="s">
        <v>51</v>
      </c>
      <c r="C48" s="26">
        <v>40862</v>
      </c>
      <c r="D48" s="26">
        <v>2019</v>
      </c>
      <c r="E48" s="26">
        <v>79.400000000000006</v>
      </c>
      <c r="F48" s="6">
        <f t="shared" si="0"/>
        <v>0.58113513284863583</v>
      </c>
    </row>
    <row r="49" spans="1:6" x14ac:dyDescent="0.3">
      <c r="A49" s="26">
        <v>49</v>
      </c>
      <c r="B49" s="26" t="s">
        <v>52</v>
      </c>
      <c r="C49" s="26">
        <v>40145</v>
      </c>
      <c r="D49" s="26">
        <v>2019</v>
      </c>
      <c r="E49" s="26">
        <v>83</v>
      </c>
      <c r="F49" s="6">
        <f t="shared" si="0"/>
        <v>0.58113513284863583</v>
      </c>
    </row>
    <row r="50" spans="1:6" x14ac:dyDescent="0.3">
      <c r="A50" s="25">
        <v>50</v>
      </c>
      <c r="B50" s="25" t="s">
        <v>53</v>
      </c>
      <c r="C50" s="25">
        <v>40000</v>
      </c>
      <c r="D50" s="25">
        <v>2014</v>
      </c>
      <c r="E50" s="25">
        <v>74.400000000000006</v>
      </c>
      <c r="F50" s="6">
        <f t="shared" si="0"/>
        <v>0.58113513284863583</v>
      </c>
    </row>
    <row r="51" spans="1:6" x14ac:dyDescent="0.3">
      <c r="A51" s="25">
        <v>51</v>
      </c>
      <c r="B51" s="25" t="s">
        <v>54</v>
      </c>
      <c r="C51" s="25">
        <v>39545</v>
      </c>
      <c r="D51" s="25">
        <v>2019</v>
      </c>
      <c r="E51" s="25">
        <v>81</v>
      </c>
      <c r="F51" s="6">
        <f t="shared" si="0"/>
        <v>0.58113513284863583</v>
      </c>
    </row>
    <row r="52" spans="1:6" x14ac:dyDescent="0.3">
      <c r="A52" s="25">
        <v>52</v>
      </c>
      <c r="B52" s="25" t="s">
        <v>55</v>
      </c>
      <c r="C52" s="25">
        <v>39088</v>
      </c>
      <c r="D52" s="25">
        <v>2019</v>
      </c>
      <c r="E52" s="25">
        <v>81.3</v>
      </c>
      <c r="F52" s="6">
        <f t="shared" si="0"/>
        <v>0.58113513284863583</v>
      </c>
    </row>
    <row r="53" spans="1:6" x14ac:dyDescent="0.3">
      <c r="A53" s="25">
        <v>53</v>
      </c>
      <c r="B53" s="25" t="s">
        <v>56</v>
      </c>
      <c r="C53" s="25">
        <v>37500</v>
      </c>
      <c r="D53" s="25">
        <v>2017</v>
      </c>
      <c r="E53" s="25">
        <v>75.099999999999994</v>
      </c>
      <c r="F53" s="6">
        <f t="shared" si="0"/>
        <v>0.58113513284863583</v>
      </c>
    </row>
    <row r="54" spans="1:6" x14ac:dyDescent="0.3">
      <c r="A54" s="26">
        <v>54</v>
      </c>
      <c r="B54" s="26" t="s">
        <v>57</v>
      </c>
      <c r="C54" s="26">
        <v>37231</v>
      </c>
      <c r="D54" s="26">
        <v>2019</v>
      </c>
      <c r="E54" s="26">
        <v>75.900000000000006</v>
      </c>
      <c r="F54" s="6">
        <f t="shared" si="0"/>
        <v>0.58113513284863583</v>
      </c>
    </row>
    <row r="55" spans="1:6" x14ac:dyDescent="0.3">
      <c r="A55" s="25">
        <v>55</v>
      </c>
      <c r="B55" s="25" t="s">
        <v>58</v>
      </c>
      <c r="C55" s="25">
        <v>37101</v>
      </c>
      <c r="D55" s="25">
        <v>2019</v>
      </c>
      <c r="E55" s="25">
        <v>73.900000000000006</v>
      </c>
      <c r="F55" s="6">
        <f t="shared" si="0"/>
        <v>0.58113513284863583</v>
      </c>
    </row>
    <row r="56" spans="1:6" x14ac:dyDescent="0.3">
      <c r="A56" s="26">
        <v>56</v>
      </c>
      <c r="B56" s="26" t="s">
        <v>59</v>
      </c>
      <c r="C56" s="26">
        <v>37000</v>
      </c>
      <c r="D56" s="26">
        <v>2016</v>
      </c>
      <c r="E56" s="26">
        <v>68.2</v>
      </c>
      <c r="F56" s="6">
        <f t="shared" si="0"/>
        <v>0.58113513284863583</v>
      </c>
    </row>
    <row r="57" spans="1:6" x14ac:dyDescent="0.3">
      <c r="A57" s="25">
        <v>57</v>
      </c>
      <c r="B57" s="25" t="s">
        <v>60</v>
      </c>
      <c r="C57" s="25">
        <v>36927</v>
      </c>
      <c r="D57" s="25">
        <v>2019</v>
      </c>
      <c r="E57" s="25">
        <v>78.8</v>
      </c>
      <c r="F57" s="6">
        <f t="shared" si="0"/>
        <v>0.58113513284863583</v>
      </c>
    </row>
    <row r="58" spans="1:6" x14ac:dyDescent="0.3">
      <c r="A58" s="25">
        <v>58</v>
      </c>
      <c r="B58" s="25" t="s">
        <v>61</v>
      </c>
      <c r="C58" s="25">
        <v>35600</v>
      </c>
      <c r="D58" s="25">
        <v>2016</v>
      </c>
      <c r="E58" s="25">
        <v>72.400000000000006</v>
      </c>
      <c r="F58" s="6">
        <f t="shared" si="0"/>
        <v>0.58113513284863583</v>
      </c>
    </row>
    <row r="59" spans="1:6" x14ac:dyDescent="0.3">
      <c r="A59" s="25">
        <v>59</v>
      </c>
      <c r="B59" s="25" t="s">
        <v>62</v>
      </c>
      <c r="C59" s="25">
        <v>35342</v>
      </c>
      <c r="D59" s="25">
        <v>2018</v>
      </c>
      <c r="E59" s="25">
        <v>83.6</v>
      </c>
      <c r="F59" s="6">
        <f t="shared" si="0"/>
        <v>0.58113513284863583</v>
      </c>
    </row>
    <row r="60" spans="1:6" x14ac:dyDescent="0.3">
      <c r="A60" s="26">
        <v>60</v>
      </c>
      <c r="B60" s="26" t="s">
        <v>63</v>
      </c>
      <c r="C60" s="26">
        <v>34894</v>
      </c>
      <c r="D60" s="26">
        <v>2019</v>
      </c>
      <c r="E60" s="26">
        <v>82.1</v>
      </c>
      <c r="F60" s="6">
        <f t="shared" si="0"/>
        <v>0.58113513284863583</v>
      </c>
    </row>
    <row r="61" spans="1:6" x14ac:dyDescent="0.3">
      <c r="A61" s="25">
        <v>61</v>
      </c>
      <c r="B61" s="25" t="s">
        <v>64</v>
      </c>
      <c r="C61" s="25">
        <v>34518</v>
      </c>
      <c r="D61" s="25">
        <v>2019</v>
      </c>
      <c r="E61" s="25">
        <v>82.1</v>
      </c>
      <c r="F61" s="6">
        <f t="shared" si="0"/>
        <v>0.58113513284863583</v>
      </c>
    </row>
    <row r="62" spans="1:6" x14ac:dyDescent="0.3">
      <c r="A62" s="25">
        <v>62</v>
      </c>
      <c r="B62" s="25" t="s">
        <v>65</v>
      </c>
      <c r="C62" s="25">
        <v>34200</v>
      </c>
      <c r="D62" s="25">
        <v>2017</v>
      </c>
      <c r="E62" s="25">
        <v>75.900000000000006</v>
      </c>
      <c r="F62" s="6">
        <f t="shared" si="0"/>
        <v>0.58113513284863583</v>
      </c>
    </row>
    <row r="63" spans="1:6" x14ac:dyDescent="0.3">
      <c r="A63" s="25">
        <v>63</v>
      </c>
      <c r="B63" s="25" t="s">
        <v>66</v>
      </c>
      <c r="C63" s="25">
        <v>33221</v>
      </c>
      <c r="D63" s="25">
        <v>2019</v>
      </c>
      <c r="E63" s="25">
        <v>78.7</v>
      </c>
      <c r="F63" s="6">
        <f t="shared" si="0"/>
        <v>0.58113513284863583</v>
      </c>
    </row>
    <row r="64" spans="1:6" x14ac:dyDescent="0.3">
      <c r="A64" s="26">
        <v>64</v>
      </c>
      <c r="B64" s="26" t="s">
        <v>67</v>
      </c>
      <c r="C64" s="26">
        <v>32945</v>
      </c>
      <c r="D64" s="26">
        <v>2019</v>
      </c>
      <c r="E64" s="26">
        <v>76.900000000000006</v>
      </c>
      <c r="F64" s="6">
        <f t="shared" si="0"/>
        <v>0.58113513284863583</v>
      </c>
    </row>
    <row r="65" spans="1:6" x14ac:dyDescent="0.3">
      <c r="A65" s="26">
        <v>65</v>
      </c>
      <c r="B65" s="26" t="s">
        <v>68</v>
      </c>
      <c r="C65" s="26">
        <v>32730</v>
      </c>
      <c r="D65" s="26">
        <v>2019</v>
      </c>
      <c r="E65" s="26">
        <v>77.5</v>
      </c>
      <c r="F65" s="6">
        <f t="shared" si="0"/>
        <v>0.58113513284863583</v>
      </c>
    </row>
    <row r="66" spans="1:6" x14ac:dyDescent="0.3">
      <c r="A66" s="26">
        <v>66</v>
      </c>
      <c r="B66" s="26" t="s">
        <v>69</v>
      </c>
      <c r="C66" s="26">
        <v>31459</v>
      </c>
      <c r="D66" s="26">
        <v>2019</v>
      </c>
      <c r="E66" s="26">
        <v>78.5</v>
      </c>
      <c r="F66" s="6">
        <f t="shared" ref="F66:F129" si="1">CORREL($E$2:$E$228,$C$2:$C$228)</f>
        <v>0.58113513284863583</v>
      </c>
    </row>
    <row r="67" spans="1:6" x14ac:dyDescent="0.3">
      <c r="A67" s="26">
        <v>67</v>
      </c>
      <c r="B67" s="26" t="s">
        <v>70</v>
      </c>
      <c r="C67" s="26">
        <v>31100</v>
      </c>
      <c r="D67" s="26">
        <v>2015</v>
      </c>
      <c r="E67" s="26">
        <v>82.3</v>
      </c>
      <c r="F67" s="6">
        <f t="shared" si="1"/>
        <v>0.58113513284863583</v>
      </c>
    </row>
    <row r="68" spans="1:6" x14ac:dyDescent="0.3">
      <c r="A68" s="26">
        <v>68</v>
      </c>
      <c r="B68" s="26" t="s">
        <v>71</v>
      </c>
      <c r="C68" s="26">
        <v>30898</v>
      </c>
      <c r="D68" s="26">
        <v>2019</v>
      </c>
      <c r="E68" s="26">
        <v>75.3</v>
      </c>
      <c r="F68" s="6">
        <f t="shared" si="1"/>
        <v>0.58113513284863583</v>
      </c>
    </row>
    <row r="69" spans="1:6" x14ac:dyDescent="0.3">
      <c r="A69" s="25">
        <v>69</v>
      </c>
      <c r="B69" s="25" t="s">
        <v>72</v>
      </c>
      <c r="C69" s="25">
        <v>29941</v>
      </c>
      <c r="D69" s="25">
        <v>2019</v>
      </c>
      <c r="E69" s="25">
        <v>76.099999999999994</v>
      </c>
      <c r="F69" s="6">
        <f t="shared" si="1"/>
        <v>0.58113513284863583</v>
      </c>
    </row>
    <row r="70" spans="1:6" x14ac:dyDescent="0.3">
      <c r="A70" s="26">
        <v>70</v>
      </c>
      <c r="B70" s="26" t="s">
        <v>73</v>
      </c>
      <c r="C70" s="26">
        <v>29799</v>
      </c>
      <c r="D70" s="26">
        <v>2019</v>
      </c>
      <c r="E70" s="26">
        <v>82.2</v>
      </c>
      <c r="F70" s="6">
        <f t="shared" si="1"/>
        <v>0.58113513284863583</v>
      </c>
    </row>
    <row r="71" spans="1:6" x14ac:dyDescent="0.3">
      <c r="A71" s="26">
        <v>71</v>
      </c>
      <c r="B71" s="26" t="s">
        <v>74</v>
      </c>
      <c r="C71" s="26">
        <v>29253</v>
      </c>
      <c r="D71" s="26">
        <v>2019</v>
      </c>
      <c r="E71" s="26">
        <v>68.2</v>
      </c>
      <c r="F71" s="6">
        <f t="shared" si="1"/>
        <v>0.58113513284863583</v>
      </c>
    </row>
    <row r="72" spans="1:6" x14ac:dyDescent="0.3">
      <c r="A72" s="26">
        <v>72</v>
      </c>
      <c r="B72" s="26" t="s">
        <v>75</v>
      </c>
      <c r="C72" s="26">
        <v>29223</v>
      </c>
      <c r="D72" s="26">
        <v>2019</v>
      </c>
      <c r="E72" s="26">
        <v>73.400000000000006</v>
      </c>
      <c r="F72" s="6">
        <f t="shared" si="1"/>
        <v>0.58113513284863583</v>
      </c>
    </row>
    <row r="73" spans="1:6" x14ac:dyDescent="0.3">
      <c r="A73" s="26">
        <v>73</v>
      </c>
      <c r="B73" s="26" t="s">
        <v>76</v>
      </c>
      <c r="C73" s="26">
        <v>28602</v>
      </c>
      <c r="D73" s="26">
        <v>2019</v>
      </c>
      <c r="E73" s="26">
        <v>78.5</v>
      </c>
      <c r="F73" s="6">
        <f t="shared" si="1"/>
        <v>0.58113513284863583</v>
      </c>
    </row>
    <row r="74" spans="1:6" x14ac:dyDescent="0.3">
      <c r="A74" s="26">
        <v>74</v>
      </c>
      <c r="B74" s="26" t="s">
        <v>77</v>
      </c>
      <c r="C74" s="26">
        <v>28424</v>
      </c>
      <c r="D74" s="26">
        <v>2019</v>
      </c>
      <c r="E74" s="26">
        <v>77.7</v>
      </c>
      <c r="F74" s="6">
        <f t="shared" si="1"/>
        <v>0.58113513284863583</v>
      </c>
    </row>
    <row r="75" spans="1:6" x14ac:dyDescent="0.3">
      <c r="A75" s="25">
        <v>75</v>
      </c>
      <c r="B75" s="25" t="s">
        <v>78</v>
      </c>
      <c r="C75" s="25">
        <v>28364</v>
      </c>
      <c r="D75" s="25">
        <v>2019</v>
      </c>
      <c r="E75" s="25">
        <v>76.2</v>
      </c>
      <c r="F75" s="6">
        <f t="shared" si="1"/>
        <v>0.58113513284863583</v>
      </c>
    </row>
    <row r="76" spans="1:6" x14ac:dyDescent="0.3">
      <c r="A76" s="26">
        <v>76</v>
      </c>
      <c r="B76" s="26" t="s">
        <v>79</v>
      </c>
      <c r="C76" s="26">
        <v>27299</v>
      </c>
      <c r="D76" s="26">
        <v>2019</v>
      </c>
      <c r="E76" s="26">
        <v>77.900000000000006</v>
      </c>
      <c r="F76" s="6">
        <f t="shared" si="1"/>
        <v>0.58113513284863583</v>
      </c>
    </row>
    <row r="77" spans="1:6" x14ac:dyDescent="0.3">
      <c r="A77" s="26">
        <v>77</v>
      </c>
      <c r="B77" s="26" t="s">
        <v>80</v>
      </c>
      <c r="C77" s="26">
        <v>27044</v>
      </c>
      <c r="D77" s="26">
        <v>2019</v>
      </c>
      <c r="E77" s="26">
        <v>72.900000000000006</v>
      </c>
      <c r="F77" s="6">
        <f t="shared" si="1"/>
        <v>0.58113513284863583</v>
      </c>
    </row>
    <row r="78" spans="1:6" x14ac:dyDescent="0.3">
      <c r="A78" s="26">
        <v>78</v>
      </c>
      <c r="B78" s="26" t="s">
        <v>81</v>
      </c>
      <c r="C78" s="26">
        <v>26438</v>
      </c>
      <c r="D78" s="26">
        <v>2019</v>
      </c>
      <c r="E78" s="26">
        <v>74.8</v>
      </c>
      <c r="F78" s="6">
        <f t="shared" si="1"/>
        <v>0.58113513284863583</v>
      </c>
    </row>
    <row r="79" spans="1:6" x14ac:dyDescent="0.3">
      <c r="A79" s="25">
        <v>79</v>
      </c>
      <c r="B79" s="25" t="s">
        <v>82</v>
      </c>
      <c r="C79" s="25">
        <v>26351</v>
      </c>
      <c r="D79" s="25">
        <v>2019</v>
      </c>
      <c r="E79" s="25">
        <v>73.599999999999994</v>
      </c>
      <c r="F79" s="6">
        <f t="shared" si="1"/>
        <v>0.58113513284863583</v>
      </c>
    </row>
    <row r="80" spans="1:6" x14ac:dyDescent="0.3">
      <c r="A80" s="26">
        <v>80</v>
      </c>
      <c r="B80" s="26" t="s">
        <v>83</v>
      </c>
      <c r="C80" s="26">
        <v>26176</v>
      </c>
      <c r="D80" s="26">
        <v>2019</v>
      </c>
      <c r="E80" s="26">
        <v>73.599999999999994</v>
      </c>
      <c r="F80" s="6">
        <f t="shared" si="1"/>
        <v>0.58113513284863583</v>
      </c>
    </row>
    <row r="81" spans="1:6" x14ac:dyDescent="0.3">
      <c r="A81" s="26">
        <v>81</v>
      </c>
      <c r="B81" s="26" t="s">
        <v>84</v>
      </c>
      <c r="C81" s="26">
        <v>24500</v>
      </c>
      <c r="D81" s="26">
        <v>2016</v>
      </c>
      <c r="E81" s="26">
        <v>75.8</v>
      </c>
      <c r="F81" s="6">
        <f t="shared" si="1"/>
        <v>0.58113513284863583</v>
      </c>
    </row>
    <row r="82" spans="1:6" x14ac:dyDescent="0.3">
      <c r="A82" s="26">
        <v>82</v>
      </c>
      <c r="B82" s="26" t="s">
        <v>85</v>
      </c>
      <c r="C82" s="26">
        <v>24479</v>
      </c>
      <c r="D82" s="26">
        <v>2019</v>
      </c>
      <c r="E82" s="26">
        <v>78.8</v>
      </c>
      <c r="F82" s="6">
        <f t="shared" si="1"/>
        <v>0.58113513284863583</v>
      </c>
    </row>
    <row r="83" spans="1:6" x14ac:dyDescent="0.3">
      <c r="A83" s="25">
        <v>83</v>
      </c>
      <c r="B83" s="25" t="s">
        <v>86</v>
      </c>
      <c r="C83" s="25">
        <v>24226</v>
      </c>
      <c r="D83" s="25">
        <v>2019</v>
      </c>
      <c r="E83" s="25">
        <v>80.2</v>
      </c>
      <c r="F83" s="6">
        <f t="shared" si="1"/>
        <v>0.58113513284863583</v>
      </c>
    </row>
    <row r="84" spans="1:6" x14ac:dyDescent="0.3">
      <c r="A84" s="25">
        <v>84</v>
      </c>
      <c r="B84" s="25" t="s">
        <v>87</v>
      </c>
      <c r="C84" s="25">
        <v>23174</v>
      </c>
      <c r="D84" s="25">
        <v>2019</v>
      </c>
      <c r="E84" s="25">
        <v>75.099999999999994</v>
      </c>
      <c r="F84" s="6">
        <f t="shared" si="1"/>
        <v>0.58113513284863583</v>
      </c>
    </row>
    <row r="85" spans="1:6" x14ac:dyDescent="0.3">
      <c r="A85" s="25">
        <v>85</v>
      </c>
      <c r="B85" s="25" t="s">
        <v>88</v>
      </c>
      <c r="C85" s="25">
        <v>22870</v>
      </c>
      <c r="D85" s="25">
        <v>2019</v>
      </c>
      <c r="E85" s="25">
        <v>75</v>
      </c>
      <c r="F85" s="6">
        <f t="shared" si="1"/>
        <v>0.58113513284863583</v>
      </c>
    </row>
    <row r="86" spans="1:6" x14ac:dyDescent="0.3">
      <c r="A86" s="25">
        <v>86</v>
      </c>
      <c r="B86" s="25" t="s">
        <v>89</v>
      </c>
      <c r="C86" s="25">
        <v>22064</v>
      </c>
      <c r="D86" s="25">
        <v>2019</v>
      </c>
      <c r="E86" s="25">
        <v>76.7</v>
      </c>
      <c r="F86" s="6">
        <f t="shared" si="1"/>
        <v>0.58113513284863583</v>
      </c>
    </row>
    <row r="87" spans="1:6" x14ac:dyDescent="0.3">
      <c r="A87" s="26">
        <v>87</v>
      </c>
      <c r="B87" s="26" t="s">
        <v>90</v>
      </c>
      <c r="C87" s="26">
        <v>21910</v>
      </c>
      <c r="D87" s="26">
        <v>2019</v>
      </c>
      <c r="E87" s="26">
        <v>77</v>
      </c>
      <c r="F87" s="6">
        <f t="shared" si="1"/>
        <v>0.58113513284863583</v>
      </c>
    </row>
    <row r="88" spans="1:6" x14ac:dyDescent="0.3">
      <c r="A88" s="26">
        <v>88</v>
      </c>
      <c r="B88" s="26" t="s">
        <v>91</v>
      </c>
      <c r="C88" s="26">
        <v>21561</v>
      </c>
      <c r="D88" s="26">
        <v>2019</v>
      </c>
      <c r="E88" s="26">
        <v>77.900000000000006</v>
      </c>
      <c r="F88" s="6">
        <f t="shared" si="1"/>
        <v>0.58113513284863583</v>
      </c>
    </row>
    <row r="89" spans="1:6" x14ac:dyDescent="0.3">
      <c r="A89" s="26">
        <v>89</v>
      </c>
      <c r="B89" s="26" t="s">
        <v>92</v>
      </c>
      <c r="C89" s="26">
        <v>21470</v>
      </c>
      <c r="D89" s="26">
        <v>2019</v>
      </c>
      <c r="E89" s="26">
        <v>76.900000000000006</v>
      </c>
      <c r="F89" s="6">
        <f t="shared" si="1"/>
        <v>0.58113513284863583</v>
      </c>
    </row>
    <row r="90" spans="1:6" x14ac:dyDescent="0.3">
      <c r="A90" s="26">
        <v>90</v>
      </c>
      <c r="B90" s="26" t="s">
        <v>93</v>
      </c>
      <c r="C90" s="26">
        <v>19796</v>
      </c>
      <c r="D90" s="26">
        <v>2019</v>
      </c>
      <c r="E90" s="26">
        <v>75.099999999999994</v>
      </c>
      <c r="F90" s="6">
        <f t="shared" si="1"/>
        <v>0.58113513284863583</v>
      </c>
    </row>
    <row r="91" spans="1:6" x14ac:dyDescent="0.3">
      <c r="A91" s="25">
        <v>91</v>
      </c>
      <c r="B91" s="25" t="s">
        <v>94</v>
      </c>
      <c r="C91" s="25">
        <v>19642</v>
      </c>
      <c r="D91" s="25">
        <v>2019</v>
      </c>
      <c r="E91" s="25">
        <v>80.3</v>
      </c>
      <c r="F91" s="6">
        <f t="shared" si="1"/>
        <v>0.58113513284863583</v>
      </c>
    </row>
    <row r="92" spans="1:6" x14ac:dyDescent="0.3">
      <c r="A92" s="26">
        <v>92</v>
      </c>
      <c r="B92" s="26" t="s">
        <v>95</v>
      </c>
      <c r="C92" s="26">
        <v>19531</v>
      </c>
      <c r="D92" s="26">
        <v>2019</v>
      </c>
      <c r="E92" s="26">
        <v>78.900000000000006</v>
      </c>
      <c r="F92" s="6">
        <f t="shared" si="1"/>
        <v>0.58113513284863583</v>
      </c>
    </row>
    <row r="93" spans="1:6" x14ac:dyDescent="0.3">
      <c r="A93" s="26">
        <v>93</v>
      </c>
      <c r="B93" s="26" t="s">
        <v>96</v>
      </c>
      <c r="C93" s="26">
        <v>19300</v>
      </c>
      <c r="D93" s="26">
        <v>2005</v>
      </c>
      <c r="E93" s="26">
        <v>76.2</v>
      </c>
      <c r="F93" s="6">
        <f t="shared" si="1"/>
        <v>0.58113513284863583</v>
      </c>
    </row>
    <row r="94" spans="1:6" x14ac:dyDescent="0.3">
      <c r="A94" s="25">
        <v>94</v>
      </c>
      <c r="B94" s="25" t="s">
        <v>97</v>
      </c>
      <c r="C94" s="25">
        <v>19150</v>
      </c>
      <c r="D94" s="25">
        <v>2019</v>
      </c>
      <c r="E94" s="25">
        <v>74.8</v>
      </c>
      <c r="F94" s="6">
        <f t="shared" si="1"/>
        <v>0.58113513284863583</v>
      </c>
    </row>
    <row r="95" spans="1:6" x14ac:dyDescent="0.3">
      <c r="A95" s="25">
        <v>95</v>
      </c>
      <c r="B95" s="25" t="s">
        <v>98</v>
      </c>
      <c r="C95" s="25">
        <v>18558</v>
      </c>
      <c r="D95" s="25">
        <v>2019</v>
      </c>
      <c r="E95" s="25">
        <v>58.7</v>
      </c>
      <c r="F95" s="6">
        <f t="shared" si="1"/>
        <v>0.58113513284863583</v>
      </c>
    </row>
    <row r="96" spans="1:6" x14ac:dyDescent="0.3">
      <c r="A96" s="26">
        <v>96</v>
      </c>
      <c r="B96" s="26" t="s">
        <v>99</v>
      </c>
      <c r="C96" s="26">
        <v>18460</v>
      </c>
      <c r="D96" s="26">
        <v>2019</v>
      </c>
      <c r="E96" s="26">
        <v>77.2</v>
      </c>
      <c r="F96" s="6">
        <f t="shared" si="1"/>
        <v>0.58113513284863583</v>
      </c>
    </row>
    <row r="97" spans="1:6" x14ac:dyDescent="0.3">
      <c r="A97" s="26">
        <v>97</v>
      </c>
      <c r="B97" s="26" t="s">
        <v>100</v>
      </c>
      <c r="C97" s="26">
        <v>18413</v>
      </c>
      <c r="D97" s="26">
        <v>2019</v>
      </c>
      <c r="E97" s="26">
        <v>74.099999999999994</v>
      </c>
      <c r="F97" s="6">
        <f t="shared" si="1"/>
        <v>0.58113513284863583</v>
      </c>
    </row>
    <row r="98" spans="1:6" x14ac:dyDescent="0.3">
      <c r="A98" s="25">
        <v>98</v>
      </c>
      <c r="B98" s="25" t="s">
        <v>101</v>
      </c>
      <c r="C98" s="25">
        <v>18233</v>
      </c>
      <c r="D98" s="25">
        <v>2019</v>
      </c>
      <c r="E98" s="25">
        <v>76</v>
      </c>
      <c r="F98" s="6">
        <f t="shared" si="1"/>
        <v>0.58113513284863583</v>
      </c>
    </row>
    <row r="99" spans="1:6" x14ac:dyDescent="0.3">
      <c r="A99" s="25">
        <v>99</v>
      </c>
      <c r="B99" s="25" t="s">
        <v>102</v>
      </c>
      <c r="C99" s="25">
        <v>17767</v>
      </c>
      <c r="D99" s="25">
        <v>2019</v>
      </c>
      <c r="E99" s="25">
        <v>69.599999999999994</v>
      </c>
      <c r="F99" s="6">
        <f t="shared" si="1"/>
        <v>0.58113513284863583</v>
      </c>
    </row>
    <row r="100" spans="1:6" x14ac:dyDescent="0.3">
      <c r="A100" s="26">
        <v>100</v>
      </c>
      <c r="B100" s="26" t="s">
        <v>103</v>
      </c>
      <c r="C100" s="26">
        <v>17579</v>
      </c>
      <c r="D100" s="26">
        <v>2019</v>
      </c>
      <c r="E100" s="26">
        <v>73.900000000000006</v>
      </c>
      <c r="F100" s="6">
        <f t="shared" si="1"/>
        <v>0.58113513284863583</v>
      </c>
    </row>
    <row r="101" spans="1:6" x14ac:dyDescent="0.3">
      <c r="A101" s="26">
        <v>101</v>
      </c>
      <c r="B101" s="26" t="s">
        <v>104</v>
      </c>
      <c r="C101" s="26">
        <v>17500</v>
      </c>
      <c r="D101" s="26">
        <v>2017</v>
      </c>
      <c r="E101" s="26">
        <v>75.400000000000006</v>
      </c>
      <c r="F101" s="6">
        <f t="shared" si="1"/>
        <v>0.58113513284863583</v>
      </c>
    </row>
    <row r="102" spans="1:6" x14ac:dyDescent="0.3">
      <c r="A102" s="26">
        <v>102</v>
      </c>
      <c r="B102" s="26" t="s">
        <v>105</v>
      </c>
      <c r="C102" s="26">
        <v>17039</v>
      </c>
      <c r="D102" s="26">
        <v>2019</v>
      </c>
      <c r="E102" s="26">
        <v>72.400000000000006</v>
      </c>
      <c r="F102" s="6">
        <f t="shared" si="1"/>
        <v>0.58113513284863583</v>
      </c>
    </row>
    <row r="103" spans="1:6" x14ac:dyDescent="0.3">
      <c r="A103" s="25">
        <v>103</v>
      </c>
      <c r="B103" s="25" t="s">
        <v>106</v>
      </c>
      <c r="C103" s="25">
        <v>17000</v>
      </c>
      <c r="D103" s="25">
        <v>2015</v>
      </c>
      <c r="E103" s="25">
        <v>82.7</v>
      </c>
      <c r="F103" s="6">
        <f t="shared" si="1"/>
        <v>0.58113513284863583</v>
      </c>
    </row>
    <row r="104" spans="1:6" x14ac:dyDescent="0.3">
      <c r="A104" s="26">
        <v>104</v>
      </c>
      <c r="B104" s="26" t="s">
        <v>107</v>
      </c>
      <c r="C104" s="26">
        <v>16700</v>
      </c>
      <c r="D104" s="26">
        <v>2016</v>
      </c>
      <c r="E104" s="26">
        <v>64.599999999999994</v>
      </c>
      <c r="F104" s="6">
        <f t="shared" si="1"/>
        <v>0.58113513284863583</v>
      </c>
    </row>
    <row r="105" spans="1:6" x14ac:dyDescent="0.3">
      <c r="A105" s="26">
        <v>105</v>
      </c>
      <c r="B105" s="26" t="s">
        <v>108</v>
      </c>
      <c r="C105" s="26">
        <v>16525</v>
      </c>
      <c r="D105" s="26">
        <v>2019</v>
      </c>
      <c r="E105" s="26">
        <v>71.8</v>
      </c>
      <c r="F105" s="6">
        <f t="shared" si="1"/>
        <v>0.58113513284863583</v>
      </c>
    </row>
    <row r="106" spans="1:6" x14ac:dyDescent="0.3">
      <c r="A106" s="25">
        <v>106</v>
      </c>
      <c r="B106" s="25" t="s">
        <v>109</v>
      </c>
      <c r="C106" s="25">
        <v>16479</v>
      </c>
      <c r="D106" s="25">
        <v>2019</v>
      </c>
      <c r="E106" s="25">
        <v>75.8</v>
      </c>
      <c r="F106" s="6">
        <f t="shared" si="1"/>
        <v>0.58113513284863583</v>
      </c>
    </row>
    <row r="107" spans="1:6" x14ac:dyDescent="0.3">
      <c r="A107" s="26">
        <v>107</v>
      </c>
      <c r="B107" s="26" t="s">
        <v>110</v>
      </c>
      <c r="C107" s="26">
        <v>16117</v>
      </c>
      <c r="D107" s="26">
        <v>2019</v>
      </c>
      <c r="E107" s="26">
        <v>76.900000000000006</v>
      </c>
      <c r="F107" s="6">
        <f t="shared" si="1"/>
        <v>0.58113513284863583</v>
      </c>
    </row>
    <row r="108" spans="1:6" x14ac:dyDescent="0.3">
      <c r="A108" s="26">
        <v>108</v>
      </c>
      <c r="B108" s="26" t="s">
        <v>111</v>
      </c>
      <c r="C108" s="26">
        <v>15639</v>
      </c>
      <c r="D108" s="26">
        <v>2019</v>
      </c>
      <c r="E108" s="26">
        <v>79.2</v>
      </c>
      <c r="F108" s="6">
        <f t="shared" si="1"/>
        <v>0.58113513284863583</v>
      </c>
    </row>
    <row r="109" spans="1:6" x14ac:dyDescent="0.3">
      <c r="A109" s="25">
        <v>109</v>
      </c>
      <c r="B109" s="25" t="s">
        <v>112</v>
      </c>
      <c r="C109" s="25">
        <v>15449</v>
      </c>
      <c r="D109" s="25">
        <v>2019</v>
      </c>
      <c r="E109" s="25">
        <v>76.2</v>
      </c>
      <c r="F109" s="6">
        <f t="shared" si="1"/>
        <v>0.58113513284863583</v>
      </c>
    </row>
    <row r="110" spans="1:6" x14ac:dyDescent="0.3">
      <c r="A110" s="26">
        <v>110</v>
      </c>
      <c r="B110" s="26" t="s">
        <v>113</v>
      </c>
      <c r="C110" s="26">
        <v>15174</v>
      </c>
      <c r="D110" s="26">
        <v>2019</v>
      </c>
      <c r="E110" s="26">
        <v>72.900000000000006</v>
      </c>
      <c r="F110" s="6">
        <f t="shared" si="1"/>
        <v>0.58113513284863583</v>
      </c>
    </row>
    <row r="111" spans="1:6" x14ac:dyDescent="0.3">
      <c r="A111" s="26">
        <v>111</v>
      </c>
      <c r="B111" s="26" t="s">
        <v>114</v>
      </c>
      <c r="C111" s="26">
        <v>14992</v>
      </c>
      <c r="D111" s="26">
        <v>2019</v>
      </c>
      <c r="E111" s="26">
        <v>73.8</v>
      </c>
      <c r="F111" s="6">
        <f t="shared" si="1"/>
        <v>0.58113513284863583</v>
      </c>
    </row>
    <row r="112" spans="1:6" x14ac:dyDescent="0.3">
      <c r="A112" s="26">
        <v>112</v>
      </c>
      <c r="B112" s="26" t="s">
        <v>115</v>
      </c>
      <c r="C112" s="26">
        <v>14950</v>
      </c>
      <c r="D112" s="26">
        <v>2019</v>
      </c>
      <c r="E112" s="26">
        <v>66.5</v>
      </c>
      <c r="F112" s="6">
        <f t="shared" si="1"/>
        <v>0.58113513284863583</v>
      </c>
    </row>
    <row r="113" spans="1:6" x14ac:dyDescent="0.3">
      <c r="A113" s="26">
        <v>113</v>
      </c>
      <c r="B113" s="26" t="s">
        <v>116</v>
      </c>
      <c r="C113" s="26">
        <v>14912</v>
      </c>
      <c r="D113" s="26">
        <v>2019</v>
      </c>
      <c r="E113" s="26">
        <v>77.400000000000006</v>
      </c>
      <c r="F113" s="6">
        <f t="shared" si="1"/>
        <v>0.58113513284863583</v>
      </c>
    </row>
    <row r="114" spans="1:6" x14ac:dyDescent="0.3">
      <c r="A114" s="25">
        <v>114</v>
      </c>
      <c r="B114" s="25" t="s">
        <v>117</v>
      </c>
      <c r="C114" s="25">
        <v>14845</v>
      </c>
      <c r="D114" s="25">
        <v>2018</v>
      </c>
      <c r="E114" s="25">
        <v>68.2</v>
      </c>
      <c r="F114" s="6">
        <f t="shared" si="1"/>
        <v>0.58113513284863583</v>
      </c>
    </row>
    <row r="115" spans="1:6" x14ac:dyDescent="0.3">
      <c r="A115" s="25">
        <v>115</v>
      </c>
      <c r="B115" s="25" t="s">
        <v>118</v>
      </c>
      <c r="C115" s="25">
        <v>14722</v>
      </c>
      <c r="D115" s="25">
        <v>2019</v>
      </c>
      <c r="E115" s="25">
        <v>77.3</v>
      </c>
      <c r="F115" s="6">
        <f t="shared" si="1"/>
        <v>0.58113513284863583</v>
      </c>
    </row>
    <row r="116" spans="1:6" x14ac:dyDescent="0.3">
      <c r="A116" s="26">
        <v>116</v>
      </c>
      <c r="B116" s="26" t="s">
        <v>119</v>
      </c>
      <c r="C116" s="26">
        <v>14652</v>
      </c>
      <c r="D116" s="26">
        <v>2019</v>
      </c>
      <c r="E116" s="26">
        <v>75.900000000000006</v>
      </c>
      <c r="F116" s="6">
        <f t="shared" si="1"/>
        <v>0.58113513284863583</v>
      </c>
    </row>
    <row r="117" spans="1:6" x14ac:dyDescent="0.3">
      <c r="A117" s="25">
        <v>117</v>
      </c>
      <c r="B117" s="25" t="s">
        <v>120</v>
      </c>
      <c r="C117" s="25">
        <v>14552</v>
      </c>
      <c r="D117" s="25">
        <v>2019</v>
      </c>
      <c r="E117" s="25">
        <v>78.900000000000006</v>
      </c>
      <c r="F117" s="6">
        <f t="shared" si="1"/>
        <v>0.58113513284863583</v>
      </c>
    </row>
    <row r="118" spans="1:6" x14ac:dyDescent="0.3">
      <c r="A118" s="26">
        <v>118</v>
      </c>
      <c r="B118" s="26" t="s">
        <v>121</v>
      </c>
      <c r="C118" s="26">
        <v>14404</v>
      </c>
      <c r="D118" s="26">
        <v>2019</v>
      </c>
      <c r="E118" s="26">
        <v>73</v>
      </c>
      <c r="F118" s="6">
        <f t="shared" si="1"/>
        <v>0.58113513284863583</v>
      </c>
    </row>
    <row r="119" spans="1:6" x14ac:dyDescent="0.3">
      <c r="A119" s="26">
        <v>119</v>
      </c>
      <c r="B119" s="26" t="s">
        <v>122</v>
      </c>
      <c r="C119" s="26">
        <v>13965</v>
      </c>
      <c r="D119" s="26">
        <v>2019</v>
      </c>
      <c r="E119" s="26">
        <v>78.599999999999994</v>
      </c>
      <c r="F119" s="6">
        <f t="shared" si="1"/>
        <v>0.58113513284863583</v>
      </c>
    </row>
    <row r="120" spans="1:6" x14ac:dyDescent="0.3">
      <c r="A120" s="26">
        <v>120</v>
      </c>
      <c r="B120" s="26" t="s">
        <v>123</v>
      </c>
      <c r="C120" s="26">
        <v>13684</v>
      </c>
      <c r="D120" s="26">
        <v>2019</v>
      </c>
      <c r="E120" s="26">
        <v>67.400000000000006</v>
      </c>
      <c r="F120" s="6">
        <f t="shared" si="1"/>
        <v>0.58113513284863583</v>
      </c>
    </row>
    <row r="121" spans="1:6" x14ac:dyDescent="0.3">
      <c r="A121" s="26">
        <v>121</v>
      </c>
      <c r="B121" s="26" t="s">
        <v>124</v>
      </c>
      <c r="C121" s="26">
        <v>13654</v>
      </c>
      <c r="D121" s="26">
        <v>2019</v>
      </c>
      <c r="E121" s="26">
        <v>75.099999999999994</v>
      </c>
      <c r="F121" s="6">
        <f t="shared" si="1"/>
        <v>0.58113513284863583</v>
      </c>
    </row>
    <row r="122" spans="1:6" x14ac:dyDescent="0.3">
      <c r="A122" s="26">
        <v>122</v>
      </c>
      <c r="B122" s="26" t="s">
        <v>125</v>
      </c>
      <c r="C122" s="26">
        <v>13082</v>
      </c>
      <c r="D122" s="26">
        <v>2019</v>
      </c>
      <c r="E122" s="26">
        <v>69.900000000000006</v>
      </c>
      <c r="F122" s="6">
        <f t="shared" si="1"/>
        <v>0.58113513284863583</v>
      </c>
    </row>
    <row r="123" spans="1:6" x14ac:dyDescent="0.3">
      <c r="A123" s="26">
        <v>123</v>
      </c>
      <c r="B123" s="26" t="s">
        <v>126</v>
      </c>
      <c r="C123" s="26">
        <v>13078</v>
      </c>
      <c r="D123" s="26">
        <v>2019</v>
      </c>
      <c r="E123" s="26">
        <v>77</v>
      </c>
      <c r="F123" s="6">
        <f t="shared" si="1"/>
        <v>0.58113513284863583</v>
      </c>
    </row>
    <row r="124" spans="1:6" x14ac:dyDescent="0.3">
      <c r="A124" s="26">
        <v>124</v>
      </c>
      <c r="B124" s="26" t="s">
        <v>127</v>
      </c>
      <c r="C124" s="26">
        <v>13050</v>
      </c>
      <c r="D124" s="26">
        <v>2019</v>
      </c>
      <c r="E124" s="26">
        <v>71.900000000000006</v>
      </c>
      <c r="F124" s="6">
        <f t="shared" si="1"/>
        <v>0.58113513284863583</v>
      </c>
    </row>
    <row r="125" spans="1:6" x14ac:dyDescent="0.3">
      <c r="A125" s="25">
        <v>125</v>
      </c>
      <c r="B125" s="25" t="s">
        <v>128</v>
      </c>
      <c r="C125" s="25">
        <v>12848</v>
      </c>
      <c r="D125" s="25">
        <v>2019</v>
      </c>
      <c r="E125" s="25">
        <v>76.7</v>
      </c>
      <c r="F125" s="6">
        <f t="shared" si="1"/>
        <v>0.58113513284863583</v>
      </c>
    </row>
    <row r="126" spans="1:6" x14ac:dyDescent="0.3">
      <c r="A126" s="26">
        <v>126</v>
      </c>
      <c r="B126" s="26" t="s">
        <v>129</v>
      </c>
      <c r="C126" s="26">
        <v>12810</v>
      </c>
      <c r="D126" s="26">
        <v>2019</v>
      </c>
      <c r="E126" s="26">
        <v>72.099999999999994</v>
      </c>
      <c r="F126" s="6">
        <f t="shared" si="1"/>
        <v>0.58113513284863583</v>
      </c>
    </row>
    <row r="127" spans="1:6" x14ac:dyDescent="0.3">
      <c r="A127" s="26">
        <v>127</v>
      </c>
      <c r="B127" s="26" t="s">
        <v>130</v>
      </c>
      <c r="C127" s="26">
        <v>12685</v>
      </c>
      <c r="D127" s="26">
        <v>2019</v>
      </c>
      <c r="E127" s="26">
        <v>74.3</v>
      </c>
      <c r="F127" s="6">
        <f t="shared" si="1"/>
        <v>0.58113513284863583</v>
      </c>
    </row>
    <row r="128" spans="1:6" x14ac:dyDescent="0.3">
      <c r="A128" s="26">
        <v>128</v>
      </c>
      <c r="B128" s="26" t="s">
        <v>131</v>
      </c>
      <c r="C128" s="26">
        <v>12485</v>
      </c>
      <c r="D128" s="26">
        <v>2019</v>
      </c>
      <c r="E128" s="26">
        <v>76.2</v>
      </c>
      <c r="F128" s="6">
        <f t="shared" si="1"/>
        <v>0.58113513284863583</v>
      </c>
    </row>
    <row r="129" spans="1:6" x14ac:dyDescent="0.3">
      <c r="A129" s="26">
        <v>129</v>
      </c>
      <c r="B129" s="26" t="s">
        <v>132</v>
      </c>
      <c r="C129" s="26">
        <v>12482</v>
      </c>
      <c r="D129" s="26">
        <v>2019</v>
      </c>
      <c r="E129" s="26">
        <v>64.099999999999994</v>
      </c>
      <c r="F129" s="6">
        <f t="shared" si="1"/>
        <v>0.58113513284863583</v>
      </c>
    </row>
    <row r="130" spans="1:6" x14ac:dyDescent="0.3">
      <c r="A130" s="26">
        <v>130</v>
      </c>
      <c r="B130" s="26" t="s">
        <v>133</v>
      </c>
      <c r="C130" s="26">
        <v>12389</v>
      </c>
      <c r="D130" s="26">
        <v>2019</v>
      </c>
      <c r="E130" s="26">
        <v>76.7</v>
      </c>
      <c r="F130" s="6">
        <f t="shared" ref="F130:F193" si="2">CORREL($E$2:$E$228,$C$2:$C$228)</f>
        <v>0.58113513284863583</v>
      </c>
    </row>
    <row r="131" spans="1:6" x14ac:dyDescent="0.3">
      <c r="A131" s="25">
        <v>131</v>
      </c>
      <c r="B131" s="25" t="s">
        <v>134</v>
      </c>
      <c r="C131" s="25">
        <v>12317</v>
      </c>
      <c r="D131" s="25">
        <v>2019</v>
      </c>
      <c r="E131" s="25">
        <v>69.900000000000006</v>
      </c>
      <c r="F131" s="6">
        <f t="shared" si="2"/>
        <v>0.58113513284863583</v>
      </c>
    </row>
    <row r="132" spans="1:6" x14ac:dyDescent="0.3">
      <c r="A132" s="25">
        <v>132</v>
      </c>
      <c r="B132" s="25" t="s">
        <v>135</v>
      </c>
      <c r="C132" s="25">
        <v>12300</v>
      </c>
      <c r="D132" s="25">
        <v>2016</v>
      </c>
      <c r="E132" s="25">
        <v>78.8</v>
      </c>
      <c r="F132" s="6">
        <f t="shared" si="2"/>
        <v>0.58113513284863583</v>
      </c>
    </row>
    <row r="133" spans="1:6" x14ac:dyDescent="0.3">
      <c r="A133" s="25">
        <v>133</v>
      </c>
      <c r="B133" s="25" t="s">
        <v>136</v>
      </c>
      <c r="C133" s="25">
        <v>12200</v>
      </c>
      <c r="D133" s="25">
        <v>2008</v>
      </c>
      <c r="E133" s="25">
        <v>61.2</v>
      </c>
      <c r="F133" s="6">
        <f t="shared" si="2"/>
        <v>0.58113513284863583</v>
      </c>
    </row>
    <row r="134" spans="1:6" x14ac:dyDescent="0.3">
      <c r="A134" s="25">
        <v>134</v>
      </c>
      <c r="B134" s="25" t="s">
        <v>137</v>
      </c>
      <c r="C134" s="25">
        <v>11917</v>
      </c>
      <c r="D134" s="25">
        <v>2019</v>
      </c>
      <c r="E134" s="25">
        <v>74.099999999999994</v>
      </c>
      <c r="F134" s="6">
        <f t="shared" si="2"/>
        <v>0.58113513284863583</v>
      </c>
    </row>
    <row r="135" spans="1:6" x14ac:dyDescent="0.3">
      <c r="A135" s="26">
        <v>135</v>
      </c>
      <c r="B135" s="26" t="s">
        <v>138</v>
      </c>
      <c r="C135" s="26">
        <v>11832</v>
      </c>
      <c r="D135" s="26">
        <v>2019</v>
      </c>
      <c r="E135" s="26">
        <v>71.8</v>
      </c>
      <c r="F135" s="6">
        <f t="shared" si="2"/>
        <v>0.58113513284863583</v>
      </c>
    </row>
    <row r="136" spans="1:6" x14ac:dyDescent="0.3">
      <c r="A136" s="25">
        <v>136</v>
      </c>
      <c r="B136" s="25" t="s">
        <v>139</v>
      </c>
      <c r="C136" s="25">
        <v>11812</v>
      </c>
      <c r="D136" s="25">
        <v>2019</v>
      </c>
      <c r="E136" s="25">
        <v>71.7</v>
      </c>
      <c r="F136" s="6">
        <f t="shared" si="2"/>
        <v>0.58113513284863583</v>
      </c>
    </row>
    <row r="137" spans="1:6" x14ac:dyDescent="0.3">
      <c r="A137" s="25">
        <v>137</v>
      </c>
      <c r="B137" s="25" t="s">
        <v>140</v>
      </c>
      <c r="C137" s="25">
        <v>11763</v>
      </c>
      <c r="D137" s="25">
        <v>2019</v>
      </c>
      <c r="E137" s="25">
        <v>72</v>
      </c>
      <c r="F137" s="6">
        <f t="shared" si="2"/>
        <v>0.58113513284863583</v>
      </c>
    </row>
    <row r="138" spans="1:6" x14ac:dyDescent="0.3">
      <c r="A138" s="25">
        <v>138</v>
      </c>
      <c r="B138" s="25" t="s">
        <v>141</v>
      </c>
      <c r="C138" s="25">
        <v>11583</v>
      </c>
      <c r="D138" s="25">
        <v>2019</v>
      </c>
      <c r="E138" s="25">
        <v>63.7</v>
      </c>
      <c r="F138" s="6">
        <f t="shared" si="2"/>
        <v>0.58113513284863583</v>
      </c>
    </row>
    <row r="139" spans="1:6" x14ac:dyDescent="0.3">
      <c r="A139" s="25">
        <v>139</v>
      </c>
      <c r="B139" s="25" t="s">
        <v>142</v>
      </c>
      <c r="C139" s="25">
        <v>11511</v>
      </c>
      <c r="D139" s="25">
        <v>2019</v>
      </c>
      <c r="E139" s="25">
        <v>76.900000000000006</v>
      </c>
      <c r="F139" s="6">
        <f t="shared" si="2"/>
        <v>0.58113513284863583</v>
      </c>
    </row>
    <row r="140" spans="1:6" x14ac:dyDescent="0.3">
      <c r="A140" s="26">
        <v>140</v>
      </c>
      <c r="B140" s="26" t="s">
        <v>143</v>
      </c>
      <c r="C140" s="26">
        <v>11375</v>
      </c>
      <c r="D140" s="26">
        <v>2019</v>
      </c>
      <c r="E140" s="26">
        <v>77</v>
      </c>
      <c r="F140" s="6">
        <f t="shared" si="2"/>
        <v>0.58113513284863583</v>
      </c>
    </row>
    <row r="141" spans="1:6" x14ac:dyDescent="0.3">
      <c r="A141" s="26">
        <v>141</v>
      </c>
      <c r="B141" s="26" t="s">
        <v>144</v>
      </c>
      <c r="C141" s="26">
        <v>11368</v>
      </c>
      <c r="D141" s="26">
        <v>2019</v>
      </c>
      <c r="E141" s="26">
        <v>68.400000000000006</v>
      </c>
      <c r="F141" s="6">
        <f t="shared" si="2"/>
        <v>0.58113513284863583</v>
      </c>
    </row>
    <row r="142" spans="1:6" x14ac:dyDescent="0.3">
      <c r="A142" s="26">
        <v>142</v>
      </c>
      <c r="B142" s="26" t="s">
        <v>145</v>
      </c>
      <c r="C142" s="26">
        <v>11200</v>
      </c>
      <c r="D142" s="26">
        <v>2016</v>
      </c>
      <c r="E142" s="26">
        <v>76.900000000000006</v>
      </c>
      <c r="F142" s="6">
        <f t="shared" si="2"/>
        <v>0.58113513284863583</v>
      </c>
    </row>
    <row r="143" spans="1:6" x14ac:dyDescent="0.3">
      <c r="A143" s="25">
        <v>143</v>
      </c>
      <c r="B143" s="25" t="s">
        <v>146</v>
      </c>
      <c r="C143" s="25">
        <v>10881</v>
      </c>
      <c r="D143" s="25">
        <v>2019</v>
      </c>
      <c r="E143" s="25">
        <v>70.599999999999994</v>
      </c>
      <c r="F143" s="6">
        <f t="shared" si="2"/>
        <v>0.58113513284863583</v>
      </c>
    </row>
    <row r="144" spans="1:6" x14ac:dyDescent="0.3">
      <c r="A144" s="25">
        <v>144</v>
      </c>
      <c r="B144" s="25" t="s">
        <v>147</v>
      </c>
      <c r="C144" s="25">
        <v>10756</v>
      </c>
      <c r="D144" s="25">
        <v>2019</v>
      </c>
      <c r="E144" s="25">
        <v>76.7</v>
      </c>
      <c r="F144" s="6">
        <f t="shared" si="2"/>
        <v>0.58113513284863583</v>
      </c>
    </row>
    <row r="145" spans="1:6" x14ac:dyDescent="0.3">
      <c r="A145" s="26">
        <v>145</v>
      </c>
      <c r="B145" s="26" t="s">
        <v>148</v>
      </c>
      <c r="C145" s="26">
        <v>10071</v>
      </c>
      <c r="D145" s="26">
        <v>2019</v>
      </c>
      <c r="E145" s="26">
        <v>74.5</v>
      </c>
      <c r="F145" s="6">
        <f t="shared" si="2"/>
        <v>0.58113513284863583</v>
      </c>
    </row>
    <row r="146" spans="1:6" x14ac:dyDescent="0.3">
      <c r="A146" s="25">
        <v>146</v>
      </c>
      <c r="B146" s="25" t="s">
        <v>149</v>
      </c>
      <c r="C146" s="25">
        <v>9762</v>
      </c>
      <c r="D146" s="25">
        <v>2019</v>
      </c>
      <c r="E146" s="25">
        <v>74.5</v>
      </c>
      <c r="F146" s="6">
        <f t="shared" si="2"/>
        <v>0.58113513284863583</v>
      </c>
    </row>
    <row r="147" spans="1:6" x14ac:dyDescent="0.3">
      <c r="A147" s="26">
        <v>147</v>
      </c>
      <c r="B147" s="26" t="s">
        <v>150</v>
      </c>
      <c r="C147" s="26">
        <v>9637</v>
      </c>
      <c r="D147" s="26">
        <v>2019</v>
      </c>
      <c r="E147" s="26">
        <v>63.7</v>
      </c>
      <c r="F147" s="6">
        <f t="shared" si="2"/>
        <v>0.58113513284863583</v>
      </c>
    </row>
    <row r="148" spans="1:6" x14ac:dyDescent="0.3">
      <c r="A148" s="26">
        <v>148</v>
      </c>
      <c r="B148" s="26" t="s">
        <v>151</v>
      </c>
      <c r="C148" s="26">
        <v>8908</v>
      </c>
      <c r="D148" s="26">
        <v>2019</v>
      </c>
      <c r="E148" s="26">
        <v>71.2</v>
      </c>
      <c r="F148" s="6">
        <f t="shared" si="2"/>
        <v>0.58113513284863583</v>
      </c>
    </row>
    <row r="149" spans="1:6" x14ac:dyDescent="0.3">
      <c r="A149" s="26">
        <v>149</v>
      </c>
      <c r="B149" s="26" t="s">
        <v>152</v>
      </c>
      <c r="C149" s="26">
        <v>8776</v>
      </c>
      <c r="D149" s="26">
        <v>2019</v>
      </c>
      <c r="E149" s="26">
        <v>73.3</v>
      </c>
      <c r="F149" s="6">
        <f t="shared" si="2"/>
        <v>0.58113513284863583</v>
      </c>
    </row>
    <row r="150" spans="1:6" x14ac:dyDescent="0.3">
      <c r="A150" s="25">
        <v>150</v>
      </c>
      <c r="B150" s="25" t="s">
        <v>153</v>
      </c>
      <c r="C150" s="25">
        <v>8724</v>
      </c>
      <c r="D150" s="25">
        <v>2019</v>
      </c>
      <c r="E150" s="25">
        <v>71.5</v>
      </c>
      <c r="F150" s="6">
        <f t="shared" si="2"/>
        <v>0.58113513284863583</v>
      </c>
    </row>
    <row r="151" spans="1:6" x14ac:dyDescent="0.3">
      <c r="A151" s="26">
        <v>151</v>
      </c>
      <c r="B151" s="26" t="s">
        <v>154</v>
      </c>
      <c r="C151" s="26">
        <v>8637</v>
      </c>
      <c r="D151" s="26">
        <v>2019</v>
      </c>
      <c r="E151" s="26">
        <v>74.3</v>
      </c>
      <c r="F151" s="6">
        <f t="shared" si="2"/>
        <v>0.58113513284863583</v>
      </c>
    </row>
    <row r="152" spans="1:6" x14ac:dyDescent="0.3">
      <c r="A152" s="26">
        <v>152</v>
      </c>
      <c r="B152" s="26" t="s">
        <v>155</v>
      </c>
      <c r="C152" s="26">
        <v>8622</v>
      </c>
      <c r="D152" s="26">
        <v>2019</v>
      </c>
      <c r="E152" s="26">
        <v>60.2</v>
      </c>
      <c r="F152" s="6">
        <f t="shared" si="2"/>
        <v>0.58113513284863583</v>
      </c>
    </row>
    <row r="153" spans="1:6" x14ac:dyDescent="0.3">
      <c r="A153" s="26">
        <v>153</v>
      </c>
      <c r="B153" s="26" t="s">
        <v>156</v>
      </c>
      <c r="C153" s="26">
        <v>8041</v>
      </c>
      <c r="D153" s="26">
        <v>2019</v>
      </c>
      <c r="E153" s="26">
        <v>75.400000000000006</v>
      </c>
      <c r="F153" s="6">
        <f t="shared" si="2"/>
        <v>0.58113513284863583</v>
      </c>
    </row>
    <row r="154" spans="1:6" x14ac:dyDescent="0.3">
      <c r="A154" s="25">
        <v>154</v>
      </c>
      <c r="B154" s="25" t="s">
        <v>157</v>
      </c>
      <c r="C154" s="25">
        <v>7826</v>
      </c>
      <c r="D154" s="25">
        <v>2019</v>
      </c>
      <c r="E154" s="25">
        <v>67.900000000000006</v>
      </c>
      <c r="F154" s="6">
        <f t="shared" si="2"/>
        <v>0.58113513284863583</v>
      </c>
    </row>
    <row r="155" spans="1:6" x14ac:dyDescent="0.3">
      <c r="A155" s="25">
        <v>155</v>
      </c>
      <c r="B155" s="25" t="s">
        <v>158</v>
      </c>
      <c r="C155" s="25">
        <v>7704</v>
      </c>
      <c r="D155" s="25">
        <v>2018</v>
      </c>
      <c r="E155" s="25">
        <v>72.099999999999994</v>
      </c>
      <c r="F155" s="6">
        <f t="shared" si="2"/>
        <v>0.58113513284863583</v>
      </c>
    </row>
    <row r="156" spans="1:6" x14ac:dyDescent="0.3">
      <c r="A156" s="25">
        <v>156</v>
      </c>
      <c r="B156" s="25" t="s">
        <v>159</v>
      </c>
      <c r="C156" s="25">
        <v>7515</v>
      </c>
      <c r="D156" s="25">
        <v>2019</v>
      </c>
      <c r="E156" s="25">
        <v>76.7</v>
      </c>
      <c r="F156" s="6">
        <f t="shared" si="2"/>
        <v>0.58113513284863583</v>
      </c>
    </row>
    <row r="157" spans="1:6" x14ac:dyDescent="0.3">
      <c r="A157" s="25">
        <v>157</v>
      </c>
      <c r="B157" s="25" t="s">
        <v>160</v>
      </c>
      <c r="C157" s="25">
        <v>7172</v>
      </c>
      <c r="D157" s="25">
        <v>2019</v>
      </c>
      <c r="E157" s="25">
        <v>73</v>
      </c>
      <c r="F157" s="6">
        <f t="shared" si="2"/>
        <v>0.58113513284863583</v>
      </c>
    </row>
    <row r="158" spans="1:6" x14ac:dyDescent="0.3">
      <c r="A158" s="25">
        <v>158</v>
      </c>
      <c r="B158" s="25" t="s">
        <v>161</v>
      </c>
      <c r="C158" s="25">
        <v>7005</v>
      </c>
      <c r="D158" s="25">
        <v>2019</v>
      </c>
      <c r="E158" s="25">
        <v>74.599999999999994</v>
      </c>
      <c r="F158" s="6">
        <f t="shared" si="2"/>
        <v>0.58113513284863583</v>
      </c>
    </row>
    <row r="159" spans="1:6" x14ac:dyDescent="0.3">
      <c r="A159" s="25">
        <v>159</v>
      </c>
      <c r="B159" s="25" t="s">
        <v>162</v>
      </c>
      <c r="C159" s="25">
        <v>6999</v>
      </c>
      <c r="D159" s="25">
        <v>2019</v>
      </c>
      <c r="E159" s="25">
        <v>71.7</v>
      </c>
      <c r="F159" s="6">
        <f t="shared" si="2"/>
        <v>0.58113513284863583</v>
      </c>
    </row>
    <row r="160" spans="1:6" x14ac:dyDescent="0.3">
      <c r="A160" s="26">
        <v>160</v>
      </c>
      <c r="B160" s="26" t="s">
        <v>163</v>
      </c>
      <c r="C160" s="26">
        <v>6700</v>
      </c>
      <c r="D160" s="26">
        <v>2019</v>
      </c>
      <c r="E160" s="26">
        <v>69.7</v>
      </c>
      <c r="F160" s="6">
        <f t="shared" si="2"/>
        <v>0.58113513284863583</v>
      </c>
    </row>
    <row r="161" spans="1:6" x14ac:dyDescent="0.3">
      <c r="A161" s="26">
        <v>161</v>
      </c>
      <c r="B161" s="26" t="s">
        <v>164</v>
      </c>
      <c r="C161" s="26">
        <v>6670</v>
      </c>
      <c r="D161" s="26">
        <v>2019</v>
      </c>
      <c r="E161" s="26">
        <v>61.2</v>
      </c>
      <c r="F161" s="6">
        <f t="shared" si="2"/>
        <v>0.58113513284863583</v>
      </c>
    </row>
    <row r="162" spans="1:6" x14ac:dyDescent="0.3">
      <c r="A162" s="25">
        <v>162</v>
      </c>
      <c r="B162" s="25" t="s">
        <v>165</v>
      </c>
      <c r="C162" s="25">
        <v>6521</v>
      </c>
      <c r="D162" s="25">
        <v>2019</v>
      </c>
      <c r="E162" s="25">
        <v>73.3</v>
      </c>
      <c r="F162" s="6">
        <f t="shared" si="2"/>
        <v>0.58113513284863583</v>
      </c>
    </row>
    <row r="163" spans="1:6" x14ac:dyDescent="0.3">
      <c r="A163" s="25">
        <v>163</v>
      </c>
      <c r="B163" s="25" t="s">
        <v>166</v>
      </c>
      <c r="C163" s="25">
        <v>6383</v>
      </c>
      <c r="D163" s="25">
        <v>2019</v>
      </c>
      <c r="E163" s="25">
        <v>70.900000000000006</v>
      </c>
      <c r="F163" s="6">
        <f t="shared" si="2"/>
        <v>0.58113513284863583</v>
      </c>
    </row>
    <row r="164" spans="1:6" x14ac:dyDescent="0.3">
      <c r="A164" s="25">
        <v>164</v>
      </c>
      <c r="B164" s="25" t="s">
        <v>167</v>
      </c>
      <c r="C164" s="25">
        <v>6220</v>
      </c>
      <c r="D164" s="25">
        <v>2019</v>
      </c>
      <c r="E164" s="25">
        <v>74.099999999999994</v>
      </c>
      <c r="F164" s="6">
        <f t="shared" si="2"/>
        <v>0.58113513284863583</v>
      </c>
    </row>
    <row r="165" spans="1:6" x14ac:dyDescent="0.3">
      <c r="A165" s="26">
        <v>165</v>
      </c>
      <c r="B165" s="26" t="s">
        <v>168</v>
      </c>
      <c r="C165" s="26">
        <v>6004</v>
      </c>
      <c r="D165" s="26">
        <v>2017</v>
      </c>
      <c r="E165" s="26">
        <v>61</v>
      </c>
      <c r="F165" s="6">
        <f t="shared" si="2"/>
        <v>0.58113513284863583</v>
      </c>
    </row>
    <row r="166" spans="1:6" x14ac:dyDescent="0.3">
      <c r="A166" s="25">
        <v>166</v>
      </c>
      <c r="B166" s="25" t="s">
        <v>169</v>
      </c>
      <c r="C166" s="25">
        <v>5800</v>
      </c>
      <c r="D166" s="25">
        <v>2003</v>
      </c>
      <c r="E166" s="25">
        <v>54.7</v>
      </c>
      <c r="F166" s="6">
        <f t="shared" si="2"/>
        <v>0.58113513284863583</v>
      </c>
    </row>
    <row r="167" spans="1:6" x14ac:dyDescent="0.3">
      <c r="A167" s="26">
        <v>167</v>
      </c>
      <c r="B167" s="26" t="s">
        <v>170</v>
      </c>
      <c r="C167" s="26">
        <v>5728</v>
      </c>
      <c r="D167" s="26">
        <v>2019</v>
      </c>
      <c r="E167" s="26">
        <v>75.3</v>
      </c>
      <c r="F167" s="6">
        <f t="shared" si="2"/>
        <v>0.58113513284863583</v>
      </c>
    </row>
    <row r="168" spans="1:6" x14ac:dyDescent="0.3">
      <c r="A168" s="25">
        <v>168</v>
      </c>
      <c r="B168" s="25" t="s">
        <v>171</v>
      </c>
      <c r="C168" s="25">
        <v>5535</v>
      </c>
      <c r="D168" s="25">
        <v>2019</v>
      </c>
      <c r="E168" s="25">
        <v>67.099999999999994</v>
      </c>
      <c r="F168" s="6">
        <f t="shared" si="2"/>
        <v>0.58113513284863583</v>
      </c>
    </row>
    <row r="169" spans="1:6" x14ac:dyDescent="0.3">
      <c r="A169" s="26">
        <v>169</v>
      </c>
      <c r="B169" s="26" t="s">
        <v>172</v>
      </c>
      <c r="C169" s="26">
        <v>5413</v>
      </c>
      <c r="D169" s="26">
        <v>2019</v>
      </c>
      <c r="E169" s="26">
        <v>64.099999999999994</v>
      </c>
      <c r="F169" s="6">
        <f t="shared" si="2"/>
        <v>0.58113513284863583</v>
      </c>
    </row>
    <row r="170" spans="1:6" x14ac:dyDescent="0.3">
      <c r="A170" s="26">
        <v>170</v>
      </c>
      <c r="B170" s="26" t="s">
        <v>173</v>
      </c>
      <c r="C170" s="26">
        <v>5407</v>
      </c>
      <c r="D170" s="26">
        <v>2019</v>
      </c>
      <c r="E170" s="26">
        <v>74.5</v>
      </c>
      <c r="F170" s="6">
        <f t="shared" si="2"/>
        <v>0.58113513284863583</v>
      </c>
    </row>
    <row r="171" spans="1:6" x14ac:dyDescent="0.3">
      <c r="A171" s="26">
        <v>171</v>
      </c>
      <c r="B171" s="26" t="s">
        <v>174</v>
      </c>
      <c r="C171" s="26">
        <v>5253</v>
      </c>
      <c r="D171" s="26">
        <v>2019</v>
      </c>
      <c r="E171" s="26">
        <v>71.5</v>
      </c>
      <c r="F171" s="6">
        <f t="shared" si="2"/>
        <v>0.58113513284863583</v>
      </c>
    </row>
    <row r="172" spans="1:6" x14ac:dyDescent="0.3">
      <c r="A172" s="26">
        <v>172</v>
      </c>
      <c r="B172" s="26" t="s">
        <v>175</v>
      </c>
      <c r="C172" s="26">
        <v>5213</v>
      </c>
      <c r="D172" s="26">
        <v>2019</v>
      </c>
      <c r="E172" s="26">
        <v>57.8</v>
      </c>
      <c r="F172" s="6">
        <f t="shared" si="2"/>
        <v>0.58113513284863583</v>
      </c>
    </row>
    <row r="173" spans="1:6" x14ac:dyDescent="0.3">
      <c r="A173" s="26">
        <v>173</v>
      </c>
      <c r="B173" s="26" t="s">
        <v>176</v>
      </c>
      <c r="C173" s="26">
        <v>5197</v>
      </c>
      <c r="D173" s="26">
        <v>2019</v>
      </c>
      <c r="E173" s="26">
        <v>64.900000000000006</v>
      </c>
      <c r="F173" s="6">
        <f t="shared" si="2"/>
        <v>0.58113513284863583</v>
      </c>
    </row>
    <row r="174" spans="1:6" x14ac:dyDescent="0.3">
      <c r="A174" s="25">
        <v>174</v>
      </c>
      <c r="B174" s="25" t="s">
        <v>177</v>
      </c>
      <c r="C174" s="25">
        <v>5142</v>
      </c>
      <c r="D174" s="25">
        <v>2019</v>
      </c>
      <c r="E174" s="25">
        <v>67.099999999999994</v>
      </c>
      <c r="F174" s="6">
        <f t="shared" si="2"/>
        <v>0.58113513284863583</v>
      </c>
    </row>
    <row r="175" spans="1:6" x14ac:dyDescent="0.3">
      <c r="A175" s="25">
        <v>175</v>
      </c>
      <c r="B175" s="25" t="s">
        <v>178</v>
      </c>
      <c r="C175" s="25">
        <v>5136</v>
      </c>
      <c r="D175" s="25">
        <v>2019</v>
      </c>
      <c r="E175" s="25">
        <v>54.7</v>
      </c>
      <c r="F175" s="6">
        <f t="shared" si="2"/>
        <v>0.58113513284863583</v>
      </c>
    </row>
    <row r="176" spans="1:6" x14ac:dyDescent="0.3">
      <c r="A176" s="25">
        <v>176</v>
      </c>
      <c r="B176" s="25" t="s">
        <v>179</v>
      </c>
      <c r="C176" s="25">
        <v>4754</v>
      </c>
      <c r="D176" s="25">
        <v>2019</v>
      </c>
      <c r="E176" s="25">
        <v>72.599999999999994</v>
      </c>
      <c r="F176" s="6">
        <f t="shared" si="2"/>
        <v>0.58113513284863583</v>
      </c>
    </row>
    <row r="177" spans="1:6" x14ac:dyDescent="0.3">
      <c r="A177" s="25">
        <v>177</v>
      </c>
      <c r="B177" s="25" t="s">
        <v>180</v>
      </c>
      <c r="C177" s="25">
        <v>4690</v>
      </c>
      <c r="D177" s="25">
        <v>2019</v>
      </c>
      <c r="E177" s="25">
        <v>67.3</v>
      </c>
      <c r="F177" s="6">
        <f t="shared" si="2"/>
        <v>0.58113513284863583</v>
      </c>
    </row>
    <row r="178" spans="1:6" x14ac:dyDescent="0.3">
      <c r="A178" s="26">
        <v>178</v>
      </c>
      <c r="B178" s="26" t="s">
        <v>181</v>
      </c>
      <c r="C178" s="26">
        <v>4389</v>
      </c>
      <c r="D178" s="26">
        <v>2019</v>
      </c>
      <c r="E178" s="26">
        <v>69.8</v>
      </c>
      <c r="F178" s="6">
        <f t="shared" si="2"/>
        <v>0.58113513284863583</v>
      </c>
    </row>
    <row r="179" spans="1:6" x14ac:dyDescent="0.3">
      <c r="A179" s="25">
        <v>179</v>
      </c>
      <c r="B179" s="25" t="s">
        <v>182</v>
      </c>
      <c r="C179" s="25">
        <v>4355</v>
      </c>
      <c r="D179" s="25">
        <v>2019</v>
      </c>
      <c r="E179" s="25">
        <v>64.5</v>
      </c>
      <c r="F179" s="6">
        <f t="shared" si="2"/>
        <v>0.58113513284863583</v>
      </c>
    </row>
    <row r="180" spans="1:6" x14ac:dyDescent="0.3">
      <c r="A180" s="26">
        <v>180</v>
      </c>
      <c r="B180" s="26" t="s">
        <v>183</v>
      </c>
      <c r="C180" s="26">
        <v>4330</v>
      </c>
      <c r="D180" s="26">
        <v>2019</v>
      </c>
      <c r="E180" s="26">
        <v>66.7</v>
      </c>
      <c r="F180" s="6">
        <f t="shared" si="2"/>
        <v>0.58113513284863583</v>
      </c>
    </row>
    <row r="181" spans="1:6" x14ac:dyDescent="0.3">
      <c r="A181" s="25">
        <v>181</v>
      </c>
      <c r="B181" s="25" t="s">
        <v>184</v>
      </c>
      <c r="C181" s="25">
        <v>4281</v>
      </c>
      <c r="D181" s="25">
        <v>2019</v>
      </c>
      <c r="E181" s="25">
        <v>68.2</v>
      </c>
      <c r="F181" s="6">
        <f t="shared" si="2"/>
        <v>0.58113513284863583</v>
      </c>
    </row>
    <row r="182" spans="1:6" x14ac:dyDescent="0.3">
      <c r="A182" s="26">
        <v>182</v>
      </c>
      <c r="B182" s="26" t="s">
        <v>185</v>
      </c>
      <c r="C182" s="26">
        <v>3970</v>
      </c>
      <c r="D182" s="26">
        <v>2019</v>
      </c>
      <c r="E182" s="26">
        <v>70.400000000000006</v>
      </c>
      <c r="F182" s="6">
        <f t="shared" si="2"/>
        <v>0.58113513284863583</v>
      </c>
    </row>
    <row r="183" spans="1:6" x14ac:dyDescent="0.3">
      <c r="A183" s="25">
        <v>183</v>
      </c>
      <c r="B183" s="25" t="s">
        <v>186</v>
      </c>
      <c r="C183" s="25">
        <v>3958</v>
      </c>
      <c r="D183" s="25">
        <v>2019</v>
      </c>
      <c r="E183" s="25">
        <v>65.3</v>
      </c>
      <c r="F183" s="6">
        <f t="shared" si="2"/>
        <v>0.58113513284863583</v>
      </c>
    </row>
    <row r="184" spans="1:6" x14ac:dyDescent="0.3">
      <c r="A184" s="25">
        <v>184</v>
      </c>
      <c r="B184" s="25" t="s">
        <v>187</v>
      </c>
      <c r="C184" s="25">
        <v>3889</v>
      </c>
      <c r="D184" s="25">
        <v>2018</v>
      </c>
      <c r="E184" s="25">
        <v>74.099999999999994</v>
      </c>
      <c r="F184" s="6">
        <f t="shared" si="2"/>
        <v>0.58113513284863583</v>
      </c>
    </row>
    <row r="185" spans="1:6" x14ac:dyDescent="0.3">
      <c r="A185" s="25">
        <v>185</v>
      </c>
      <c r="B185" s="25" t="s">
        <v>188</v>
      </c>
      <c r="C185" s="25">
        <v>3800</v>
      </c>
      <c r="D185" s="25">
        <v>2004</v>
      </c>
      <c r="E185" s="25">
        <v>75.400000000000006</v>
      </c>
      <c r="F185" s="6">
        <f t="shared" si="2"/>
        <v>0.58113513284863583</v>
      </c>
    </row>
    <row r="186" spans="1:6" x14ac:dyDescent="0.3">
      <c r="A186" s="25">
        <v>186</v>
      </c>
      <c r="B186" s="25" t="s">
        <v>189</v>
      </c>
      <c r="C186" s="25">
        <v>3673</v>
      </c>
      <c r="D186" s="25">
        <v>2019</v>
      </c>
      <c r="E186" s="25">
        <v>64.599999999999994</v>
      </c>
      <c r="F186" s="6">
        <f t="shared" si="2"/>
        <v>0.58113513284863583</v>
      </c>
    </row>
    <row r="187" spans="1:6" x14ac:dyDescent="0.3">
      <c r="A187" s="25">
        <v>187</v>
      </c>
      <c r="B187" s="25" t="s">
        <v>190</v>
      </c>
      <c r="C187" s="25">
        <v>3642</v>
      </c>
      <c r="D187" s="25">
        <v>2019</v>
      </c>
      <c r="E187" s="25">
        <v>59.3</v>
      </c>
      <c r="F187" s="6">
        <f t="shared" si="2"/>
        <v>0.58113513284863583</v>
      </c>
    </row>
    <row r="188" spans="1:6" x14ac:dyDescent="0.3">
      <c r="A188" s="25">
        <v>188</v>
      </c>
      <c r="B188" s="25" t="s">
        <v>191</v>
      </c>
      <c r="C188" s="25">
        <v>3553</v>
      </c>
      <c r="D188" s="25">
        <v>2019</v>
      </c>
      <c r="E188" s="25">
        <v>69.5</v>
      </c>
      <c r="F188" s="6">
        <f t="shared" si="2"/>
        <v>0.58113513284863583</v>
      </c>
    </row>
    <row r="189" spans="1:6" x14ac:dyDescent="0.3">
      <c r="A189" s="26">
        <v>189</v>
      </c>
      <c r="B189" s="26" t="s">
        <v>192</v>
      </c>
      <c r="C189" s="26">
        <v>3470</v>
      </c>
      <c r="D189" s="26">
        <v>2019</v>
      </c>
      <c r="E189" s="26">
        <v>63.9</v>
      </c>
      <c r="F189" s="6">
        <f t="shared" si="2"/>
        <v>0.58113513284863583</v>
      </c>
    </row>
    <row r="190" spans="1:6" x14ac:dyDescent="0.3">
      <c r="A190" s="25">
        <v>190</v>
      </c>
      <c r="B190" s="25" t="s">
        <v>193</v>
      </c>
      <c r="C190" s="25">
        <v>3464</v>
      </c>
      <c r="D190" s="25">
        <v>2018</v>
      </c>
      <c r="E190" s="25">
        <v>67.900000000000006</v>
      </c>
      <c r="F190" s="6">
        <f t="shared" si="2"/>
        <v>0.58113513284863583</v>
      </c>
    </row>
    <row r="191" spans="1:6" x14ac:dyDescent="0.3">
      <c r="A191" s="26">
        <v>191</v>
      </c>
      <c r="B191" s="26" t="s">
        <v>194</v>
      </c>
      <c r="C191" s="26">
        <v>3417</v>
      </c>
      <c r="D191" s="26">
        <v>2019</v>
      </c>
      <c r="E191" s="26">
        <v>70.8</v>
      </c>
      <c r="F191" s="6">
        <f t="shared" si="2"/>
        <v>0.58113513284863583</v>
      </c>
    </row>
    <row r="192" spans="1:6" x14ac:dyDescent="0.3">
      <c r="A192" s="26">
        <v>192</v>
      </c>
      <c r="B192" s="26" t="s">
        <v>195</v>
      </c>
      <c r="C192" s="26">
        <v>3395</v>
      </c>
      <c r="D192" s="26">
        <v>2019</v>
      </c>
      <c r="E192" s="26">
        <v>67.900000000000006</v>
      </c>
      <c r="F192" s="6">
        <f t="shared" si="2"/>
        <v>0.58113513284863583</v>
      </c>
    </row>
    <row r="193" spans="1:6" x14ac:dyDescent="0.3">
      <c r="A193" s="26">
        <v>193</v>
      </c>
      <c r="B193" s="26" t="s">
        <v>196</v>
      </c>
      <c r="C193" s="26">
        <v>3380</v>
      </c>
      <c r="D193" s="26">
        <v>2019</v>
      </c>
      <c r="E193" s="26">
        <v>71.099999999999994</v>
      </c>
      <c r="F193" s="6">
        <f t="shared" si="2"/>
        <v>0.58113513284863583</v>
      </c>
    </row>
    <row r="194" spans="1:6" x14ac:dyDescent="0.3">
      <c r="A194" s="26">
        <v>194</v>
      </c>
      <c r="B194" s="26" t="s">
        <v>197</v>
      </c>
      <c r="C194" s="26">
        <v>3287</v>
      </c>
      <c r="D194" s="26">
        <v>2019</v>
      </c>
      <c r="E194" s="26">
        <v>61.8</v>
      </c>
      <c r="F194" s="6">
        <f t="shared" ref="F194:F228" si="3">CORREL($E$2:$E$228,$C$2:$C$228)</f>
        <v>0.58113513284863583</v>
      </c>
    </row>
    <row r="195" spans="1:6" x14ac:dyDescent="0.3">
      <c r="A195" s="26">
        <v>195</v>
      </c>
      <c r="B195" s="26" t="s">
        <v>198</v>
      </c>
      <c r="C195" s="26">
        <v>3153</v>
      </c>
      <c r="D195" s="26">
        <v>2019</v>
      </c>
      <c r="E195" s="26">
        <v>70.5</v>
      </c>
      <c r="F195" s="6">
        <f t="shared" si="3"/>
        <v>0.58113513284863583</v>
      </c>
    </row>
    <row r="196" spans="1:6" x14ac:dyDescent="0.3">
      <c r="A196" s="26">
        <v>196</v>
      </c>
      <c r="B196" s="26" t="s">
        <v>199</v>
      </c>
      <c r="C196" s="26">
        <v>3060</v>
      </c>
      <c r="D196" s="26">
        <v>2019</v>
      </c>
      <c r="E196" s="26">
        <v>64.3</v>
      </c>
      <c r="F196" s="6">
        <f t="shared" si="3"/>
        <v>0.58113513284863583</v>
      </c>
    </row>
    <row r="197" spans="1:6" x14ac:dyDescent="0.3">
      <c r="A197" s="25">
        <v>197</v>
      </c>
      <c r="B197" s="25" t="s">
        <v>200</v>
      </c>
      <c r="C197" s="25">
        <v>2905</v>
      </c>
      <c r="D197" s="25">
        <v>2019</v>
      </c>
      <c r="E197" s="25">
        <v>64</v>
      </c>
      <c r="F197" s="6">
        <f t="shared" si="3"/>
        <v>0.58113513284863583</v>
      </c>
    </row>
    <row r="198" spans="1:6" x14ac:dyDescent="0.3">
      <c r="A198" s="25">
        <v>198</v>
      </c>
      <c r="B198" s="25" t="s">
        <v>201</v>
      </c>
      <c r="C198" s="25">
        <v>2900</v>
      </c>
      <c r="D198" s="25">
        <v>2015</v>
      </c>
      <c r="E198" s="25">
        <v>72.7</v>
      </c>
      <c r="F198" s="6">
        <f t="shared" si="3"/>
        <v>0.58113513284863583</v>
      </c>
    </row>
    <row r="199" spans="1:6" x14ac:dyDescent="0.3">
      <c r="A199" s="25">
        <v>199</v>
      </c>
      <c r="B199" s="25" t="s">
        <v>202</v>
      </c>
      <c r="C199" s="25">
        <v>2836</v>
      </c>
      <c r="D199" s="25">
        <v>2019</v>
      </c>
      <c r="E199" s="25">
        <v>61.5</v>
      </c>
      <c r="F199" s="6">
        <f t="shared" si="3"/>
        <v>0.58113513284863583</v>
      </c>
    </row>
    <row r="200" spans="1:6" x14ac:dyDescent="0.3">
      <c r="A200" s="26">
        <v>200</v>
      </c>
      <c r="B200" s="26" t="s">
        <v>203</v>
      </c>
      <c r="C200" s="26">
        <v>2704</v>
      </c>
      <c r="D200" s="26">
        <v>2019</v>
      </c>
      <c r="E200" s="26">
        <v>54.3</v>
      </c>
      <c r="F200" s="6">
        <f t="shared" si="3"/>
        <v>0.58113513284863583</v>
      </c>
    </row>
    <row r="201" spans="1:6" x14ac:dyDescent="0.3">
      <c r="A201" s="26">
        <v>201</v>
      </c>
      <c r="B201" s="26" t="s">
        <v>204</v>
      </c>
      <c r="C201" s="26">
        <v>2663</v>
      </c>
      <c r="D201" s="26">
        <v>2019</v>
      </c>
      <c r="E201" s="26">
        <v>73</v>
      </c>
      <c r="F201" s="6">
        <f t="shared" si="3"/>
        <v>0.58113513284863583</v>
      </c>
    </row>
    <row r="202" spans="1:6" x14ac:dyDescent="0.3">
      <c r="A202" s="25">
        <v>202</v>
      </c>
      <c r="B202" s="25" t="s">
        <v>205</v>
      </c>
      <c r="C202" s="25">
        <v>2660</v>
      </c>
      <c r="D202" s="25">
        <v>2019</v>
      </c>
      <c r="E202" s="25">
        <v>65.5</v>
      </c>
      <c r="F202" s="6">
        <f t="shared" si="3"/>
        <v>0.58113513284863583</v>
      </c>
    </row>
    <row r="203" spans="1:6" x14ac:dyDescent="0.3">
      <c r="A203" s="25">
        <v>203</v>
      </c>
      <c r="B203" s="25" t="s">
        <v>206</v>
      </c>
      <c r="C203" s="25">
        <v>2562</v>
      </c>
      <c r="D203" s="25">
        <v>2019</v>
      </c>
      <c r="E203" s="25">
        <v>58.3</v>
      </c>
      <c r="F203" s="6">
        <f t="shared" si="3"/>
        <v>0.58113513284863583</v>
      </c>
    </row>
    <row r="204" spans="1:6" x14ac:dyDescent="0.3">
      <c r="A204" s="25">
        <v>204</v>
      </c>
      <c r="B204" s="25" t="s">
        <v>207</v>
      </c>
      <c r="C204" s="25">
        <v>2500</v>
      </c>
      <c r="D204" s="25">
        <v>2017</v>
      </c>
      <c r="E204" s="25">
        <v>66.099999999999994</v>
      </c>
      <c r="F204" s="6">
        <f t="shared" si="3"/>
        <v>0.58113513284863583</v>
      </c>
    </row>
    <row r="205" spans="1:6" x14ac:dyDescent="0.3">
      <c r="A205" s="25">
        <v>205</v>
      </c>
      <c r="B205" s="25" t="s">
        <v>208</v>
      </c>
      <c r="C205" s="25">
        <v>2322</v>
      </c>
      <c r="D205" s="25">
        <v>2019</v>
      </c>
      <c r="E205" s="25">
        <v>59.3</v>
      </c>
      <c r="F205" s="6">
        <f t="shared" si="3"/>
        <v>0.58113513284863583</v>
      </c>
    </row>
    <row r="206" spans="1:6" x14ac:dyDescent="0.3">
      <c r="A206" s="25">
        <v>206</v>
      </c>
      <c r="B206" s="25" t="s">
        <v>209</v>
      </c>
      <c r="C206" s="25">
        <v>2272</v>
      </c>
      <c r="D206" s="25">
        <v>2019</v>
      </c>
      <c r="E206" s="25">
        <v>68.400000000000006</v>
      </c>
      <c r="F206" s="6">
        <f t="shared" si="3"/>
        <v>0.58113513284863583</v>
      </c>
    </row>
    <row r="207" spans="1:6" x14ac:dyDescent="0.3">
      <c r="A207" s="25">
        <v>207</v>
      </c>
      <c r="B207" s="25" t="s">
        <v>210</v>
      </c>
      <c r="C207" s="25">
        <v>2227</v>
      </c>
      <c r="D207" s="25">
        <v>2019</v>
      </c>
      <c r="E207" s="25">
        <v>69</v>
      </c>
      <c r="F207" s="6">
        <f t="shared" si="3"/>
        <v>0.58113513284863583</v>
      </c>
    </row>
    <row r="208" spans="1:6" x14ac:dyDescent="0.3">
      <c r="A208" s="25">
        <v>208</v>
      </c>
      <c r="B208" s="25" t="s">
        <v>211</v>
      </c>
      <c r="C208" s="25">
        <v>2223</v>
      </c>
      <c r="D208" s="25">
        <v>2019</v>
      </c>
      <c r="E208" s="25">
        <v>62.1</v>
      </c>
      <c r="F208" s="6">
        <f t="shared" si="3"/>
        <v>0.58113513284863583</v>
      </c>
    </row>
    <row r="209" spans="1:6" x14ac:dyDescent="0.3">
      <c r="A209" s="25">
        <v>209</v>
      </c>
      <c r="B209" s="25" t="s">
        <v>212</v>
      </c>
      <c r="C209" s="25">
        <v>2221</v>
      </c>
      <c r="D209" s="25">
        <v>2019</v>
      </c>
      <c r="E209" s="25">
        <v>66.599999999999994</v>
      </c>
      <c r="F209" s="6">
        <f t="shared" si="3"/>
        <v>0.58113513284863583</v>
      </c>
    </row>
    <row r="210" spans="1:6" x14ac:dyDescent="0.3">
      <c r="A210" s="25">
        <v>210</v>
      </c>
      <c r="B210" s="25" t="s">
        <v>213</v>
      </c>
      <c r="C210" s="25">
        <v>2187</v>
      </c>
      <c r="D210" s="25">
        <v>2019</v>
      </c>
      <c r="E210" s="25">
        <v>63.4</v>
      </c>
      <c r="F210" s="6">
        <f t="shared" si="3"/>
        <v>0.58113513284863583</v>
      </c>
    </row>
    <row r="211" spans="1:6" x14ac:dyDescent="0.3">
      <c r="A211" s="26">
        <v>211</v>
      </c>
      <c r="B211" s="26" t="s">
        <v>214</v>
      </c>
      <c r="C211" s="26">
        <v>2178</v>
      </c>
      <c r="D211" s="26">
        <v>2019</v>
      </c>
      <c r="E211" s="26">
        <v>61.6</v>
      </c>
      <c r="F211" s="6">
        <f t="shared" si="3"/>
        <v>0.58113513284863583</v>
      </c>
    </row>
    <row r="212" spans="1:6" x14ac:dyDescent="0.3">
      <c r="A212" s="25">
        <v>212</v>
      </c>
      <c r="B212" s="25" t="s">
        <v>215</v>
      </c>
      <c r="C212" s="25">
        <v>2065</v>
      </c>
      <c r="D212" s="25">
        <v>2019</v>
      </c>
      <c r="E212" s="25">
        <v>64.8</v>
      </c>
      <c r="F212" s="6">
        <f t="shared" si="3"/>
        <v>0.58113513284863583</v>
      </c>
    </row>
    <row r="213" spans="1:6" x14ac:dyDescent="0.3">
      <c r="A213" s="26">
        <v>213</v>
      </c>
      <c r="B213" s="26" t="s">
        <v>216</v>
      </c>
      <c r="C213" s="26">
        <v>1989</v>
      </c>
      <c r="D213" s="26">
        <v>2019</v>
      </c>
      <c r="E213" s="26">
        <v>58.3</v>
      </c>
      <c r="F213" s="6">
        <f t="shared" si="3"/>
        <v>0.58113513284863583</v>
      </c>
    </row>
    <row r="214" spans="1:6" x14ac:dyDescent="0.3">
      <c r="A214" s="25">
        <v>214</v>
      </c>
      <c r="B214" s="25" t="s">
        <v>217</v>
      </c>
      <c r="C214" s="25">
        <v>1718</v>
      </c>
      <c r="D214" s="25">
        <v>2019</v>
      </c>
      <c r="E214" s="25">
        <v>54.7</v>
      </c>
      <c r="F214" s="6">
        <f t="shared" si="3"/>
        <v>0.58113513284863583</v>
      </c>
    </row>
    <row r="215" spans="1:6" x14ac:dyDescent="0.3">
      <c r="A215" s="26">
        <v>215</v>
      </c>
      <c r="B215" s="26" t="s">
        <v>218</v>
      </c>
      <c r="C215" s="26">
        <v>1700</v>
      </c>
      <c r="D215" s="26">
        <v>2015</v>
      </c>
      <c r="E215" s="26">
        <v>54.7</v>
      </c>
      <c r="F215" s="6">
        <f t="shared" si="3"/>
        <v>0.58113513284863583</v>
      </c>
    </row>
    <row r="216" spans="1:6" x14ac:dyDescent="0.3">
      <c r="A216" s="25">
        <v>216</v>
      </c>
      <c r="B216" s="25" t="s">
        <v>219</v>
      </c>
      <c r="C216" s="25">
        <v>1647</v>
      </c>
      <c r="D216" s="25">
        <v>2019</v>
      </c>
      <c r="E216" s="25">
        <v>67</v>
      </c>
      <c r="F216" s="6">
        <f t="shared" si="3"/>
        <v>0.58113513284863583</v>
      </c>
    </row>
    <row r="217" spans="1:6" x14ac:dyDescent="0.3">
      <c r="A217" s="26">
        <v>217</v>
      </c>
      <c r="B217" s="26" t="s">
        <v>220</v>
      </c>
      <c r="C217" s="26">
        <v>1600</v>
      </c>
      <c r="D217" s="26">
        <v>2019</v>
      </c>
      <c r="E217" s="26">
        <v>66.3</v>
      </c>
      <c r="F217" s="6">
        <f t="shared" si="3"/>
        <v>0.58113513284863583</v>
      </c>
    </row>
    <row r="218" spans="1:6" x14ac:dyDescent="0.3">
      <c r="A218" s="26">
        <v>218</v>
      </c>
      <c r="B218" s="26" t="s">
        <v>221</v>
      </c>
      <c r="C218" s="26">
        <v>1600</v>
      </c>
      <c r="D218" s="26">
        <v>2017</v>
      </c>
      <c r="E218" s="26">
        <v>57.9</v>
      </c>
      <c r="F218" s="6">
        <f t="shared" si="3"/>
        <v>0.58113513284863583</v>
      </c>
    </row>
    <row r="219" spans="1:6" x14ac:dyDescent="0.3">
      <c r="A219" s="25">
        <v>219</v>
      </c>
      <c r="B219" s="25" t="s">
        <v>222</v>
      </c>
      <c r="C219" s="25">
        <v>1597</v>
      </c>
      <c r="D219" s="25">
        <v>2019</v>
      </c>
      <c r="E219" s="25">
        <v>61</v>
      </c>
      <c r="F219" s="6">
        <f t="shared" si="3"/>
        <v>0.58113513284863583</v>
      </c>
    </row>
    <row r="220" spans="1:6" x14ac:dyDescent="0.3">
      <c r="A220" s="26">
        <v>220</v>
      </c>
      <c r="B220" s="26" t="s">
        <v>223</v>
      </c>
      <c r="C220" s="26">
        <v>1580</v>
      </c>
      <c r="D220" s="26">
        <v>2019</v>
      </c>
      <c r="E220" s="26">
        <v>54.2</v>
      </c>
      <c r="F220" s="6">
        <f t="shared" si="3"/>
        <v>0.58113513284863583</v>
      </c>
    </row>
    <row r="221" spans="1:6" x14ac:dyDescent="0.3">
      <c r="A221" s="25">
        <v>221</v>
      </c>
      <c r="B221" s="25" t="s">
        <v>224</v>
      </c>
      <c r="C221" s="25">
        <v>1428</v>
      </c>
      <c r="D221" s="25">
        <v>2019</v>
      </c>
      <c r="E221" s="25">
        <v>64.099999999999994</v>
      </c>
      <c r="F221" s="6">
        <f t="shared" si="3"/>
        <v>0.58113513284863583</v>
      </c>
    </row>
    <row r="222" spans="1:6" x14ac:dyDescent="0.3">
      <c r="A222" s="26">
        <v>222</v>
      </c>
      <c r="B222" s="26" t="s">
        <v>225</v>
      </c>
      <c r="C222" s="26">
        <v>1281</v>
      </c>
      <c r="D222" s="26">
        <v>2019</v>
      </c>
      <c r="E222" s="26">
        <v>60.9</v>
      </c>
      <c r="F222" s="6">
        <f t="shared" si="3"/>
        <v>0.58113513284863583</v>
      </c>
    </row>
    <row r="223" spans="1:6" x14ac:dyDescent="0.3">
      <c r="A223" s="26">
        <v>223</v>
      </c>
      <c r="B223" s="26" t="s">
        <v>226</v>
      </c>
      <c r="C223" s="26">
        <v>1225</v>
      </c>
      <c r="D223" s="26">
        <v>2019</v>
      </c>
      <c r="E223" s="26">
        <v>54.7</v>
      </c>
      <c r="F223" s="6">
        <f t="shared" si="3"/>
        <v>0.58113513284863583</v>
      </c>
    </row>
    <row r="224" spans="1:6" x14ac:dyDescent="0.3">
      <c r="A224" s="25">
        <v>224</v>
      </c>
      <c r="B224" s="25" t="s">
        <v>227</v>
      </c>
      <c r="C224" s="25">
        <v>1098</v>
      </c>
      <c r="D224" s="25">
        <v>2019</v>
      </c>
      <c r="E224" s="25">
        <v>60.7</v>
      </c>
      <c r="F224" s="6">
        <f t="shared" si="3"/>
        <v>0.58113513284863583</v>
      </c>
    </row>
    <row r="225" spans="1:6" x14ac:dyDescent="0.3">
      <c r="A225" s="26">
        <v>225</v>
      </c>
      <c r="B225" s="26" t="s">
        <v>228</v>
      </c>
      <c r="C225" s="26">
        <v>1060</v>
      </c>
      <c r="D225" s="26">
        <v>2019</v>
      </c>
      <c r="E225" s="26">
        <v>64.3</v>
      </c>
      <c r="F225" s="6">
        <f t="shared" si="3"/>
        <v>0.58113513284863583</v>
      </c>
    </row>
    <row r="226" spans="1:6" x14ac:dyDescent="0.3">
      <c r="A226" s="25">
        <v>226</v>
      </c>
      <c r="B226" s="25" t="s">
        <v>229</v>
      </c>
      <c r="C226" s="25">
        <v>945</v>
      </c>
      <c r="D226" s="25">
        <v>2019</v>
      </c>
      <c r="E226" s="25">
        <v>53.3</v>
      </c>
      <c r="F226" s="6">
        <f t="shared" si="3"/>
        <v>0.58113513284863583</v>
      </c>
    </row>
    <row r="227" spans="1:6" x14ac:dyDescent="0.3">
      <c r="A227" s="25">
        <v>227</v>
      </c>
      <c r="B227" s="25" t="s">
        <v>230</v>
      </c>
      <c r="C227" s="25">
        <v>875</v>
      </c>
      <c r="D227" s="25">
        <v>2020</v>
      </c>
      <c r="E227" s="25">
        <v>73</v>
      </c>
      <c r="F227" s="6">
        <f t="shared" si="3"/>
        <v>0.58113513284863583</v>
      </c>
    </row>
    <row r="228" spans="1:6" x14ac:dyDescent="0.3">
      <c r="A228" s="25">
        <v>228</v>
      </c>
      <c r="B228" s="25" t="s">
        <v>231</v>
      </c>
      <c r="C228" s="25">
        <v>752</v>
      </c>
      <c r="D228" s="25">
        <v>2019</v>
      </c>
      <c r="E228" s="25">
        <v>61.6</v>
      </c>
      <c r="F228" s="6">
        <f t="shared" si="3"/>
        <v>0.58113513284863583</v>
      </c>
    </row>
    <row r="229" spans="1:6" x14ac:dyDescent="0.3">
      <c r="A229" s="11"/>
      <c r="B229" s="12"/>
      <c r="C229" s="12"/>
      <c r="D229" s="12"/>
      <c r="E229" s="12"/>
    </row>
  </sheetData>
  <mergeCells count="1">
    <mergeCell ref="K10:L10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CD88-21DB-448A-BB3F-D5E5594DE650}">
  <dimension ref="A1:H75"/>
  <sheetViews>
    <sheetView zoomScale="82" zoomScaleNormal="100" workbookViewId="0">
      <selection activeCell="M75" sqref="M75"/>
    </sheetView>
  </sheetViews>
  <sheetFormatPr defaultRowHeight="14.4" x14ac:dyDescent="0.3"/>
  <cols>
    <col min="1" max="1" width="7.44140625" bestFit="1" customWidth="1"/>
    <col min="2" max="2" width="18.44140625" bestFit="1" customWidth="1"/>
    <col min="3" max="3" width="18.77734375" bestFit="1" customWidth="1"/>
    <col min="4" max="4" width="16.44140625" hidden="1" customWidth="1"/>
    <col min="5" max="5" width="19" hidden="1" customWidth="1"/>
    <col min="6" max="6" width="22" bestFit="1" customWidth="1"/>
    <col min="7" max="7" width="29" hidden="1" customWidth="1"/>
    <col min="8" max="8" width="22.33203125" bestFit="1" customWidth="1"/>
  </cols>
  <sheetData>
    <row r="1" spans="1:8" x14ac:dyDescent="0.3">
      <c r="A1" t="s">
        <v>0</v>
      </c>
      <c r="B1" s="6" t="s">
        <v>1</v>
      </c>
      <c r="C1" s="6" t="s">
        <v>429</v>
      </c>
      <c r="D1" s="6" t="s">
        <v>442</v>
      </c>
      <c r="E1" s="6" t="s">
        <v>443</v>
      </c>
      <c r="F1" s="6" t="s">
        <v>2</v>
      </c>
      <c r="G1" s="6" t="s">
        <v>444</v>
      </c>
      <c r="H1" s="6" t="s">
        <v>446</v>
      </c>
    </row>
    <row r="2" spans="1:8" x14ac:dyDescent="0.3">
      <c r="A2" t="s">
        <v>445</v>
      </c>
      <c r="B2" s="6" t="s">
        <v>294</v>
      </c>
      <c r="C2" s="6">
        <v>1598360000</v>
      </c>
      <c r="D2" s="6">
        <v>107</v>
      </c>
      <c r="E2" s="6" t="s">
        <v>110</v>
      </c>
      <c r="F2" s="6">
        <v>16117</v>
      </c>
      <c r="G2" s="6">
        <v>2019</v>
      </c>
      <c r="H2" s="6">
        <f t="shared" ref="H2:H33" si="0">CORREL($F$2:$F$75,$C$2:$C$75)</f>
        <v>-0.16334197243853923</v>
      </c>
    </row>
    <row r="3" spans="1:8" x14ac:dyDescent="0.3">
      <c r="A3">
        <v>2</v>
      </c>
      <c r="B3" s="6" t="s">
        <v>371</v>
      </c>
      <c r="C3" s="6">
        <v>1281971713</v>
      </c>
      <c r="D3" s="6">
        <v>160</v>
      </c>
      <c r="E3" s="6" t="s">
        <v>163</v>
      </c>
      <c r="F3" s="6">
        <v>6700</v>
      </c>
      <c r="G3" s="6">
        <v>2019</v>
      </c>
      <c r="H3" s="6">
        <f t="shared" si="0"/>
        <v>-0.16334197243853923</v>
      </c>
    </row>
    <row r="4" spans="1:8" x14ac:dyDescent="0.3">
      <c r="A4">
        <v>3</v>
      </c>
      <c r="B4" s="6" t="s">
        <v>357</v>
      </c>
      <c r="C4" s="6">
        <v>385573398</v>
      </c>
      <c r="D4" s="6">
        <v>136</v>
      </c>
      <c r="E4" s="6" t="s">
        <v>139</v>
      </c>
      <c r="F4" s="6">
        <v>11812</v>
      </c>
      <c r="G4" s="6">
        <v>2019</v>
      </c>
      <c r="H4" s="6">
        <f t="shared" si="0"/>
        <v>-0.16334197243853923</v>
      </c>
    </row>
    <row r="5" spans="1:8" x14ac:dyDescent="0.3">
      <c r="A5">
        <v>4</v>
      </c>
      <c r="B5" s="6" t="s">
        <v>270</v>
      </c>
      <c r="C5" s="6">
        <v>327577529</v>
      </c>
      <c r="D5" s="6">
        <v>15</v>
      </c>
      <c r="E5" s="6" t="s">
        <v>18</v>
      </c>
      <c r="F5" s="6">
        <v>62530</v>
      </c>
      <c r="G5" s="6">
        <v>2019</v>
      </c>
      <c r="H5" s="6">
        <f t="shared" si="0"/>
        <v>-0.16334197243853923</v>
      </c>
    </row>
    <row r="6" spans="1:8" x14ac:dyDescent="0.3">
      <c r="A6">
        <v>5</v>
      </c>
      <c r="B6" s="6" t="s">
        <v>307</v>
      </c>
      <c r="C6" s="6">
        <v>284200000</v>
      </c>
      <c r="D6" s="6">
        <v>116</v>
      </c>
      <c r="E6" s="6" t="s">
        <v>119</v>
      </c>
      <c r="F6" s="6">
        <v>14652</v>
      </c>
      <c r="G6" s="6">
        <v>2019</v>
      </c>
      <c r="H6" s="6">
        <f t="shared" si="0"/>
        <v>-0.16334197243853923</v>
      </c>
    </row>
    <row r="7" spans="1:8" x14ac:dyDescent="0.3">
      <c r="A7">
        <v>6</v>
      </c>
      <c r="B7" s="6" t="s">
        <v>345</v>
      </c>
      <c r="C7" s="6">
        <v>256116000</v>
      </c>
      <c r="D7" s="6">
        <v>77</v>
      </c>
      <c r="E7" s="6" t="s">
        <v>80</v>
      </c>
      <c r="F7" s="6">
        <v>27044</v>
      </c>
      <c r="G7" s="6">
        <v>2019</v>
      </c>
      <c r="H7" s="6">
        <f t="shared" si="0"/>
        <v>-0.16334197243853923</v>
      </c>
    </row>
    <row r="8" spans="1:8" x14ac:dyDescent="0.3">
      <c r="A8">
        <v>7</v>
      </c>
      <c r="B8" s="6" t="s">
        <v>424</v>
      </c>
      <c r="C8" s="6">
        <v>167371945</v>
      </c>
      <c r="D8" s="6">
        <v>175</v>
      </c>
      <c r="E8" s="6" t="s">
        <v>178</v>
      </c>
      <c r="F8" s="6">
        <v>5136</v>
      </c>
      <c r="G8" s="6">
        <v>2019</v>
      </c>
      <c r="H8" s="6">
        <f t="shared" si="0"/>
        <v>-0.16334197243853923</v>
      </c>
    </row>
    <row r="9" spans="1:8" x14ac:dyDescent="0.3">
      <c r="A9">
        <v>8</v>
      </c>
      <c r="B9" s="6" t="s">
        <v>346</v>
      </c>
      <c r="C9" s="6">
        <v>165615000</v>
      </c>
      <c r="D9" s="6">
        <v>176</v>
      </c>
      <c r="E9" s="6" t="s">
        <v>179</v>
      </c>
      <c r="F9" s="6">
        <v>4754</v>
      </c>
      <c r="G9" s="6">
        <v>2019</v>
      </c>
      <c r="H9" s="6">
        <f t="shared" si="0"/>
        <v>-0.16334197243853923</v>
      </c>
    </row>
    <row r="10" spans="1:8" x14ac:dyDescent="0.3">
      <c r="A10">
        <v>9</v>
      </c>
      <c r="B10" s="6" t="s">
        <v>381</v>
      </c>
      <c r="C10" s="6">
        <v>165405847</v>
      </c>
      <c r="D10" s="6">
        <v>177</v>
      </c>
      <c r="E10" s="6" t="s">
        <v>180</v>
      </c>
      <c r="F10" s="6">
        <v>4690</v>
      </c>
      <c r="G10" s="6">
        <v>2019</v>
      </c>
      <c r="H10" s="6">
        <f t="shared" si="0"/>
        <v>-0.16334197243853923</v>
      </c>
    </row>
    <row r="11" spans="1:8" x14ac:dyDescent="0.3">
      <c r="A11">
        <v>10</v>
      </c>
      <c r="B11" s="6" t="s">
        <v>235</v>
      </c>
      <c r="C11" s="6">
        <v>146649600</v>
      </c>
      <c r="D11" s="6">
        <v>46</v>
      </c>
      <c r="E11" s="6" t="s">
        <v>49</v>
      </c>
      <c r="F11" s="6">
        <v>41429</v>
      </c>
      <c r="G11" s="6">
        <v>2019</v>
      </c>
      <c r="H11" s="6">
        <f t="shared" si="0"/>
        <v>-0.16334197243853923</v>
      </c>
    </row>
    <row r="12" spans="1:8" x14ac:dyDescent="0.3">
      <c r="A12">
        <v>11</v>
      </c>
      <c r="B12" s="6" t="s">
        <v>259</v>
      </c>
      <c r="C12" s="6">
        <v>107000000</v>
      </c>
      <c r="D12" s="6">
        <v>25</v>
      </c>
      <c r="E12" s="6" t="s">
        <v>28</v>
      </c>
      <c r="F12" s="6">
        <v>53919</v>
      </c>
      <c r="G12" s="6">
        <v>2019</v>
      </c>
      <c r="H12" s="6">
        <f t="shared" si="0"/>
        <v>-0.16334197243853923</v>
      </c>
    </row>
    <row r="13" spans="1:8" x14ac:dyDescent="0.3">
      <c r="A13">
        <v>12</v>
      </c>
      <c r="B13" s="6" t="s">
        <v>360</v>
      </c>
      <c r="C13" s="6">
        <v>106987098</v>
      </c>
      <c r="D13" s="6">
        <v>148</v>
      </c>
      <c r="E13" s="6" t="s">
        <v>151</v>
      </c>
      <c r="F13" s="6">
        <v>8908</v>
      </c>
      <c r="G13" s="6">
        <v>2019</v>
      </c>
      <c r="H13" s="6">
        <f t="shared" si="0"/>
        <v>-0.16334197243853923</v>
      </c>
    </row>
    <row r="14" spans="1:8" x14ac:dyDescent="0.3">
      <c r="A14">
        <v>13</v>
      </c>
      <c r="B14" s="6" t="s">
        <v>317</v>
      </c>
      <c r="C14" s="6">
        <v>101339000</v>
      </c>
      <c r="D14" s="6">
        <v>90</v>
      </c>
      <c r="E14" s="6" t="s">
        <v>93</v>
      </c>
      <c r="F14" s="6">
        <v>19796</v>
      </c>
      <c r="G14" s="6">
        <v>2019</v>
      </c>
      <c r="H14" s="6">
        <f t="shared" si="0"/>
        <v>-0.16334197243853923</v>
      </c>
    </row>
    <row r="15" spans="1:8" x14ac:dyDescent="0.3">
      <c r="A15">
        <v>14</v>
      </c>
      <c r="B15" s="6" t="s">
        <v>297</v>
      </c>
      <c r="C15" s="6">
        <v>96165000</v>
      </c>
      <c r="D15" s="6">
        <v>130</v>
      </c>
      <c r="E15" s="6" t="s">
        <v>133</v>
      </c>
      <c r="F15" s="6">
        <v>12389</v>
      </c>
      <c r="G15" s="6">
        <v>2019</v>
      </c>
      <c r="H15" s="6">
        <f t="shared" si="0"/>
        <v>-0.16334197243853923</v>
      </c>
    </row>
    <row r="16" spans="1:8" x14ac:dyDescent="0.3">
      <c r="A16">
        <v>15</v>
      </c>
      <c r="B16" s="6" t="s">
        <v>352</v>
      </c>
      <c r="C16" s="6">
        <v>95340000</v>
      </c>
      <c r="D16" s="6">
        <v>137</v>
      </c>
      <c r="E16" s="6" t="s">
        <v>140</v>
      </c>
      <c r="F16" s="6">
        <v>11763</v>
      </c>
      <c r="G16" s="6">
        <v>2019</v>
      </c>
      <c r="H16" s="6">
        <f t="shared" si="0"/>
        <v>-0.16334197243853923</v>
      </c>
    </row>
    <row r="17" spans="1:8" x14ac:dyDescent="0.3">
      <c r="A17">
        <v>16</v>
      </c>
      <c r="B17" s="6" t="s">
        <v>239</v>
      </c>
      <c r="C17" s="6">
        <v>88580000</v>
      </c>
      <c r="D17" s="6">
        <v>44</v>
      </c>
      <c r="E17" s="6" t="s">
        <v>47</v>
      </c>
      <c r="F17" s="6">
        <v>42492</v>
      </c>
      <c r="G17" s="6">
        <v>2019</v>
      </c>
      <c r="H17" s="6">
        <f t="shared" si="0"/>
        <v>-0.16334197243853923</v>
      </c>
    </row>
    <row r="18" spans="1:8" x14ac:dyDescent="0.3">
      <c r="A18">
        <v>17</v>
      </c>
      <c r="B18" s="6" t="s">
        <v>260</v>
      </c>
      <c r="C18" s="6">
        <v>83100000</v>
      </c>
      <c r="D18" s="6">
        <v>36</v>
      </c>
      <c r="E18" s="6" t="s">
        <v>39</v>
      </c>
      <c r="F18" s="6">
        <v>46659</v>
      </c>
      <c r="G18" s="6">
        <v>2019</v>
      </c>
      <c r="H18" s="6">
        <f t="shared" si="0"/>
        <v>-0.16334197243853923</v>
      </c>
    </row>
    <row r="19" spans="1:8" x14ac:dyDescent="0.3">
      <c r="A19">
        <v>18</v>
      </c>
      <c r="B19" s="6" t="s">
        <v>311</v>
      </c>
      <c r="C19" s="6">
        <v>72300000</v>
      </c>
      <c r="D19" s="6">
        <v>153</v>
      </c>
      <c r="E19" s="6" t="s">
        <v>156</v>
      </c>
      <c r="F19" s="6">
        <v>8041</v>
      </c>
      <c r="G19" s="6">
        <v>2019</v>
      </c>
      <c r="H19" s="6">
        <f t="shared" si="0"/>
        <v>-0.16334197243853923</v>
      </c>
    </row>
    <row r="20" spans="1:8" x14ac:dyDescent="0.3">
      <c r="A20">
        <v>19</v>
      </c>
      <c r="B20" s="6" t="s">
        <v>283</v>
      </c>
      <c r="C20" s="6">
        <v>72200000</v>
      </c>
      <c r="D20" s="6">
        <v>74</v>
      </c>
      <c r="E20" s="6" t="s">
        <v>77</v>
      </c>
      <c r="F20" s="6">
        <v>28424</v>
      </c>
      <c r="G20" s="6">
        <v>2019</v>
      </c>
      <c r="H20" s="6">
        <f t="shared" si="0"/>
        <v>-0.16334197243853923</v>
      </c>
    </row>
    <row r="21" spans="1:8" x14ac:dyDescent="0.3">
      <c r="A21">
        <v>20</v>
      </c>
      <c r="B21" s="6" t="s">
        <v>245</v>
      </c>
      <c r="C21" s="6">
        <v>72180000</v>
      </c>
      <c r="D21" s="6">
        <v>38</v>
      </c>
      <c r="E21" s="6" t="s">
        <v>41</v>
      </c>
      <c r="F21" s="6">
        <v>46184</v>
      </c>
      <c r="G21" s="6">
        <v>2019</v>
      </c>
      <c r="H21" s="6">
        <f t="shared" si="0"/>
        <v>-0.16334197243853923</v>
      </c>
    </row>
    <row r="22" spans="1:8" x14ac:dyDescent="0.3">
      <c r="A22">
        <v>21</v>
      </c>
      <c r="B22" s="6" t="s">
        <v>288</v>
      </c>
      <c r="C22" s="6">
        <v>69000000</v>
      </c>
      <c r="D22" s="6">
        <v>96</v>
      </c>
      <c r="E22" s="6" t="s">
        <v>99</v>
      </c>
      <c r="F22" s="6">
        <v>18460</v>
      </c>
      <c r="G22" s="6">
        <v>2019</v>
      </c>
      <c r="H22" s="6">
        <f t="shared" si="0"/>
        <v>-0.16334197243853923</v>
      </c>
    </row>
    <row r="23" spans="1:8" x14ac:dyDescent="0.3">
      <c r="A23">
        <v>22</v>
      </c>
      <c r="B23" s="6" t="s">
        <v>398</v>
      </c>
      <c r="C23" s="6">
        <v>59474500</v>
      </c>
      <c r="D23" s="6">
        <v>129</v>
      </c>
      <c r="E23" s="6" t="s">
        <v>132</v>
      </c>
      <c r="F23" s="6">
        <v>12482</v>
      </c>
      <c r="G23" s="6">
        <v>2019</v>
      </c>
      <c r="H23" s="6">
        <f t="shared" si="0"/>
        <v>-0.16334197243853923</v>
      </c>
    </row>
    <row r="24" spans="1:8" x14ac:dyDescent="0.3">
      <c r="A24">
        <v>23</v>
      </c>
      <c r="B24" s="6" t="s">
        <v>287</v>
      </c>
      <c r="C24" s="6">
        <v>57900472</v>
      </c>
      <c r="D24" s="6">
        <v>115</v>
      </c>
      <c r="E24" s="6" t="s">
        <v>118</v>
      </c>
      <c r="F24" s="6">
        <v>14722</v>
      </c>
      <c r="G24" s="6">
        <v>2019</v>
      </c>
      <c r="H24" s="6">
        <f t="shared" si="0"/>
        <v>-0.16334197243853923</v>
      </c>
    </row>
    <row r="25" spans="1:8" x14ac:dyDescent="0.3">
      <c r="A25">
        <v>24</v>
      </c>
      <c r="B25" s="6" t="s">
        <v>349</v>
      </c>
      <c r="C25" s="6">
        <v>57505555</v>
      </c>
      <c r="D25" s="6">
        <v>126</v>
      </c>
      <c r="E25" s="6" t="s">
        <v>129</v>
      </c>
      <c r="F25" s="6">
        <v>12810</v>
      </c>
      <c r="G25" s="6">
        <v>2019</v>
      </c>
      <c r="H25" s="6">
        <f t="shared" si="0"/>
        <v>-0.16334197243853923</v>
      </c>
    </row>
    <row r="26" spans="1:8" x14ac:dyDescent="0.3">
      <c r="A26">
        <v>25</v>
      </c>
      <c r="B26" s="6" t="s">
        <v>296</v>
      </c>
      <c r="C26" s="6">
        <v>56725200</v>
      </c>
      <c r="D26" s="6">
        <v>86</v>
      </c>
      <c r="E26" s="6" t="s">
        <v>89</v>
      </c>
      <c r="F26" s="6">
        <v>22064</v>
      </c>
      <c r="G26" s="6">
        <v>2019</v>
      </c>
      <c r="H26" s="6">
        <f t="shared" si="0"/>
        <v>-0.16334197243853923</v>
      </c>
    </row>
    <row r="27" spans="1:8" x14ac:dyDescent="0.3">
      <c r="A27">
        <v>26</v>
      </c>
      <c r="B27" s="6" t="s">
        <v>243</v>
      </c>
      <c r="C27" s="6">
        <v>56004887</v>
      </c>
      <c r="D27" s="6">
        <v>43</v>
      </c>
      <c r="E27" s="6" t="s">
        <v>46</v>
      </c>
      <c r="F27" s="6">
        <v>42765</v>
      </c>
      <c r="G27" s="6">
        <v>2019</v>
      </c>
      <c r="H27" s="6">
        <f t="shared" si="0"/>
        <v>-0.16334197243853923</v>
      </c>
    </row>
    <row r="28" spans="1:8" x14ac:dyDescent="0.3">
      <c r="A28">
        <v>27</v>
      </c>
      <c r="B28" s="6" t="s">
        <v>238</v>
      </c>
      <c r="C28" s="6">
        <v>55740000</v>
      </c>
      <c r="D28" s="6">
        <v>47</v>
      </c>
      <c r="E28" s="6" t="s">
        <v>50</v>
      </c>
      <c r="F28" s="6">
        <v>40903</v>
      </c>
      <c r="G28" s="6">
        <v>2019</v>
      </c>
      <c r="H28" s="6">
        <f t="shared" si="0"/>
        <v>-0.16334197243853923</v>
      </c>
    </row>
    <row r="29" spans="1:8" x14ac:dyDescent="0.3">
      <c r="A29">
        <v>28</v>
      </c>
      <c r="B29" s="6" t="s">
        <v>275</v>
      </c>
      <c r="C29" s="6">
        <v>47153200</v>
      </c>
      <c r="D29" s="6">
        <v>63</v>
      </c>
      <c r="E29" s="6" t="s">
        <v>66</v>
      </c>
      <c r="F29" s="6">
        <v>33221</v>
      </c>
      <c r="G29" s="6">
        <v>2019</v>
      </c>
      <c r="H29" s="6">
        <f t="shared" si="0"/>
        <v>-0.16334197243853923</v>
      </c>
    </row>
    <row r="30" spans="1:8" x14ac:dyDescent="0.3">
      <c r="A30">
        <v>29</v>
      </c>
      <c r="B30" s="6" t="s">
        <v>315</v>
      </c>
      <c r="C30" s="6">
        <v>46000000</v>
      </c>
      <c r="D30" s="6">
        <v>35</v>
      </c>
      <c r="E30" s="6" t="s">
        <v>38</v>
      </c>
      <c r="F30" s="6">
        <v>46962</v>
      </c>
      <c r="G30" s="6">
        <v>2019</v>
      </c>
      <c r="H30" s="6">
        <f t="shared" si="0"/>
        <v>-0.16334197243853923</v>
      </c>
    </row>
    <row r="31" spans="1:8" x14ac:dyDescent="0.3">
      <c r="A31">
        <v>30</v>
      </c>
      <c r="B31" s="6" t="s">
        <v>300</v>
      </c>
      <c r="C31" s="6">
        <v>44450000</v>
      </c>
      <c r="D31" s="6">
        <v>156</v>
      </c>
      <c r="E31" s="6" t="s">
        <v>159</v>
      </c>
      <c r="F31" s="6">
        <v>7515</v>
      </c>
      <c r="G31" s="6">
        <v>2019</v>
      </c>
      <c r="H31" s="6">
        <f t="shared" si="0"/>
        <v>-0.16334197243853923</v>
      </c>
    </row>
    <row r="32" spans="1:8" x14ac:dyDescent="0.3">
      <c r="A32">
        <v>31</v>
      </c>
      <c r="B32" s="6" t="s">
        <v>289</v>
      </c>
      <c r="C32" s="6">
        <v>38849812</v>
      </c>
      <c r="D32" s="6">
        <v>123</v>
      </c>
      <c r="E32" s="6" t="s">
        <v>126</v>
      </c>
      <c r="F32" s="6">
        <v>13078</v>
      </c>
      <c r="G32" s="6">
        <v>2019</v>
      </c>
      <c r="H32" s="6">
        <f t="shared" si="0"/>
        <v>-0.16334197243853923</v>
      </c>
    </row>
    <row r="33" spans="1:8" x14ac:dyDescent="0.3">
      <c r="A33">
        <v>32</v>
      </c>
      <c r="B33" s="6" t="s">
        <v>298</v>
      </c>
      <c r="C33" s="6">
        <v>34235000</v>
      </c>
      <c r="D33" s="6">
        <v>125</v>
      </c>
      <c r="E33" s="6" t="s">
        <v>128</v>
      </c>
      <c r="F33" s="6">
        <v>12848</v>
      </c>
      <c r="G33" s="6">
        <v>2019</v>
      </c>
      <c r="H33" s="6">
        <f t="shared" si="0"/>
        <v>-0.16334197243853923</v>
      </c>
    </row>
    <row r="34" spans="1:8" x14ac:dyDescent="0.3">
      <c r="A34">
        <v>33</v>
      </c>
      <c r="B34" s="6" t="s">
        <v>363</v>
      </c>
      <c r="C34" s="6">
        <v>34172058</v>
      </c>
      <c r="D34" s="6">
        <v>191</v>
      </c>
      <c r="E34" s="6" t="s">
        <v>194</v>
      </c>
      <c r="F34" s="6">
        <v>3417</v>
      </c>
      <c r="G34" s="6">
        <v>2019</v>
      </c>
      <c r="H34" s="6">
        <f t="shared" ref="H34:H65" si="1">CORREL($F$2:$F$75,$C$2:$C$75)</f>
        <v>-0.16334197243853923</v>
      </c>
    </row>
    <row r="35" spans="1:8" x14ac:dyDescent="0.3">
      <c r="A35">
        <v>34</v>
      </c>
      <c r="B35" s="6" t="s">
        <v>295</v>
      </c>
      <c r="C35" s="6">
        <v>33000000</v>
      </c>
      <c r="D35" s="6">
        <v>139</v>
      </c>
      <c r="E35" s="6" t="s">
        <v>142</v>
      </c>
      <c r="F35" s="6">
        <v>11511</v>
      </c>
      <c r="G35" s="6">
        <v>2019</v>
      </c>
      <c r="H35" s="6">
        <f t="shared" si="1"/>
        <v>-0.16334197243853923</v>
      </c>
    </row>
    <row r="36" spans="1:8" x14ac:dyDescent="0.3">
      <c r="A36">
        <v>35</v>
      </c>
      <c r="B36" s="6" t="s">
        <v>351</v>
      </c>
      <c r="C36" s="6">
        <v>32019086</v>
      </c>
      <c r="D36" s="6">
        <v>155</v>
      </c>
      <c r="E36" s="6" t="s">
        <v>158</v>
      </c>
      <c r="F36" s="6">
        <v>7704</v>
      </c>
      <c r="G36" s="6">
        <v>2018</v>
      </c>
      <c r="H36" s="6">
        <f t="shared" si="1"/>
        <v>-0.16334197243853923</v>
      </c>
    </row>
    <row r="37" spans="1:8" x14ac:dyDescent="0.3">
      <c r="A37">
        <v>36</v>
      </c>
      <c r="B37" s="6" t="s">
        <v>248</v>
      </c>
      <c r="C37" s="6">
        <v>31210628</v>
      </c>
      <c r="D37" s="6">
        <v>33</v>
      </c>
      <c r="E37" s="6" t="s">
        <v>36</v>
      </c>
      <c r="F37" s="6">
        <v>49031</v>
      </c>
      <c r="G37" s="6">
        <v>2019</v>
      </c>
      <c r="H37" s="6">
        <f t="shared" si="1"/>
        <v>-0.16334197243853923</v>
      </c>
    </row>
    <row r="38" spans="1:8" x14ac:dyDescent="0.3">
      <c r="A38">
        <v>37</v>
      </c>
      <c r="B38" s="6" t="s">
        <v>301</v>
      </c>
      <c r="C38" s="6">
        <v>30379000</v>
      </c>
      <c r="D38" s="6">
        <v>75</v>
      </c>
      <c r="E38" s="6" t="s">
        <v>78</v>
      </c>
      <c r="F38" s="6">
        <v>28364</v>
      </c>
      <c r="G38" s="6">
        <v>2019</v>
      </c>
      <c r="H38" s="6">
        <f t="shared" si="1"/>
        <v>-0.16334197243853923</v>
      </c>
    </row>
    <row r="39" spans="1:8" x14ac:dyDescent="0.3">
      <c r="A39">
        <v>38</v>
      </c>
      <c r="B39" s="6" t="s">
        <v>430</v>
      </c>
      <c r="C39" s="6">
        <v>28610000</v>
      </c>
      <c r="D39" s="6">
        <v>29</v>
      </c>
      <c r="E39" s="6" t="s">
        <v>32</v>
      </c>
      <c r="F39" s="6">
        <v>50500</v>
      </c>
      <c r="G39" s="6">
        <v>2017</v>
      </c>
      <c r="H39" s="6">
        <f t="shared" si="1"/>
        <v>-0.16334197243853923</v>
      </c>
    </row>
    <row r="40" spans="1:8" x14ac:dyDescent="0.3">
      <c r="A40">
        <v>39</v>
      </c>
      <c r="B40" s="6" t="s">
        <v>385</v>
      </c>
      <c r="C40" s="6">
        <v>28080000</v>
      </c>
      <c r="D40" s="6">
        <v>180</v>
      </c>
      <c r="E40" s="6" t="s">
        <v>183</v>
      </c>
      <c r="F40" s="6">
        <v>4330</v>
      </c>
      <c r="G40" s="6">
        <v>2019</v>
      </c>
      <c r="H40" s="6">
        <f t="shared" si="1"/>
        <v>-0.16334197243853923</v>
      </c>
    </row>
    <row r="41" spans="1:8" x14ac:dyDescent="0.3">
      <c r="A41">
        <v>40</v>
      </c>
      <c r="B41" s="6" t="s">
        <v>303</v>
      </c>
      <c r="C41" s="6">
        <v>26000000</v>
      </c>
      <c r="D41" s="6">
        <v>69</v>
      </c>
      <c r="E41" s="6" t="s">
        <v>72</v>
      </c>
      <c r="F41" s="6">
        <v>29941</v>
      </c>
      <c r="G41" s="6">
        <v>2019</v>
      </c>
      <c r="H41" s="6">
        <f t="shared" si="1"/>
        <v>-0.16334197243853923</v>
      </c>
    </row>
    <row r="42" spans="1:8" x14ac:dyDescent="0.3">
      <c r="A42">
        <v>41</v>
      </c>
      <c r="B42" s="6" t="s">
        <v>266</v>
      </c>
      <c r="C42" s="6">
        <v>21000000</v>
      </c>
      <c r="D42" s="6">
        <v>83</v>
      </c>
      <c r="E42" s="6" t="s">
        <v>86</v>
      </c>
      <c r="F42" s="6">
        <v>24226</v>
      </c>
      <c r="G42" s="6">
        <v>2019</v>
      </c>
      <c r="H42" s="6">
        <f t="shared" si="1"/>
        <v>-0.16334197243853923</v>
      </c>
    </row>
    <row r="43" spans="1:8" x14ac:dyDescent="0.3">
      <c r="A43">
        <v>42</v>
      </c>
      <c r="B43" s="6" t="s">
        <v>240</v>
      </c>
      <c r="C43" s="6">
        <v>20570000</v>
      </c>
      <c r="D43" s="6">
        <v>31</v>
      </c>
      <c r="E43" s="6" t="s">
        <v>34</v>
      </c>
      <c r="F43" s="6">
        <v>49854</v>
      </c>
      <c r="G43" s="6">
        <v>2019</v>
      </c>
      <c r="H43" s="6">
        <f t="shared" si="1"/>
        <v>-0.16334197243853923</v>
      </c>
    </row>
    <row r="44" spans="1:8" x14ac:dyDescent="0.3">
      <c r="A44">
        <v>43</v>
      </c>
      <c r="B44" s="6" t="s">
        <v>250</v>
      </c>
      <c r="C44" s="6">
        <v>20000000</v>
      </c>
      <c r="D44" s="6">
        <v>21</v>
      </c>
      <c r="E44" s="6" t="s">
        <v>24</v>
      </c>
      <c r="F44" s="6">
        <v>56935</v>
      </c>
      <c r="G44" s="6">
        <v>2019</v>
      </c>
      <c r="H44" s="6">
        <f t="shared" si="1"/>
        <v>-0.16334197243853923</v>
      </c>
    </row>
    <row r="45" spans="1:8" x14ac:dyDescent="0.3">
      <c r="A45">
        <v>44</v>
      </c>
      <c r="B45" s="6" t="s">
        <v>234</v>
      </c>
      <c r="C45" s="6">
        <v>19207578</v>
      </c>
      <c r="D45" s="6">
        <v>18</v>
      </c>
      <c r="E45" s="6" t="s">
        <v>21</v>
      </c>
      <c r="F45" s="6">
        <v>59848</v>
      </c>
      <c r="G45" s="6">
        <v>2019</v>
      </c>
      <c r="H45" s="6">
        <f t="shared" si="1"/>
        <v>-0.16334197243853923</v>
      </c>
    </row>
    <row r="46" spans="1:8" x14ac:dyDescent="0.3">
      <c r="A46">
        <v>45</v>
      </c>
      <c r="B46" s="6" t="s">
        <v>386</v>
      </c>
      <c r="C46" s="6">
        <v>18000000</v>
      </c>
      <c r="D46" s="6">
        <v>209</v>
      </c>
      <c r="E46" s="6" t="s">
        <v>212</v>
      </c>
      <c r="F46" s="6">
        <v>2221</v>
      </c>
      <c r="G46" s="6">
        <v>2019</v>
      </c>
      <c r="H46" s="6">
        <f t="shared" si="1"/>
        <v>-0.16334197243853923</v>
      </c>
    </row>
    <row r="47" spans="1:8" x14ac:dyDescent="0.3">
      <c r="A47">
        <v>46</v>
      </c>
      <c r="B47" s="6" t="s">
        <v>328</v>
      </c>
      <c r="C47" s="6">
        <v>17571895</v>
      </c>
      <c r="D47" s="6">
        <v>151</v>
      </c>
      <c r="E47" s="6" t="s">
        <v>154</v>
      </c>
      <c r="F47" s="6">
        <v>8637</v>
      </c>
      <c r="G47" s="6">
        <v>2019</v>
      </c>
      <c r="H47" s="6">
        <f t="shared" si="1"/>
        <v>-0.16334197243853923</v>
      </c>
    </row>
    <row r="48" spans="1:8" x14ac:dyDescent="0.3">
      <c r="A48">
        <v>47</v>
      </c>
      <c r="B48" s="6" t="s">
        <v>280</v>
      </c>
      <c r="C48" s="6">
        <v>17132724</v>
      </c>
      <c r="D48" s="6">
        <v>13</v>
      </c>
      <c r="E48" s="6" t="s">
        <v>16</v>
      </c>
      <c r="F48" s="6">
        <v>67119</v>
      </c>
      <c r="G48" s="6">
        <v>2019</v>
      </c>
      <c r="H48" s="6">
        <f t="shared" si="1"/>
        <v>-0.16334197243853923</v>
      </c>
    </row>
    <row r="49" spans="1:8" x14ac:dyDescent="0.3">
      <c r="A49">
        <v>48</v>
      </c>
      <c r="B49" s="6" t="s">
        <v>291</v>
      </c>
      <c r="C49" s="6">
        <v>15900000</v>
      </c>
      <c r="D49" s="6">
        <v>140</v>
      </c>
      <c r="E49" s="6" t="s">
        <v>143</v>
      </c>
      <c r="F49" s="6">
        <v>11375</v>
      </c>
      <c r="G49" s="6">
        <v>2019</v>
      </c>
      <c r="H49" s="6">
        <f t="shared" si="1"/>
        <v>-0.16334197243853923</v>
      </c>
    </row>
    <row r="50" spans="1:8" x14ac:dyDescent="0.3">
      <c r="A50">
        <v>49</v>
      </c>
      <c r="B50" s="6" t="s">
        <v>244</v>
      </c>
      <c r="C50" s="6">
        <v>14500000</v>
      </c>
      <c r="D50" s="6">
        <v>26</v>
      </c>
      <c r="E50" s="6" t="s">
        <v>29</v>
      </c>
      <c r="F50" s="6">
        <v>53240</v>
      </c>
      <c r="G50" s="6">
        <v>2019</v>
      </c>
      <c r="H50" s="6">
        <f t="shared" si="1"/>
        <v>-0.16334197243853923</v>
      </c>
    </row>
    <row r="51" spans="1:8" x14ac:dyDescent="0.3">
      <c r="A51">
        <v>50</v>
      </c>
      <c r="B51" s="6" t="s">
        <v>411</v>
      </c>
      <c r="C51" s="6">
        <v>13518887</v>
      </c>
      <c r="D51" s="6">
        <v>199</v>
      </c>
      <c r="E51" s="6" t="s">
        <v>202</v>
      </c>
      <c r="F51" s="6">
        <v>2836</v>
      </c>
      <c r="G51" s="6">
        <v>2019</v>
      </c>
      <c r="H51" s="6">
        <f t="shared" si="1"/>
        <v>-0.16334197243853923</v>
      </c>
    </row>
    <row r="52" spans="1:8" x14ac:dyDescent="0.3">
      <c r="A52">
        <v>51</v>
      </c>
      <c r="B52" s="6" t="s">
        <v>254</v>
      </c>
      <c r="C52" s="6">
        <v>13400000</v>
      </c>
      <c r="D52" s="6">
        <v>60</v>
      </c>
      <c r="E52" s="6" t="s">
        <v>63</v>
      </c>
      <c r="F52" s="6">
        <v>34894</v>
      </c>
      <c r="G52" s="6">
        <v>2019</v>
      </c>
      <c r="H52" s="6">
        <f t="shared" si="1"/>
        <v>-0.16334197243853923</v>
      </c>
    </row>
    <row r="53" spans="1:8" x14ac:dyDescent="0.3">
      <c r="A53">
        <v>52</v>
      </c>
      <c r="B53" s="6" t="s">
        <v>257</v>
      </c>
      <c r="C53" s="6">
        <v>11822000</v>
      </c>
      <c r="D53" s="6">
        <v>28</v>
      </c>
      <c r="E53" s="6" t="s">
        <v>31</v>
      </c>
      <c r="F53" s="6">
        <v>51934</v>
      </c>
      <c r="G53" s="6">
        <v>2019</v>
      </c>
      <c r="H53" s="6">
        <f t="shared" si="1"/>
        <v>-0.16334197243853923</v>
      </c>
    </row>
    <row r="54" spans="1:8" x14ac:dyDescent="0.3">
      <c r="A54">
        <v>53</v>
      </c>
      <c r="B54" s="6" t="s">
        <v>292</v>
      </c>
      <c r="C54" s="6">
        <v>11561890</v>
      </c>
      <c r="D54" s="6">
        <v>64</v>
      </c>
      <c r="E54" s="6" t="s">
        <v>67</v>
      </c>
      <c r="F54" s="6">
        <v>32945</v>
      </c>
      <c r="G54" s="6">
        <v>2019</v>
      </c>
      <c r="H54" s="6">
        <f t="shared" si="1"/>
        <v>-0.16334197243853923</v>
      </c>
    </row>
    <row r="55" spans="1:8" x14ac:dyDescent="0.3">
      <c r="A55">
        <v>54</v>
      </c>
      <c r="B55" s="6" t="s">
        <v>316</v>
      </c>
      <c r="C55" s="6">
        <v>10454400</v>
      </c>
      <c r="D55" s="6">
        <v>84</v>
      </c>
      <c r="E55" s="6" t="s">
        <v>87</v>
      </c>
      <c r="F55" s="6">
        <v>23174</v>
      </c>
      <c r="G55" s="6">
        <v>2019</v>
      </c>
      <c r="H55" s="6">
        <f t="shared" si="1"/>
        <v>-0.16334197243853923</v>
      </c>
    </row>
    <row r="56" spans="1:8" x14ac:dyDescent="0.3">
      <c r="A56">
        <v>55</v>
      </c>
      <c r="B56" s="6" t="s">
        <v>242</v>
      </c>
      <c r="C56" s="6">
        <v>9701200</v>
      </c>
      <c r="D56" s="6">
        <v>49</v>
      </c>
      <c r="E56" s="6" t="s">
        <v>52</v>
      </c>
      <c r="F56" s="6">
        <v>40145</v>
      </c>
      <c r="G56" s="6">
        <v>2019</v>
      </c>
      <c r="H56" s="6">
        <f t="shared" si="1"/>
        <v>-0.16334197243853923</v>
      </c>
    </row>
    <row r="57" spans="1:8" x14ac:dyDescent="0.3">
      <c r="A57">
        <v>56</v>
      </c>
      <c r="B57" s="6" t="s">
        <v>255</v>
      </c>
      <c r="C57" s="6">
        <v>9470000</v>
      </c>
      <c r="D57" s="6">
        <v>34</v>
      </c>
      <c r="E57" s="6" t="s">
        <v>37</v>
      </c>
      <c r="F57" s="6">
        <v>48668</v>
      </c>
      <c r="G57" s="6">
        <v>2019</v>
      </c>
      <c r="H57" s="6">
        <f t="shared" si="1"/>
        <v>-0.16334197243853923</v>
      </c>
    </row>
    <row r="58" spans="1:8" x14ac:dyDescent="0.3">
      <c r="A58">
        <v>57</v>
      </c>
      <c r="B58" s="6" t="s">
        <v>237</v>
      </c>
      <c r="C58" s="6">
        <v>8106700</v>
      </c>
      <c r="D58" s="6">
        <v>5</v>
      </c>
      <c r="E58" s="6" t="s">
        <v>8</v>
      </c>
      <c r="F58" s="6">
        <v>97341</v>
      </c>
      <c r="G58" s="6">
        <v>2019</v>
      </c>
      <c r="H58" s="6">
        <f t="shared" si="1"/>
        <v>-0.16334197243853923</v>
      </c>
    </row>
    <row r="59" spans="1:8" x14ac:dyDescent="0.3">
      <c r="A59">
        <v>58</v>
      </c>
      <c r="B59" s="6" t="s">
        <v>263</v>
      </c>
      <c r="C59" s="6">
        <v>7000000</v>
      </c>
      <c r="D59" s="6">
        <v>20</v>
      </c>
      <c r="E59" s="6" t="s">
        <v>23</v>
      </c>
      <c r="F59" s="6">
        <v>57804</v>
      </c>
      <c r="G59" s="6">
        <v>2019</v>
      </c>
      <c r="H59" s="6">
        <f t="shared" si="1"/>
        <v>-0.16334197243853923</v>
      </c>
    </row>
    <row r="60" spans="1:8" x14ac:dyDescent="0.3">
      <c r="A60">
        <v>59</v>
      </c>
      <c r="B60" s="6" t="s">
        <v>340</v>
      </c>
      <c r="C60" s="6">
        <v>7000000</v>
      </c>
      <c r="D60" s="6">
        <v>118</v>
      </c>
      <c r="E60" s="6" t="s">
        <v>121</v>
      </c>
      <c r="F60" s="6">
        <v>14404</v>
      </c>
      <c r="G60" s="6">
        <v>2019</v>
      </c>
      <c r="H60" s="6">
        <f t="shared" si="1"/>
        <v>-0.16334197243853923</v>
      </c>
    </row>
    <row r="61" spans="1:8" x14ac:dyDescent="0.3">
      <c r="A61">
        <v>60</v>
      </c>
      <c r="B61" s="6" t="s">
        <v>278</v>
      </c>
      <c r="C61" s="6">
        <v>6900000</v>
      </c>
      <c r="D61" s="6">
        <v>66</v>
      </c>
      <c r="E61" s="6" t="s">
        <v>69</v>
      </c>
      <c r="F61" s="6">
        <v>31459</v>
      </c>
      <c r="G61" s="6">
        <v>2019</v>
      </c>
      <c r="H61" s="6">
        <f>CORREL($F$2:$F$75,$C$2:$C$75)</f>
        <v>-0.16334197243853923</v>
      </c>
    </row>
    <row r="62" spans="1:8" x14ac:dyDescent="0.3">
      <c r="A62">
        <v>61</v>
      </c>
      <c r="B62" s="6" t="s">
        <v>324</v>
      </c>
      <c r="C62" s="6">
        <v>6010000</v>
      </c>
      <c r="D62" s="6">
        <v>145</v>
      </c>
      <c r="E62" s="6" t="s">
        <v>148</v>
      </c>
      <c r="F62" s="6">
        <v>10071</v>
      </c>
      <c r="G62" s="6">
        <v>2019</v>
      </c>
      <c r="H62" s="6">
        <f t="shared" si="1"/>
        <v>-0.16334197243853923</v>
      </c>
    </row>
    <row r="63" spans="1:8" x14ac:dyDescent="0.3">
      <c r="A63">
        <v>62</v>
      </c>
      <c r="B63" s="6" t="s">
        <v>249</v>
      </c>
      <c r="C63" s="6">
        <v>5770638</v>
      </c>
      <c r="D63" s="6">
        <v>7</v>
      </c>
      <c r="E63" s="6" t="s">
        <v>10</v>
      </c>
      <c r="F63" s="6">
        <v>86781</v>
      </c>
      <c r="G63" s="6">
        <v>2019</v>
      </c>
      <c r="H63" s="6">
        <f t="shared" si="1"/>
        <v>-0.16334197243853923</v>
      </c>
    </row>
    <row r="64" spans="1:8" x14ac:dyDescent="0.3">
      <c r="A64">
        <v>63</v>
      </c>
      <c r="B64" s="6" t="s">
        <v>305</v>
      </c>
      <c r="C64" s="6">
        <v>4940000</v>
      </c>
      <c r="D64" s="6">
        <v>54</v>
      </c>
      <c r="E64" s="6" t="s">
        <v>57</v>
      </c>
      <c r="F64" s="6">
        <v>37231</v>
      </c>
      <c r="G64" s="6">
        <v>2019</v>
      </c>
      <c r="H64" s="6">
        <f t="shared" si="1"/>
        <v>-0.16334197243853923</v>
      </c>
    </row>
    <row r="65" spans="1:8" x14ac:dyDescent="0.3">
      <c r="A65">
        <v>64</v>
      </c>
      <c r="B65" s="6" t="s">
        <v>251</v>
      </c>
      <c r="C65" s="6">
        <v>4761000</v>
      </c>
      <c r="D65" s="6">
        <v>42</v>
      </c>
      <c r="E65" s="6" t="s">
        <v>45</v>
      </c>
      <c r="F65" s="6">
        <v>42888</v>
      </c>
      <c r="G65" s="6">
        <v>2019</v>
      </c>
      <c r="H65" s="6">
        <f t="shared" si="1"/>
        <v>-0.16334197243853923</v>
      </c>
    </row>
    <row r="66" spans="1:8" x14ac:dyDescent="0.3">
      <c r="A66">
        <v>65</v>
      </c>
      <c r="B66" s="6" t="s">
        <v>367</v>
      </c>
      <c r="C66" s="6">
        <v>3500000</v>
      </c>
      <c r="D66" s="6">
        <v>131</v>
      </c>
      <c r="E66" s="6" t="s">
        <v>134</v>
      </c>
      <c r="F66" s="6">
        <v>12317</v>
      </c>
      <c r="G66" s="6">
        <v>2019</v>
      </c>
      <c r="H66" s="6">
        <f t="shared" ref="H66:H75" si="2">CORREL($F$2:$F$75,$C$2:$C$75)</f>
        <v>-0.16334197243853923</v>
      </c>
    </row>
    <row r="67" spans="1:8" x14ac:dyDescent="0.3">
      <c r="A67">
        <v>66</v>
      </c>
      <c r="B67" s="6" t="s">
        <v>431</v>
      </c>
      <c r="C67" s="6">
        <v>3000000</v>
      </c>
      <c r="D67" s="6">
        <v>215</v>
      </c>
      <c r="E67" s="6" t="s">
        <v>218</v>
      </c>
      <c r="F67" s="6">
        <v>1700</v>
      </c>
      <c r="G67" s="6">
        <v>2015</v>
      </c>
      <c r="H67" s="6">
        <f t="shared" si="2"/>
        <v>-0.16334197243853923</v>
      </c>
    </row>
    <row r="68" spans="1:8" x14ac:dyDescent="0.3">
      <c r="A68">
        <v>67</v>
      </c>
      <c r="B68" s="6" t="s">
        <v>271</v>
      </c>
      <c r="C68" s="6">
        <v>2720000</v>
      </c>
      <c r="D68" s="6">
        <v>117</v>
      </c>
      <c r="E68" s="6" t="s">
        <v>120</v>
      </c>
      <c r="F68" s="6">
        <v>14552</v>
      </c>
      <c r="G68" s="6">
        <v>2019</v>
      </c>
      <c r="H68" s="6">
        <f t="shared" si="2"/>
        <v>-0.16334197243853923</v>
      </c>
    </row>
    <row r="69" spans="1:8" x14ac:dyDescent="0.3">
      <c r="A69">
        <v>68</v>
      </c>
      <c r="B69" s="6" t="s">
        <v>313</v>
      </c>
      <c r="C69" s="6">
        <v>2579000</v>
      </c>
      <c r="D69" s="6">
        <v>68</v>
      </c>
      <c r="E69" s="6" t="s">
        <v>71</v>
      </c>
      <c r="F69" s="6">
        <v>30898</v>
      </c>
      <c r="G69" s="6">
        <v>2019</v>
      </c>
      <c r="H69" s="6">
        <f t="shared" si="2"/>
        <v>-0.16334197243853923</v>
      </c>
    </row>
    <row r="70" spans="1:8" x14ac:dyDescent="0.3">
      <c r="A70">
        <v>69</v>
      </c>
      <c r="B70" s="6" t="s">
        <v>432</v>
      </c>
      <c r="C70" s="6">
        <v>2060000</v>
      </c>
      <c r="D70" s="6">
        <v>80</v>
      </c>
      <c r="E70" s="6" t="s">
        <v>83</v>
      </c>
      <c r="F70" s="6">
        <v>26176</v>
      </c>
      <c r="G70" s="6">
        <v>2019</v>
      </c>
      <c r="H70" s="6">
        <f t="shared" si="2"/>
        <v>-0.16334197243853923</v>
      </c>
    </row>
    <row r="71" spans="1:8" x14ac:dyDescent="0.3">
      <c r="A71">
        <v>70</v>
      </c>
      <c r="B71" s="6" t="s">
        <v>273</v>
      </c>
      <c r="C71" s="6">
        <v>1904000</v>
      </c>
      <c r="D71" s="6">
        <v>57</v>
      </c>
      <c r="E71" s="6" t="s">
        <v>60</v>
      </c>
      <c r="F71" s="6">
        <v>36927</v>
      </c>
      <c r="G71" s="6">
        <v>2019</v>
      </c>
      <c r="H71" s="6">
        <f t="shared" si="2"/>
        <v>-0.16334197243853923</v>
      </c>
    </row>
    <row r="72" spans="1:8" x14ac:dyDescent="0.3">
      <c r="A72">
        <v>71</v>
      </c>
      <c r="B72" s="6" t="s">
        <v>274</v>
      </c>
      <c r="C72" s="6">
        <v>1300000</v>
      </c>
      <c r="D72" s="6">
        <v>132</v>
      </c>
      <c r="E72" s="6" t="s">
        <v>135</v>
      </c>
      <c r="F72" s="6">
        <v>12300</v>
      </c>
      <c r="G72" s="6">
        <v>2016</v>
      </c>
      <c r="H72" s="6">
        <f t="shared" si="2"/>
        <v>-0.16334197243853923</v>
      </c>
    </row>
    <row r="73" spans="1:8" x14ac:dyDescent="0.3">
      <c r="A73">
        <v>72</v>
      </c>
      <c r="B73" s="6" t="s">
        <v>293</v>
      </c>
      <c r="C73" s="6">
        <v>1117500</v>
      </c>
      <c r="D73" s="6">
        <v>89</v>
      </c>
      <c r="E73" s="6" t="s">
        <v>92</v>
      </c>
      <c r="F73" s="6">
        <v>21470</v>
      </c>
      <c r="G73" s="6">
        <v>2019</v>
      </c>
      <c r="H73" s="6">
        <f t="shared" si="2"/>
        <v>-0.16334197243853923</v>
      </c>
    </row>
    <row r="74" spans="1:8" x14ac:dyDescent="0.3">
      <c r="A74">
        <v>73</v>
      </c>
      <c r="B74" s="6" t="s">
        <v>272</v>
      </c>
      <c r="C74" s="6">
        <v>776716</v>
      </c>
      <c r="D74" s="6">
        <v>92</v>
      </c>
      <c r="E74" s="6" t="s">
        <v>95</v>
      </c>
      <c r="F74" s="6">
        <v>19531</v>
      </c>
      <c r="G74" s="6">
        <v>2019</v>
      </c>
      <c r="H74" s="6">
        <f t="shared" si="2"/>
        <v>-0.16334197243853923</v>
      </c>
    </row>
    <row r="75" spans="1:8" x14ac:dyDescent="0.3">
      <c r="A75">
        <v>74</v>
      </c>
      <c r="B75" s="6" t="s">
        <v>246</v>
      </c>
      <c r="C75" s="6">
        <v>554651</v>
      </c>
      <c r="D75" s="6">
        <v>41</v>
      </c>
      <c r="E75" s="6" t="s">
        <v>44</v>
      </c>
      <c r="F75" s="6">
        <v>44032</v>
      </c>
      <c r="G75" s="6">
        <v>2019</v>
      </c>
      <c r="H75" s="6">
        <f t="shared" si="2"/>
        <v>-0.16334197243853923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32CD-0B0B-4FB3-9641-4CDCCBCDE4BA}">
  <dimension ref="A2:C78"/>
  <sheetViews>
    <sheetView zoomScale="74" zoomScaleNormal="98" workbookViewId="0">
      <selection activeCell="C11" sqref="C11"/>
    </sheetView>
  </sheetViews>
  <sheetFormatPr defaultRowHeight="14.4" x14ac:dyDescent="0.3"/>
  <cols>
    <col min="1" max="1" width="18.44140625" bestFit="1" customWidth="1"/>
    <col min="2" max="2" width="26.44140625" bestFit="1" customWidth="1"/>
    <col min="3" max="3" width="23.21875" bestFit="1" customWidth="1"/>
    <col min="4" max="20" width="8" bestFit="1" customWidth="1"/>
    <col min="21" max="61" width="9" bestFit="1" customWidth="1"/>
    <col min="62" max="72" width="10" bestFit="1" customWidth="1"/>
    <col min="73" max="74" width="11" bestFit="1" customWidth="1"/>
    <col min="75" max="75" width="10.77734375" bestFit="1" customWidth="1"/>
  </cols>
  <sheetData>
    <row r="2" spans="1:3" x14ac:dyDescent="0.3">
      <c r="A2" s="38" t="s">
        <v>475</v>
      </c>
      <c r="B2" s="38"/>
      <c r="C2" s="38"/>
    </row>
    <row r="3" spans="1:3" x14ac:dyDescent="0.3">
      <c r="A3" s="19" t="s">
        <v>447</v>
      </c>
      <c r="B3" t="s">
        <v>450</v>
      </c>
      <c r="C3" t="s">
        <v>448</v>
      </c>
    </row>
    <row r="4" spans="1:3" x14ac:dyDescent="0.3">
      <c r="A4" s="20" t="s">
        <v>295</v>
      </c>
      <c r="B4">
        <v>11511</v>
      </c>
      <c r="C4">
        <v>33000000</v>
      </c>
    </row>
    <row r="5" spans="1:3" x14ac:dyDescent="0.3">
      <c r="A5" s="20" t="s">
        <v>296</v>
      </c>
      <c r="B5">
        <v>22064</v>
      </c>
      <c r="C5">
        <v>56725200</v>
      </c>
    </row>
    <row r="6" spans="1:3" x14ac:dyDescent="0.3">
      <c r="A6" s="20" t="s">
        <v>240</v>
      </c>
      <c r="B6">
        <v>49854</v>
      </c>
      <c r="C6">
        <v>20570000</v>
      </c>
    </row>
    <row r="7" spans="1:3" x14ac:dyDescent="0.3">
      <c r="A7" s="20" t="s">
        <v>340</v>
      </c>
      <c r="B7">
        <v>14404</v>
      </c>
      <c r="C7">
        <v>7000000</v>
      </c>
    </row>
    <row r="8" spans="1:3" x14ac:dyDescent="0.3">
      <c r="A8" s="20" t="s">
        <v>346</v>
      </c>
      <c r="B8">
        <v>4754</v>
      </c>
      <c r="C8">
        <v>165615000</v>
      </c>
    </row>
    <row r="9" spans="1:3" x14ac:dyDescent="0.3">
      <c r="A9" s="20" t="s">
        <v>257</v>
      </c>
      <c r="B9">
        <v>51934</v>
      </c>
      <c r="C9">
        <v>11822000</v>
      </c>
    </row>
    <row r="10" spans="1:3" x14ac:dyDescent="0.3">
      <c r="A10" s="20" t="s">
        <v>307</v>
      </c>
      <c r="B10">
        <v>14652</v>
      </c>
      <c r="C10">
        <v>284200000</v>
      </c>
    </row>
    <row r="11" spans="1:3" x14ac:dyDescent="0.3">
      <c r="A11" s="20" t="s">
        <v>316</v>
      </c>
      <c r="B11">
        <v>23174</v>
      </c>
      <c r="C11">
        <v>10454400</v>
      </c>
    </row>
    <row r="12" spans="1:3" x14ac:dyDescent="0.3">
      <c r="A12" s="20" t="s">
        <v>248</v>
      </c>
      <c r="B12">
        <v>49031</v>
      </c>
      <c r="C12">
        <v>31210628</v>
      </c>
    </row>
    <row r="13" spans="1:3" x14ac:dyDescent="0.3">
      <c r="A13" s="20" t="s">
        <v>266</v>
      </c>
      <c r="B13">
        <v>24226</v>
      </c>
      <c r="C13">
        <v>21000000</v>
      </c>
    </row>
    <row r="14" spans="1:3" x14ac:dyDescent="0.3">
      <c r="A14" s="20" t="s">
        <v>294</v>
      </c>
      <c r="B14">
        <v>16117</v>
      </c>
      <c r="C14">
        <v>1598360000</v>
      </c>
    </row>
    <row r="15" spans="1:3" x14ac:dyDescent="0.3">
      <c r="A15" s="20" t="s">
        <v>287</v>
      </c>
      <c r="B15">
        <v>14722</v>
      </c>
      <c r="C15">
        <v>57900472</v>
      </c>
    </row>
    <row r="16" spans="1:3" x14ac:dyDescent="0.3">
      <c r="A16" s="20" t="s">
        <v>274</v>
      </c>
      <c r="B16">
        <v>12300</v>
      </c>
      <c r="C16">
        <v>1300000</v>
      </c>
    </row>
    <row r="17" spans="1:3" x14ac:dyDescent="0.3">
      <c r="A17" s="20" t="s">
        <v>263</v>
      </c>
      <c r="B17">
        <v>57804</v>
      </c>
      <c r="C17">
        <v>7000000</v>
      </c>
    </row>
    <row r="18" spans="1:3" x14ac:dyDescent="0.3">
      <c r="A18" s="20" t="s">
        <v>291</v>
      </c>
      <c r="B18">
        <v>11375</v>
      </c>
      <c r="C18">
        <v>15900000</v>
      </c>
    </row>
    <row r="19" spans="1:3" x14ac:dyDescent="0.3">
      <c r="A19" s="20" t="s">
        <v>352</v>
      </c>
      <c r="B19">
        <v>11763</v>
      </c>
      <c r="C19">
        <v>95340000</v>
      </c>
    </row>
    <row r="20" spans="1:3" x14ac:dyDescent="0.3">
      <c r="A20" s="20" t="s">
        <v>273</v>
      </c>
      <c r="B20">
        <v>36927</v>
      </c>
      <c r="C20">
        <v>1904000</v>
      </c>
    </row>
    <row r="21" spans="1:3" x14ac:dyDescent="0.3">
      <c r="A21" s="20" t="s">
        <v>386</v>
      </c>
      <c r="B21">
        <v>2221</v>
      </c>
      <c r="C21">
        <v>18000000</v>
      </c>
    </row>
    <row r="22" spans="1:3" x14ac:dyDescent="0.3">
      <c r="A22" s="20" t="s">
        <v>255</v>
      </c>
      <c r="B22">
        <v>48668</v>
      </c>
      <c r="C22">
        <v>9470000</v>
      </c>
    </row>
    <row r="23" spans="1:3" x14ac:dyDescent="0.3">
      <c r="A23" s="20" t="s">
        <v>245</v>
      </c>
      <c r="B23">
        <v>46184</v>
      </c>
      <c r="C23">
        <v>72180000</v>
      </c>
    </row>
    <row r="24" spans="1:3" x14ac:dyDescent="0.3">
      <c r="A24" s="20" t="s">
        <v>259</v>
      </c>
      <c r="B24">
        <v>53919</v>
      </c>
      <c r="C24">
        <v>107000000</v>
      </c>
    </row>
    <row r="25" spans="1:3" x14ac:dyDescent="0.3">
      <c r="A25" s="20" t="s">
        <v>328</v>
      </c>
      <c r="B25">
        <v>8637</v>
      </c>
      <c r="C25">
        <v>17571895</v>
      </c>
    </row>
    <row r="26" spans="1:3" x14ac:dyDescent="0.3">
      <c r="A26" s="20" t="s">
        <v>234</v>
      </c>
      <c r="B26">
        <v>59848</v>
      </c>
      <c r="C26">
        <v>19207578</v>
      </c>
    </row>
    <row r="27" spans="1:3" x14ac:dyDescent="0.3">
      <c r="A27" s="20" t="s">
        <v>292</v>
      </c>
      <c r="B27">
        <v>32945</v>
      </c>
      <c r="C27">
        <v>11561890</v>
      </c>
    </row>
    <row r="28" spans="1:3" x14ac:dyDescent="0.3">
      <c r="A28" s="20" t="s">
        <v>371</v>
      </c>
      <c r="B28">
        <v>6700</v>
      </c>
      <c r="C28">
        <v>1281971713</v>
      </c>
    </row>
    <row r="29" spans="1:3" x14ac:dyDescent="0.3">
      <c r="A29" s="20" t="s">
        <v>357</v>
      </c>
      <c r="B29">
        <v>11812</v>
      </c>
      <c r="C29">
        <v>385573398</v>
      </c>
    </row>
    <row r="30" spans="1:3" x14ac:dyDescent="0.3">
      <c r="A30" s="20" t="s">
        <v>297</v>
      </c>
      <c r="B30">
        <v>12389</v>
      </c>
      <c r="C30">
        <v>96165000</v>
      </c>
    </row>
    <row r="31" spans="1:3" x14ac:dyDescent="0.3">
      <c r="A31" s="20" t="s">
        <v>249</v>
      </c>
      <c r="B31">
        <v>86781</v>
      </c>
      <c r="C31">
        <v>5770638</v>
      </c>
    </row>
    <row r="32" spans="1:3" x14ac:dyDescent="0.3">
      <c r="A32" s="20" t="s">
        <v>242</v>
      </c>
      <c r="B32">
        <v>40145</v>
      </c>
      <c r="C32">
        <v>9701200</v>
      </c>
    </row>
    <row r="33" spans="1:3" x14ac:dyDescent="0.3">
      <c r="A33" s="20" t="s">
        <v>239</v>
      </c>
      <c r="B33">
        <v>42492</v>
      </c>
      <c r="C33">
        <v>88580000</v>
      </c>
    </row>
    <row r="34" spans="1:3" x14ac:dyDescent="0.3">
      <c r="A34" s="20" t="s">
        <v>235</v>
      </c>
      <c r="B34">
        <v>41429</v>
      </c>
      <c r="C34">
        <v>146649600</v>
      </c>
    </row>
    <row r="35" spans="1:3" x14ac:dyDescent="0.3">
      <c r="A35" s="20" t="s">
        <v>324</v>
      </c>
      <c r="B35">
        <v>10071</v>
      </c>
      <c r="C35">
        <v>6010000</v>
      </c>
    </row>
    <row r="36" spans="1:3" x14ac:dyDescent="0.3">
      <c r="A36" s="20" t="s">
        <v>385</v>
      </c>
      <c r="B36">
        <v>4330</v>
      </c>
      <c r="C36">
        <v>28080000</v>
      </c>
    </row>
    <row r="37" spans="1:3" x14ac:dyDescent="0.3">
      <c r="A37" s="20" t="s">
        <v>313</v>
      </c>
      <c r="B37">
        <v>30898</v>
      </c>
      <c r="C37">
        <v>2579000</v>
      </c>
    </row>
    <row r="38" spans="1:3" x14ac:dyDescent="0.3">
      <c r="A38" s="20" t="s">
        <v>271</v>
      </c>
      <c r="B38">
        <v>14552</v>
      </c>
      <c r="C38">
        <v>2720000</v>
      </c>
    </row>
    <row r="39" spans="1:3" x14ac:dyDescent="0.3">
      <c r="A39" s="20" t="s">
        <v>305</v>
      </c>
      <c r="B39">
        <v>37231</v>
      </c>
      <c r="C39">
        <v>4940000</v>
      </c>
    </row>
    <row r="40" spans="1:3" x14ac:dyDescent="0.3">
      <c r="A40" s="20" t="s">
        <v>301</v>
      </c>
      <c r="B40">
        <v>28364</v>
      </c>
      <c r="C40">
        <v>30379000</v>
      </c>
    </row>
    <row r="41" spans="1:3" x14ac:dyDescent="0.3">
      <c r="A41" s="20" t="s">
        <v>272</v>
      </c>
      <c r="B41">
        <v>19531</v>
      </c>
      <c r="C41">
        <v>776716</v>
      </c>
    </row>
    <row r="42" spans="1:3" x14ac:dyDescent="0.3">
      <c r="A42" s="20" t="s">
        <v>246</v>
      </c>
      <c r="B42">
        <v>44032</v>
      </c>
      <c r="C42">
        <v>554651</v>
      </c>
    </row>
    <row r="43" spans="1:3" x14ac:dyDescent="0.3">
      <c r="A43" s="20" t="s">
        <v>317</v>
      </c>
      <c r="B43">
        <v>19796</v>
      </c>
      <c r="C43">
        <v>101339000</v>
      </c>
    </row>
    <row r="44" spans="1:3" x14ac:dyDescent="0.3">
      <c r="A44" s="20" t="s">
        <v>367</v>
      </c>
      <c r="B44">
        <v>12317</v>
      </c>
      <c r="C44">
        <v>3500000</v>
      </c>
    </row>
    <row r="45" spans="1:3" x14ac:dyDescent="0.3">
      <c r="A45" s="20" t="s">
        <v>293</v>
      </c>
      <c r="B45">
        <v>21470</v>
      </c>
      <c r="C45">
        <v>1117500</v>
      </c>
    </row>
    <row r="46" spans="1:3" x14ac:dyDescent="0.3">
      <c r="A46" s="20" t="s">
        <v>300</v>
      </c>
      <c r="B46">
        <v>7515</v>
      </c>
      <c r="C46">
        <v>44450000</v>
      </c>
    </row>
    <row r="47" spans="1:3" x14ac:dyDescent="0.3">
      <c r="A47" s="20" t="s">
        <v>363</v>
      </c>
      <c r="B47">
        <v>3417</v>
      </c>
      <c r="C47">
        <v>34172058</v>
      </c>
    </row>
    <row r="48" spans="1:3" x14ac:dyDescent="0.3">
      <c r="A48" s="20" t="s">
        <v>250</v>
      </c>
      <c r="B48">
        <v>56935</v>
      </c>
      <c r="C48">
        <v>20000000</v>
      </c>
    </row>
    <row r="49" spans="1:3" x14ac:dyDescent="0.3">
      <c r="A49" s="20" t="s">
        <v>251</v>
      </c>
      <c r="B49">
        <v>42888</v>
      </c>
      <c r="C49">
        <v>4761000</v>
      </c>
    </row>
    <row r="50" spans="1:3" x14ac:dyDescent="0.3">
      <c r="A50" s="20" t="s">
        <v>424</v>
      </c>
      <c r="B50">
        <v>5136</v>
      </c>
      <c r="C50">
        <v>167371945</v>
      </c>
    </row>
    <row r="51" spans="1:3" x14ac:dyDescent="0.3">
      <c r="A51" s="20" t="s">
        <v>431</v>
      </c>
      <c r="B51">
        <v>1700</v>
      </c>
      <c r="C51">
        <v>3000000</v>
      </c>
    </row>
    <row r="52" spans="1:3" x14ac:dyDescent="0.3">
      <c r="A52" s="20" t="s">
        <v>381</v>
      </c>
      <c r="B52">
        <v>4690</v>
      </c>
      <c r="C52">
        <v>165405847</v>
      </c>
    </row>
    <row r="53" spans="1:3" x14ac:dyDescent="0.3">
      <c r="A53" s="20" t="s">
        <v>278</v>
      </c>
      <c r="B53">
        <v>31459</v>
      </c>
      <c r="C53">
        <v>6900000</v>
      </c>
    </row>
    <row r="54" spans="1:3" x14ac:dyDescent="0.3">
      <c r="A54" s="20" t="s">
        <v>298</v>
      </c>
      <c r="B54">
        <v>12848</v>
      </c>
      <c r="C54">
        <v>34235000</v>
      </c>
    </row>
    <row r="55" spans="1:3" x14ac:dyDescent="0.3">
      <c r="A55" s="20" t="s">
        <v>360</v>
      </c>
      <c r="B55">
        <v>8908</v>
      </c>
      <c r="C55">
        <v>106987098</v>
      </c>
    </row>
    <row r="56" spans="1:3" x14ac:dyDescent="0.3">
      <c r="A56" s="20" t="s">
        <v>275</v>
      </c>
      <c r="B56">
        <v>33221</v>
      </c>
      <c r="C56">
        <v>47153200</v>
      </c>
    </row>
    <row r="57" spans="1:3" x14ac:dyDescent="0.3">
      <c r="A57" s="20" t="s">
        <v>254</v>
      </c>
      <c r="B57">
        <v>34894</v>
      </c>
      <c r="C57">
        <v>13400000</v>
      </c>
    </row>
    <row r="58" spans="1:3" x14ac:dyDescent="0.3">
      <c r="A58" s="20" t="s">
        <v>303</v>
      </c>
      <c r="B58">
        <v>29941</v>
      </c>
      <c r="C58">
        <v>26000000</v>
      </c>
    </row>
    <row r="59" spans="1:3" x14ac:dyDescent="0.3">
      <c r="A59" s="20" t="s">
        <v>345</v>
      </c>
      <c r="B59">
        <v>27044</v>
      </c>
      <c r="C59">
        <v>256116000</v>
      </c>
    </row>
    <row r="60" spans="1:3" x14ac:dyDescent="0.3">
      <c r="A60" s="20" t="s">
        <v>315</v>
      </c>
      <c r="B60">
        <v>46962</v>
      </c>
      <c r="C60">
        <v>46000000</v>
      </c>
    </row>
    <row r="61" spans="1:3" x14ac:dyDescent="0.3">
      <c r="A61" s="20" t="s">
        <v>237</v>
      </c>
      <c r="B61">
        <v>97341</v>
      </c>
      <c r="C61">
        <v>8106700</v>
      </c>
    </row>
    <row r="62" spans="1:3" x14ac:dyDescent="0.3">
      <c r="A62" s="20" t="s">
        <v>398</v>
      </c>
      <c r="B62">
        <v>12482</v>
      </c>
      <c r="C62">
        <v>59474500</v>
      </c>
    </row>
    <row r="63" spans="1:3" x14ac:dyDescent="0.3">
      <c r="A63" s="20" t="s">
        <v>243</v>
      </c>
      <c r="B63">
        <v>42765</v>
      </c>
      <c r="C63">
        <v>56004887</v>
      </c>
    </row>
    <row r="64" spans="1:3" x14ac:dyDescent="0.3">
      <c r="A64" s="20" t="s">
        <v>238</v>
      </c>
      <c r="B64">
        <v>40903</v>
      </c>
      <c r="C64">
        <v>55740000</v>
      </c>
    </row>
    <row r="65" spans="1:3" x14ac:dyDescent="0.3">
      <c r="A65" s="20" t="s">
        <v>289</v>
      </c>
      <c r="B65">
        <v>13078</v>
      </c>
      <c r="C65">
        <v>38849812</v>
      </c>
    </row>
    <row r="66" spans="1:3" x14ac:dyDescent="0.3">
      <c r="A66" s="20" t="s">
        <v>244</v>
      </c>
      <c r="B66">
        <v>53240</v>
      </c>
      <c r="C66">
        <v>14500000</v>
      </c>
    </row>
    <row r="67" spans="1:3" x14ac:dyDescent="0.3">
      <c r="A67" s="20" t="s">
        <v>430</v>
      </c>
      <c r="B67">
        <v>50500</v>
      </c>
      <c r="C67">
        <v>28610000</v>
      </c>
    </row>
    <row r="68" spans="1:3" x14ac:dyDescent="0.3">
      <c r="A68" s="20" t="s">
        <v>288</v>
      </c>
      <c r="B68">
        <v>18460</v>
      </c>
      <c r="C68">
        <v>69000000</v>
      </c>
    </row>
    <row r="69" spans="1:3" x14ac:dyDescent="0.3">
      <c r="A69" s="20" t="s">
        <v>432</v>
      </c>
      <c r="B69">
        <v>26176</v>
      </c>
      <c r="C69">
        <v>2060000</v>
      </c>
    </row>
    <row r="70" spans="1:3" x14ac:dyDescent="0.3">
      <c r="A70" s="20" t="s">
        <v>283</v>
      </c>
      <c r="B70">
        <v>28424</v>
      </c>
      <c r="C70">
        <v>72200000</v>
      </c>
    </row>
    <row r="71" spans="1:3" x14ac:dyDescent="0.3">
      <c r="A71" s="20" t="s">
        <v>349</v>
      </c>
      <c r="B71">
        <v>12810</v>
      </c>
      <c r="C71">
        <v>57505555</v>
      </c>
    </row>
    <row r="72" spans="1:3" x14ac:dyDescent="0.3">
      <c r="A72" s="20" t="s">
        <v>280</v>
      </c>
      <c r="B72">
        <v>67119</v>
      </c>
      <c r="C72">
        <v>17132724</v>
      </c>
    </row>
    <row r="73" spans="1:3" x14ac:dyDescent="0.3">
      <c r="A73" s="20" t="s">
        <v>260</v>
      </c>
      <c r="B73">
        <v>46659</v>
      </c>
      <c r="C73">
        <v>83100000</v>
      </c>
    </row>
    <row r="74" spans="1:3" x14ac:dyDescent="0.3">
      <c r="A74" s="20" t="s">
        <v>270</v>
      </c>
      <c r="B74">
        <v>62530</v>
      </c>
      <c r="C74">
        <v>327577529</v>
      </c>
    </row>
    <row r="75" spans="1:3" x14ac:dyDescent="0.3">
      <c r="A75" s="20" t="s">
        <v>351</v>
      </c>
      <c r="B75">
        <v>7704</v>
      </c>
      <c r="C75">
        <v>32019086</v>
      </c>
    </row>
    <row r="76" spans="1:3" x14ac:dyDescent="0.3">
      <c r="A76" s="20" t="s">
        <v>311</v>
      </c>
      <c r="B76">
        <v>8041</v>
      </c>
      <c r="C76">
        <v>72300000</v>
      </c>
    </row>
    <row r="77" spans="1:3" x14ac:dyDescent="0.3">
      <c r="A77" s="20" t="s">
        <v>411</v>
      </c>
      <c r="B77">
        <v>2836</v>
      </c>
      <c r="C77">
        <v>13518887</v>
      </c>
    </row>
    <row r="78" spans="1:3" x14ac:dyDescent="0.3">
      <c r="A78" s="20" t="s">
        <v>449</v>
      </c>
      <c r="B78">
        <v>2102000</v>
      </c>
      <c r="C78">
        <v>6854352307</v>
      </c>
    </row>
  </sheetData>
  <mergeCells count="1">
    <mergeCell ref="A2:C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491B-FF66-4BD8-8510-30B60DCE8D95}">
  <dimension ref="A1:N73"/>
  <sheetViews>
    <sheetView zoomScale="54" workbookViewId="0">
      <selection activeCell="V48" sqref="V48"/>
    </sheetView>
  </sheetViews>
  <sheetFormatPr defaultRowHeight="14.4" x14ac:dyDescent="0.3"/>
  <cols>
    <col min="1" max="1" width="7.44140625" bestFit="1" customWidth="1"/>
    <col min="2" max="2" width="18.44140625" bestFit="1" customWidth="1"/>
    <col min="3" max="3" width="18.77734375" bestFit="1" customWidth="1"/>
    <col min="4" max="4" width="14.5546875" hidden="1" customWidth="1"/>
    <col min="5" max="5" width="18.44140625" hidden="1" customWidth="1"/>
    <col min="6" max="6" width="30.33203125" bestFit="1" customWidth="1"/>
    <col min="7" max="7" width="29.33203125" customWidth="1"/>
    <col min="8" max="8" width="27.33203125" hidden="1" customWidth="1"/>
    <col min="9" max="9" width="26.6640625" bestFit="1" customWidth="1"/>
    <col min="10" max="11" width="26.6640625" customWidth="1"/>
    <col min="13" max="13" width="31" bestFit="1" customWidth="1"/>
    <col min="14" max="14" width="22.44140625" customWidth="1"/>
  </cols>
  <sheetData>
    <row r="1" spans="1:14" x14ac:dyDescent="0.3">
      <c r="A1" s="6" t="s">
        <v>0</v>
      </c>
      <c r="B1" s="6" t="s">
        <v>1</v>
      </c>
      <c r="C1" s="6" t="s">
        <v>429</v>
      </c>
      <c r="D1" s="6" t="s">
        <v>451</v>
      </c>
      <c r="E1" s="6" t="s">
        <v>452</v>
      </c>
      <c r="F1" s="6" t="s">
        <v>232</v>
      </c>
      <c r="G1" s="6" t="s">
        <v>2</v>
      </c>
      <c r="H1" t="s">
        <v>453</v>
      </c>
      <c r="I1" t="s">
        <v>470</v>
      </c>
      <c r="J1" t="s">
        <v>471</v>
      </c>
      <c r="K1" t="s">
        <v>472</v>
      </c>
    </row>
    <row r="2" spans="1:14" x14ac:dyDescent="0.3">
      <c r="A2" s="6">
        <v>1</v>
      </c>
      <c r="B2" s="6" t="s">
        <v>294</v>
      </c>
      <c r="C2" s="6">
        <v>1598360000</v>
      </c>
      <c r="D2" s="6">
        <v>61</v>
      </c>
      <c r="E2" s="6" t="s">
        <v>294</v>
      </c>
      <c r="F2" s="6">
        <v>76.900000000000006</v>
      </c>
      <c r="G2" s="6">
        <v>34518</v>
      </c>
      <c r="H2">
        <v>2020</v>
      </c>
      <c r="I2" s="6" t="b">
        <f t="shared" ref="I2:I33" si="0">IF(OR(C2&lt;$N$9,C2&gt;$N$8),TRUE,FALSE)</f>
        <v>1</v>
      </c>
      <c r="J2" s="6" t="b">
        <f t="shared" ref="J2:J33" si="1">IF(OR(F2&lt;$N$22,F2&gt;$N$21),TRUE,FALSE)</f>
        <v>0</v>
      </c>
      <c r="K2" s="6" t="b">
        <f t="shared" ref="K2:K33" si="2">IF(OR(G2&lt;$N$32,G2&gt;$N$31),TRUE,FALSE)</f>
        <v>0</v>
      </c>
      <c r="M2" s="34" t="s">
        <v>462</v>
      </c>
      <c r="N2" s="35"/>
    </row>
    <row r="3" spans="1:14" x14ac:dyDescent="0.3">
      <c r="A3" s="6">
        <v>2</v>
      </c>
      <c r="B3" s="6" t="s">
        <v>371</v>
      </c>
      <c r="C3" s="6">
        <v>1281971713</v>
      </c>
      <c r="D3" s="6">
        <v>139</v>
      </c>
      <c r="E3" s="6" t="s">
        <v>371</v>
      </c>
      <c r="F3" s="6">
        <v>69.7</v>
      </c>
      <c r="G3" s="6">
        <v>11511</v>
      </c>
      <c r="H3">
        <v>2020</v>
      </c>
      <c r="I3" s="6" t="b">
        <f t="shared" si="0"/>
        <v>1</v>
      </c>
      <c r="J3" s="6" t="b">
        <f t="shared" si="1"/>
        <v>0</v>
      </c>
      <c r="K3" s="6" t="b">
        <f t="shared" si="2"/>
        <v>0</v>
      </c>
      <c r="M3" s="35"/>
      <c r="N3" s="35"/>
    </row>
    <row r="4" spans="1:14" x14ac:dyDescent="0.3">
      <c r="A4" s="6">
        <v>3</v>
      </c>
      <c r="B4" s="6" t="s">
        <v>357</v>
      </c>
      <c r="C4" s="6">
        <v>385573398</v>
      </c>
      <c r="D4" s="6">
        <v>125</v>
      </c>
      <c r="E4" s="6" t="s">
        <v>357</v>
      </c>
      <c r="F4" s="6">
        <v>71.7</v>
      </c>
      <c r="G4" s="6">
        <v>12848</v>
      </c>
      <c r="H4">
        <v>2020</v>
      </c>
      <c r="I4" s="6" t="b">
        <f t="shared" si="0"/>
        <v>1</v>
      </c>
      <c r="J4" s="6" t="b">
        <f t="shared" si="1"/>
        <v>0</v>
      </c>
      <c r="K4" s="6" t="b">
        <f t="shared" si="2"/>
        <v>0</v>
      </c>
      <c r="M4" s="35" t="s">
        <v>466</v>
      </c>
      <c r="N4" s="35">
        <f>QUARTILE(Table8__2[Smartphone Users],1)</f>
        <v>9643400</v>
      </c>
    </row>
    <row r="5" spans="1:14" x14ac:dyDescent="0.3">
      <c r="A5" s="6">
        <v>4</v>
      </c>
      <c r="B5" s="6" t="s">
        <v>270</v>
      </c>
      <c r="C5" s="6">
        <v>327577529</v>
      </c>
      <c r="D5" s="6">
        <v>37</v>
      </c>
      <c r="E5" s="6" t="s">
        <v>270</v>
      </c>
      <c r="F5" s="6">
        <v>79.099999999999994</v>
      </c>
      <c r="G5" s="6">
        <v>46200</v>
      </c>
      <c r="H5">
        <v>2020</v>
      </c>
      <c r="I5" s="6" t="b">
        <f t="shared" si="0"/>
        <v>1</v>
      </c>
      <c r="J5" s="6" t="b">
        <f t="shared" si="1"/>
        <v>0</v>
      </c>
      <c r="K5" s="6" t="b">
        <f t="shared" si="2"/>
        <v>0</v>
      </c>
      <c r="M5" s="35" t="s">
        <v>467</v>
      </c>
      <c r="N5" s="35">
        <f>QUARTILE(Table8__2[Smartphone Users],3)</f>
        <v>72225000</v>
      </c>
    </row>
    <row r="6" spans="1:14" x14ac:dyDescent="0.3">
      <c r="A6" s="6">
        <v>5</v>
      </c>
      <c r="B6" s="6" t="s">
        <v>307</v>
      </c>
      <c r="C6" s="6">
        <v>284200000</v>
      </c>
      <c r="D6" s="6">
        <v>74</v>
      </c>
      <c r="E6" s="6" t="s">
        <v>307</v>
      </c>
      <c r="F6" s="6">
        <v>75.900000000000006</v>
      </c>
      <c r="G6" s="6">
        <v>28424</v>
      </c>
      <c r="H6">
        <v>2020</v>
      </c>
      <c r="I6" s="6" t="b">
        <f t="shared" si="0"/>
        <v>1</v>
      </c>
      <c r="J6" s="6" t="b">
        <f t="shared" si="1"/>
        <v>0</v>
      </c>
      <c r="K6" s="6" t="b">
        <f t="shared" si="2"/>
        <v>0</v>
      </c>
      <c r="M6" s="35" t="s">
        <v>463</v>
      </c>
      <c r="N6" s="35">
        <f>N5-N4</f>
        <v>62581600</v>
      </c>
    </row>
    <row r="7" spans="1:14" x14ac:dyDescent="0.3">
      <c r="A7" s="6">
        <v>6</v>
      </c>
      <c r="B7" s="6" t="s">
        <v>345</v>
      </c>
      <c r="C7" s="6">
        <v>256116000</v>
      </c>
      <c r="D7" s="6">
        <v>113</v>
      </c>
      <c r="E7" s="6" t="s">
        <v>345</v>
      </c>
      <c r="F7" s="6">
        <v>72.900000000000006</v>
      </c>
      <c r="G7" s="6">
        <v>14912</v>
      </c>
      <c r="H7">
        <v>2020</v>
      </c>
      <c r="I7" s="6" t="b">
        <f t="shared" si="0"/>
        <v>1</v>
      </c>
      <c r="J7" s="6" t="b">
        <f t="shared" si="1"/>
        <v>0</v>
      </c>
      <c r="K7" s="6" t="b">
        <f t="shared" si="2"/>
        <v>0</v>
      </c>
      <c r="M7" s="35"/>
      <c r="N7" s="35"/>
    </row>
    <row r="8" spans="1:14" x14ac:dyDescent="0.3">
      <c r="A8" s="6">
        <v>7</v>
      </c>
      <c r="B8" s="6" t="s">
        <v>424</v>
      </c>
      <c r="C8" s="6">
        <v>167371945</v>
      </c>
      <c r="D8" s="6">
        <v>192</v>
      </c>
      <c r="E8" s="6" t="s">
        <v>424</v>
      </c>
      <c r="F8" s="6">
        <v>54.7</v>
      </c>
      <c r="G8" s="6">
        <v>3395</v>
      </c>
      <c r="H8">
        <v>2020</v>
      </c>
      <c r="I8" s="6" t="b">
        <f t="shared" si="0"/>
        <v>1</v>
      </c>
      <c r="J8" s="6" t="b">
        <f t="shared" si="1"/>
        <v>1</v>
      </c>
      <c r="K8" s="6" t="b">
        <f t="shared" si="2"/>
        <v>0</v>
      </c>
      <c r="M8" s="35" t="s">
        <v>464</v>
      </c>
      <c r="N8" s="35">
        <f>N5+(1.5*N6)</f>
        <v>166097400</v>
      </c>
    </row>
    <row r="9" spans="1:14" x14ac:dyDescent="0.3">
      <c r="A9" s="6">
        <v>8</v>
      </c>
      <c r="B9" s="6" t="s">
        <v>346</v>
      </c>
      <c r="C9" s="6">
        <v>165615000</v>
      </c>
      <c r="D9" s="6">
        <v>114</v>
      </c>
      <c r="E9" s="6" t="s">
        <v>346</v>
      </c>
      <c r="F9" s="6">
        <v>72.599999999999994</v>
      </c>
      <c r="G9" s="6">
        <v>14845</v>
      </c>
      <c r="H9">
        <v>2020</v>
      </c>
      <c r="I9" s="6" t="b">
        <f t="shared" si="0"/>
        <v>0</v>
      </c>
      <c r="J9" s="6" t="b">
        <f t="shared" si="1"/>
        <v>0</v>
      </c>
      <c r="K9" s="6" t="b">
        <f t="shared" si="2"/>
        <v>0</v>
      </c>
      <c r="M9" s="35" t="s">
        <v>465</v>
      </c>
      <c r="N9" s="35">
        <f>N4-(1.5*N6)</f>
        <v>-84229000</v>
      </c>
    </row>
    <row r="10" spans="1:14" x14ac:dyDescent="0.3">
      <c r="A10" s="6">
        <v>9</v>
      </c>
      <c r="B10" s="6" t="s">
        <v>381</v>
      </c>
      <c r="C10" s="6">
        <v>165405847</v>
      </c>
      <c r="D10" s="6">
        <v>149</v>
      </c>
      <c r="E10" s="6" t="s">
        <v>381</v>
      </c>
      <c r="F10" s="6">
        <v>67.3</v>
      </c>
      <c r="G10" s="6">
        <v>8776</v>
      </c>
      <c r="H10">
        <v>2020</v>
      </c>
      <c r="I10" s="6" t="b">
        <f t="shared" si="0"/>
        <v>0</v>
      </c>
      <c r="J10" s="6" t="b">
        <f t="shared" si="1"/>
        <v>0</v>
      </c>
      <c r="K10" s="6" t="b">
        <f t="shared" si="2"/>
        <v>0</v>
      </c>
    </row>
    <row r="11" spans="1:14" x14ac:dyDescent="0.3">
      <c r="A11" s="6">
        <v>10</v>
      </c>
      <c r="B11" s="6" t="s">
        <v>235</v>
      </c>
      <c r="C11" s="6">
        <v>146649600</v>
      </c>
      <c r="D11" s="6">
        <v>2</v>
      </c>
      <c r="E11" s="6" t="s">
        <v>235</v>
      </c>
      <c r="F11" s="6">
        <v>84.6</v>
      </c>
      <c r="G11" s="6">
        <v>180367</v>
      </c>
      <c r="H11">
        <v>2020</v>
      </c>
      <c r="I11" s="6" t="b">
        <f t="shared" si="0"/>
        <v>0</v>
      </c>
      <c r="J11" s="6" t="b">
        <f t="shared" si="1"/>
        <v>0</v>
      </c>
      <c r="K11" s="6" t="b">
        <f t="shared" si="2"/>
        <v>1</v>
      </c>
      <c r="N11" t="b">
        <f>IF(OR(C2&lt;$N$9,C2&gt;$N$8),TRUE,FALSE)</f>
        <v>1</v>
      </c>
    </row>
    <row r="12" spans="1:14" x14ac:dyDescent="0.3">
      <c r="A12" s="6">
        <v>11</v>
      </c>
      <c r="B12" s="6" t="s">
        <v>259</v>
      </c>
      <c r="C12" s="6">
        <v>107000000</v>
      </c>
      <c r="D12" s="6">
        <v>26</v>
      </c>
      <c r="E12" s="6" t="s">
        <v>259</v>
      </c>
      <c r="F12" s="6">
        <v>81.3</v>
      </c>
      <c r="G12" s="6">
        <v>53240</v>
      </c>
      <c r="H12">
        <v>2020</v>
      </c>
      <c r="I12" s="6" t="b">
        <f t="shared" si="0"/>
        <v>0</v>
      </c>
      <c r="J12" s="6" t="b">
        <f t="shared" si="1"/>
        <v>0</v>
      </c>
      <c r="K12" s="6" t="b">
        <f t="shared" si="2"/>
        <v>0</v>
      </c>
    </row>
    <row r="13" spans="1:14" x14ac:dyDescent="0.3">
      <c r="A13" s="6">
        <v>12</v>
      </c>
      <c r="B13" s="6" t="s">
        <v>360</v>
      </c>
      <c r="C13" s="6">
        <v>106987098</v>
      </c>
      <c r="D13" s="6">
        <v>128</v>
      </c>
      <c r="E13" s="6" t="s">
        <v>360</v>
      </c>
      <c r="F13" s="6">
        <v>71.2</v>
      </c>
      <c r="G13" s="6">
        <v>12485</v>
      </c>
      <c r="H13">
        <v>2020</v>
      </c>
      <c r="I13" s="6" t="b">
        <f t="shared" si="0"/>
        <v>0</v>
      </c>
      <c r="J13" s="6" t="b">
        <f t="shared" si="1"/>
        <v>0</v>
      </c>
      <c r="K13" s="6" t="b">
        <f t="shared" si="2"/>
        <v>0</v>
      </c>
    </row>
    <row r="14" spans="1:14" x14ac:dyDescent="0.3">
      <c r="A14" s="6">
        <v>13</v>
      </c>
      <c r="B14" s="6" t="s">
        <v>317</v>
      </c>
      <c r="C14" s="6">
        <v>101339000</v>
      </c>
      <c r="D14" s="6">
        <v>84</v>
      </c>
      <c r="E14" s="6" t="s">
        <v>317</v>
      </c>
      <c r="F14" s="6">
        <v>75.099999999999994</v>
      </c>
      <c r="G14" s="6">
        <v>23174</v>
      </c>
      <c r="H14">
        <v>2020</v>
      </c>
      <c r="I14" s="6" t="b">
        <f t="shared" si="0"/>
        <v>0</v>
      </c>
      <c r="J14" s="6" t="b">
        <f t="shared" si="1"/>
        <v>0</v>
      </c>
      <c r="K14" s="6" t="b">
        <f t="shared" si="2"/>
        <v>0</v>
      </c>
    </row>
    <row r="15" spans="1:14" x14ac:dyDescent="0.3">
      <c r="A15" s="6">
        <v>14</v>
      </c>
      <c r="B15" s="6" t="s">
        <v>297</v>
      </c>
      <c r="C15" s="6">
        <v>96165000</v>
      </c>
      <c r="D15" s="6">
        <v>64</v>
      </c>
      <c r="E15" s="6" t="s">
        <v>297</v>
      </c>
      <c r="F15" s="6">
        <v>76.7</v>
      </c>
      <c r="G15" s="6">
        <v>32945</v>
      </c>
      <c r="H15">
        <v>2020</v>
      </c>
      <c r="I15" s="6" t="b">
        <f t="shared" si="0"/>
        <v>0</v>
      </c>
      <c r="J15" s="6" t="b">
        <f t="shared" si="1"/>
        <v>0</v>
      </c>
      <c r="K15" s="6" t="b">
        <f t="shared" si="2"/>
        <v>0</v>
      </c>
      <c r="M15" s="34" t="s">
        <v>468</v>
      </c>
      <c r="N15" s="35"/>
    </row>
    <row r="16" spans="1:14" x14ac:dyDescent="0.3">
      <c r="A16" s="6">
        <v>15</v>
      </c>
      <c r="B16" s="6" t="s">
        <v>352</v>
      </c>
      <c r="C16" s="6">
        <v>95340000</v>
      </c>
      <c r="D16" s="6">
        <v>120</v>
      </c>
      <c r="E16" s="6" t="s">
        <v>352</v>
      </c>
      <c r="F16" s="6">
        <v>72</v>
      </c>
      <c r="G16" s="6">
        <v>13684</v>
      </c>
      <c r="H16">
        <v>2020</v>
      </c>
      <c r="I16" s="6" t="b">
        <f t="shared" si="0"/>
        <v>0</v>
      </c>
      <c r="J16" s="6" t="b">
        <f t="shared" si="1"/>
        <v>0</v>
      </c>
      <c r="K16" s="6" t="b">
        <f t="shared" si="2"/>
        <v>0</v>
      </c>
      <c r="M16" s="35"/>
      <c r="N16" s="35"/>
    </row>
    <row r="17" spans="1:14" x14ac:dyDescent="0.3">
      <c r="A17" s="6">
        <v>16</v>
      </c>
      <c r="B17" s="6" t="s">
        <v>239</v>
      </c>
      <c r="C17" s="6">
        <v>88580000</v>
      </c>
      <c r="D17" s="6">
        <v>6</v>
      </c>
      <c r="E17" s="6" t="s">
        <v>239</v>
      </c>
      <c r="F17" s="6">
        <v>83.4</v>
      </c>
      <c r="G17" s="6">
        <v>90044</v>
      </c>
      <c r="H17">
        <v>2020</v>
      </c>
      <c r="I17" s="6" t="b">
        <f t="shared" si="0"/>
        <v>0</v>
      </c>
      <c r="J17" s="6" t="b">
        <f t="shared" si="1"/>
        <v>0</v>
      </c>
      <c r="K17" s="6" t="b">
        <f t="shared" si="2"/>
        <v>0</v>
      </c>
      <c r="M17" s="35" t="s">
        <v>466</v>
      </c>
      <c r="N17" s="35">
        <f>QUARTILE(Table8__2[Life expectancy at birth],1)</f>
        <v>74.125</v>
      </c>
    </row>
    <row r="18" spans="1:14" x14ac:dyDescent="0.3">
      <c r="A18" s="6">
        <v>17</v>
      </c>
      <c r="B18" s="6" t="s">
        <v>260</v>
      </c>
      <c r="C18" s="6">
        <v>83100000</v>
      </c>
      <c r="D18" s="6">
        <v>27</v>
      </c>
      <c r="E18" s="6" t="s">
        <v>260</v>
      </c>
      <c r="F18" s="6">
        <v>81.3</v>
      </c>
      <c r="G18" s="6">
        <v>52500</v>
      </c>
      <c r="H18">
        <v>2020</v>
      </c>
      <c r="I18" s="6" t="b">
        <f t="shared" si="0"/>
        <v>0</v>
      </c>
      <c r="J18" s="6" t="b">
        <f t="shared" si="1"/>
        <v>0</v>
      </c>
      <c r="K18" s="6" t="b">
        <f t="shared" si="2"/>
        <v>0</v>
      </c>
      <c r="M18" s="35" t="s">
        <v>467</v>
      </c>
      <c r="N18" s="35">
        <f>QUARTILE(Table8__2[Life expectancy at birth],3)</f>
        <v>81.375</v>
      </c>
    </row>
    <row r="19" spans="1:14" x14ac:dyDescent="0.3">
      <c r="A19" s="6">
        <v>18</v>
      </c>
      <c r="B19" s="6" t="s">
        <v>311</v>
      </c>
      <c r="C19" s="6">
        <v>72300000</v>
      </c>
      <c r="D19" s="6">
        <v>78</v>
      </c>
      <c r="E19" s="6" t="s">
        <v>311</v>
      </c>
      <c r="F19" s="6">
        <v>75.400000000000006</v>
      </c>
      <c r="G19" s="6">
        <v>26438</v>
      </c>
      <c r="H19">
        <v>2020</v>
      </c>
      <c r="I19" s="6" t="b">
        <f t="shared" si="0"/>
        <v>0</v>
      </c>
      <c r="J19" s="6" t="b">
        <f t="shared" si="1"/>
        <v>0</v>
      </c>
      <c r="K19" s="6" t="b">
        <f t="shared" si="2"/>
        <v>0</v>
      </c>
      <c r="M19" s="35" t="s">
        <v>463</v>
      </c>
      <c r="N19" s="35">
        <f>N18-N17</f>
        <v>7.25</v>
      </c>
    </row>
    <row r="20" spans="1:14" x14ac:dyDescent="0.3">
      <c r="A20" s="6">
        <v>19</v>
      </c>
      <c r="B20" s="6" t="s">
        <v>283</v>
      </c>
      <c r="C20" s="6">
        <v>72200000</v>
      </c>
      <c r="D20" s="6">
        <v>50</v>
      </c>
      <c r="E20" s="6" t="s">
        <v>283</v>
      </c>
      <c r="F20" s="6">
        <v>77.7</v>
      </c>
      <c r="G20" s="6">
        <v>40000</v>
      </c>
      <c r="H20">
        <v>2020</v>
      </c>
      <c r="I20" s="6" t="b">
        <f t="shared" si="0"/>
        <v>0</v>
      </c>
      <c r="J20" s="6" t="b">
        <f t="shared" si="1"/>
        <v>0</v>
      </c>
      <c r="K20" s="6" t="b">
        <f t="shared" si="2"/>
        <v>0</v>
      </c>
      <c r="M20" s="35"/>
      <c r="N20" s="35"/>
    </row>
    <row r="21" spans="1:14" x14ac:dyDescent="0.3">
      <c r="A21" s="6">
        <v>20</v>
      </c>
      <c r="B21" s="6" t="s">
        <v>245</v>
      </c>
      <c r="C21" s="6">
        <v>72180000</v>
      </c>
      <c r="D21" s="6">
        <v>12</v>
      </c>
      <c r="E21" s="6" t="s">
        <v>245</v>
      </c>
      <c r="F21" s="6">
        <v>82.7</v>
      </c>
      <c r="G21" s="6">
        <v>68628</v>
      </c>
      <c r="H21">
        <v>2020</v>
      </c>
      <c r="I21" s="6" t="b">
        <f t="shared" si="0"/>
        <v>0</v>
      </c>
      <c r="J21" s="6" t="b">
        <f t="shared" si="1"/>
        <v>0</v>
      </c>
      <c r="K21" s="6" t="b">
        <f t="shared" si="2"/>
        <v>0</v>
      </c>
      <c r="M21" s="35" t="s">
        <v>464</v>
      </c>
      <c r="N21" s="35">
        <f>N18+(1.5*N19)</f>
        <v>92.25</v>
      </c>
    </row>
    <row r="22" spans="1:14" x14ac:dyDescent="0.3">
      <c r="A22" s="6">
        <v>21</v>
      </c>
      <c r="B22" s="6" t="s">
        <v>288</v>
      </c>
      <c r="C22" s="6">
        <v>69000000</v>
      </c>
      <c r="D22" s="6">
        <v>55</v>
      </c>
      <c r="E22" s="6" t="s">
        <v>288</v>
      </c>
      <c r="F22" s="6">
        <v>77.2</v>
      </c>
      <c r="G22" s="6">
        <v>37101</v>
      </c>
      <c r="H22">
        <v>2020</v>
      </c>
      <c r="I22" s="6" t="b">
        <f t="shared" si="0"/>
        <v>0</v>
      </c>
      <c r="J22" s="6" t="b">
        <f t="shared" si="1"/>
        <v>0</v>
      </c>
      <c r="K22" s="6" t="b">
        <f t="shared" si="2"/>
        <v>0</v>
      </c>
      <c r="M22" s="35" t="s">
        <v>465</v>
      </c>
      <c r="N22" s="35">
        <f>N17-(1.5*N19)</f>
        <v>63.25</v>
      </c>
    </row>
    <row r="23" spans="1:14" x14ac:dyDescent="0.3">
      <c r="A23" s="6">
        <v>22</v>
      </c>
      <c r="B23" s="6" t="s">
        <v>398</v>
      </c>
      <c r="C23" s="6">
        <v>59474500</v>
      </c>
      <c r="D23" s="6">
        <v>166</v>
      </c>
      <c r="E23" s="6" t="s">
        <v>398</v>
      </c>
      <c r="F23" s="6">
        <v>64.099999999999994</v>
      </c>
      <c r="G23" s="6">
        <v>5800</v>
      </c>
      <c r="H23">
        <v>2020</v>
      </c>
      <c r="I23" s="6" t="b">
        <f t="shared" si="0"/>
        <v>0</v>
      </c>
      <c r="J23" s="6" t="b">
        <f t="shared" si="1"/>
        <v>0</v>
      </c>
      <c r="K23" s="6" t="b">
        <f t="shared" si="2"/>
        <v>0</v>
      </c>
    </row>
    <row r="24" spans="1:14" x14ac:dyDescent="0.3">
      <c r="A24" s="6">
        <v>23</v>
      </c>
      <c r="B24" s="6" t="s">
        <v>287</v>
      </c>
      <c r="C24" s="6">
        <v>57900472</v>
      </c>
      <c r="D24" s="6">
        <v>54</v>
      </c>
      <c r="E24" s="6" t="s">
        <v>287</v>
      </c>
      <c r="F24" s="6">
        <v>77.3</v>
      </c>
      <c r="G24" s="6">
        <v>37231</v>
      </c>
      <c r="H24">
        <v>2020</v>
      </c>
      <c r="I24" s="6" t="b">
        <f t="shared" si="0"/>
        <v>0</v>
      </c>
      <c r="J24" s="6" t="b">
        <f t="shared" si="1"/>
        <v>0</v>
      </c>
      <c r="K24" s="6" t="b">
        <f t="shared" si="2"/>
        <v>0</v>
      </c>
    </row>
    <row r="25" spans="1:14" x14ac:dyDescent="0.3">
      <c r="A25" s="6">
        <v>24</v>
      </c>
      <c r="B25" s="6" t="s">
        <v>349</v>
      </c>
      <c r="C25" s="6">
        <v>57505555</v>
      </c>
      <c r="D25" s="6">
        <v>117</v>
      </c>
      <c r="E25" s="6" t="s">
        <v>349</v>
      </c>
      <c r="F25" s="6">
        <v>72.099999999999994</v>
      </c>
      <c r="G25" s="6">
        <v>14552</v>
      </c>
      <c r="H25">
        <v>2020</v>
      </c>
      <c r="I25" s="6" t="b">
        <f t="shared" si="0"/>
        <v>0</v>
      </c>
      <c r="J25" s="6" t="b">
        <f t="shared" si="1"/>
        <v>0</v>
      </c>
      <c r="K25" s="6" t="b">
        <f t="shared" si="2"/>
        <v>0</v>
      </c>
      <c r="M25" s="34" t="s">
        <v>469</v>
      </c>
      <c r="N25" s="35"/>
    </row>
    <row r="26" spans="1:14" x14ac:dyDescent="0.3">
      <c r="A26" s="6">
        <v>25</v>
      </c>
      <c r="B26" s="6" t="s">
        <v>296</v>
      </c>
      <c r="C26" s="6">
        <v>56725200</v>
      </c>
      <c r="D26" s="6">
        <v>63</v>
      </c>
      <c r="E26" s="6" t="s">
        <v>296</v>
      </c>
      <c r="F26" s="6">
        <v>76.7</v>
      </c>
      <c r="G26" s="6">
        <v>33221</v>
      </c>
      <c r="H26">
        <v>2020</v>
      </c>
      <c r="I26" s="6" t="b">
        <f t="shared" si="0"/>
        <v>0</v>
      </c>
      <c r="J26" s="6" t="b">
        <f t="shared" si="1"/>
        <v>0</v>
      </c>
      <c r="K26" s="6" t="b">
        <f t="shared" si="2"/>
        <v>0</v>
      </c>
      <c r="M26" s="35"/>
      <c r="N26" s="35"/>
    </row>
    <row r="27" spans="1:14" x14ac:dyDescent="0.3">
      <c r="A27" s="6">
        <v>26</v>
      </c>
      <c r="B27" s="6" t="s">
        <v>243</v>
      </c>
      <c r="C27" s="6">
        <v>56004887</v>
      </c>
      <c r="D27" s="6">
        <v>10</v>
      </c>
      <c r="E27" s="6" t="s">
        <v>243</v>
      </c>
      <c r="F27" s="6">
        <v>83</v>
      </c>
      <c r="G27" s="6">
        <v>71549</v>
      </c>
      <c r="H27">
        <v>2020</v>
      </c>
      <c r="I27" s="6" t="b">
        <f t="shared" si="0"/>
        <v>0</v>
      </c>
      <c r="J27" s="6" t="b">
        <f t="shared" si="1"/>
        <v>0</v>
      </c>
      <c r="K27" s="6" t="b">
        <f t="shared" si="2"/>
        <v>0</v>
      </c>
      <c r="M27" s="35" t="s">
        <v>466</v>
      </c>
      <c r="N27" s="35">
        <f>QUARTILE(Table8__2[GDP - per capita (PPP)],1)</f>
        <v>18168.5</v>
      </c>
    </row>
    <row r="28" spans="1:14" x14ac:dyDescent="0.3">
      <c r="A28" s="6">
        <v>27</v>
      </c>
      <c r="B28" s="6" t="s">
        <v>238</v>
      </c>
      <c r="C28" s="6">
        <v>55740000</v>
      </c>
      <c r="D28" s="6">
        <v>5</v>
      </c>
      <c r="E28" s="6" t="s">
        <v>238</v>
      </c>
      <c r="F28" s="6">
        <v>83.5</v>
      </c>
      <c r="G28" s="6">
        <v>97341</v>
      </c>
      <c r="H28">
        <v>2020</v>
      </c>
      <c r="I28" s="6" t="b">
        <f t="shared" si="0"/>
        <v>0</v>
      </c>
      <c r="J28" s="6" t="b">
        <f t="shared" si="1"/>
        <v>0</v>
      </c>
      <c r="K28" s="6" t="b">
        <f t="shared" si="2"/>
        <v>0</v>
      </c>
      <c r="M28" s="35" t="s">
        <v>467</v>
      </c>
      <c r="N28" s="35">
        <f>QUARTILE(Table8__2[GDP - per capita (PPP)],3)</f>
        <v>53898.5</v>
      </c>
    </row>
    <row r="29" spans="1:14" x14ac:dyDescent="0.3">
      <c r="A29" s="6">
        <v>28</v>
      </c>
      <c r="B29" s="6" t="s">
        <v>275</v>
      </c>
      <c r="C29" s="6">
        <v>47153200</v>
      </c>
      <c r="D29" s="6">
        <v>42</v>
      </c>
      <c r="E29" s="6" t="s">
        <v>275</v>
      </c>
      <c r="F29" s="6">
        <v>78.7</v>
      </c>
      <c r="G29" s="6">
        <v>42888</v>
      </c>
      <c r="H29">
        <v>2020</v>
      </c>
      <c r="I29" s="6" t="b">
        <f t="shared" si="0"/>
        <v>0</v>
      </c>
      <c r="J29" s="6" t="b">
        <f t="shared" si="1"/>
        <v>0</v>
      </c>
      <c r="K29" s="6" t="b">
        <f t="shared" si="2"/>
        <v>0</v>
      </c>
      <c r="M29" s="35" t="s">
        <v>463</v>
      </c>
      <c r="N29" s="35">
        <f>N28-N27</f>
        <v>35730</v>
      </c>
    </row>
    <row r="30" spans="1:14" x14ac:dyDescent="0.3">
      <c r="A30" s="6">
        <v>29</v>
      </c>
      <c r="B30" s="6" t="s">
        <v>315</v>
      </c>
      <c r="C30" s="6">
        <v>46000000</v>
      </c>
      <c r="D30" s="6">
        <v>82</v>
      </c>
      <c r="E30" s="6" t="s">
        <v>315</v>
      </c>
      <c r="F30" s="6">
        <v>75.099999999999994</v>
      </c>
      <c r="G30" s="6">
        <v>24479</v>
      </c>
      <c r="H30">
        <v>2020</v>
      </c>
      <c r="I30" s="6" t="b">
        <f t="shared" si="0"/>
        <v>0</v>
      </c>
      <c r="J30" s="6" t="b">
        <f t="shared" si="1"/>
        <v>0</v>
      </c>
      <c r="K30" s="6" t="b">
        <f t="shared" si="2"/>
        <v>0</v>
      </c>
      <c r="M30" s="35"/>
      <c r="N30" s="35"/>
    </row>
    <row r="31" spans="1:14" x14ac:dyDescent="0.3">
      <c r="A31" s="6">
        <v>30</v>
      </c>
      <c r="B31" s="6" t="s">
        <v>300</v>
      </c>
      <c r="C31" s="6">
        <v>44450000</v>
      </c>
      <c r="D31" s="6">
        <v>67</v>
      </c>
      <c r="E31" s="6" t="s">
        <v>300</v>
      </c>
      <c r="F31" s="6">
        <v>76.7</v>
      </c>
      <c r="G31" s="6">
        <v>31100</v>
      </c>
      <c r="H31">
        <v>2020</v>
      </c>
      <c r="I31" s="6" t="b">
        <f t="shared" si="0"/>
        <v>0</v>
      </c>
      <c r="J31" s="6" t="b">
        <f t="shared" si="1"/>
        <v>0</v>
      </c>
      <c r="K31" s="6" t="b">
        <f t="shared" si="2"/>
        <v>0</v>
      </c>
      <c r="M31" s="35" t="s">
        <v>464</v>
      </c>
      <c r="N31" s="35">
        <f>N28+(1.5*N29)</f>
        <v>107493.5</v>
      </c>
    </row>
    <row r="32" spans="1:14" x14ac:dyDescent="0.3">
      <c r="A32" s="6">
        <v>31</v>
      </c>
      <c r="B32" s="6" t="s">
        <v>289</v>
      </c>
      <c r="C32" s="6">
        <v>38849812</v>
      </c>
      <c r="D32" s="6">
        <v>56</v>
      </c>
      <c r="E32" s="6" t="s">
        <v>289</v>
      </c>
      <c r="F32" s="6">
        <v>77</v>
      </c>
      <c r="G32" s="6">
        <v>37000</v>
      </c>
      <c r="H32">
        <v>2020</v>
      </c>
      <c r="I32" s="6" t="b">
        <f t="shared" si="0"/>
        <v>0</v>
      </c>
      <c r="J32" s="6" t="b">
        <f t="shared" si="1"/>
        <v>0</v>
      </c>
      <c r="K32" s="6" t="b">
        <f t="shared" si="2"/>
        <v>0</v>
      </c>
      <c r="M32" s="35" t="s">
        <v>465</v>
      </c>
      <c r="N32" s="35">
        <f>N27-(1.5*N29)</f>
        <v>-35426.5</v>
      </c>
    </row>
    <row r="33" spans="1:11" x14ac:dyDescent="0.3">
      <c r="A33" s="6">
        <v>32</v>
      </c>
      <c r="B33" s="6" t="s">
        <v>298</v>
      </c>
      <c r="C33" s="6">
        <v>34235000</v>
      </c>
      <c r="D33" s="6">
        <v>65</v>
      </c>
      <c r="E33" s="6" t="s">
        <v>298</v>
      </c>
      <c r="F33" s="6">
        <v>76.7</v>
      </c>
      <c r="G33" s="6">
        <v>32730</v>
      </c>
      <c r="H33">
        <v>2020</v>
      </c>
      <c r="I33" s="6" t="b">
        <f t="shared" si="0"/>
        <v>0</v>
      </c>
      <c r="J33" s="6" t="b">
        <f t="shared" si="1"/>
        <v>0</v>
      </c>
      <c r="K33" s="6" t="b">
        <f t="shared" si="2"/>
        <v>0</v>
      </c>
    </row>
    <row r="34" spans="1:11" x14ac:dyDescent="0.3">
      <c r="A34" s="6">
        <v>33</v>
      </c>
      <c r="B34" s="6" t="s">
        <v>363</v>
      </c>
      <c r="C34" s="6">
        <v>34172058</v>
      </c>
      <c r="D34" s="6">
        <v>131</v>
      </c>
      <c r="E34" s="6" t="s">
        <v>363</v>
      </c>
      <c r="F34" s="6">
        <v>70.8</v>
      </c>
      <c r="G34" s="6">
        <v>12317</v>
      </c>
      <c r="H34">
        <v>2020</v>
      </c>
      <c r="I34" s="6" t="b">
        <f t="shared" ref="I34:I65" si="3">IF(OR(C34&lt;$N$9,C34&gt;$N$8),TRUE,FALSE)</f>
        <v>0</v>
      </c>
      <c r="J34" s="6" t="b">
        <f t="shared" ref="J34:J65" si="4">IF(OR(F34&lt;$N$22,F34&gt;$N$21),TRUE,FALSE)</f>
        <v>0</v>
      </c>
      <c r="K34" s="6" t="b">
        <f t="shared" ref="K34:K65" si="5">IF(OR(G34&lt;$N$32,G34&gt;$N$31),TRUE,FALSE)</f>
        <v>0</v>
      </c>
    </row>
    <row r="35" spans="1:11" x14ac:dyDescent="0.3">
      <c r="A35" s="6">
        <v>34</v>
      </c>
      <c r="B35" s="6" t="s">
        <v>295</v>
      </c>
      <c r="C35" s="6">
        <v>33000000</v>
      </c>
      <c r="D35" s="6">
        <v>62</v>
      </c>
      <c r="E35" s="6" t="s">
        <v>295</v>
      </c>
      <c r="F35" s="6">
        <v>76.900000000000006</v>
      </c>
      <c r="G35" s="6">
        <v>34200</v>
      </c>
      <c r="H35">
        <v>2020</v>
      </c>
      <c r="I35" s="6" t="b">
        <f t="shared" si="3"/>
        <v>0</v>
      </c>
      <c r="J35" s="6" t="b">
        <f t="shared" si="4"/>
        <v>0</v>
      </c>
      <c r="K35" s="6" t="b">
        <f t="shared" si="5"/>
        <v>0</v>
      </c>
    </row>
    <row r="36" spans="1:11" x14ac:dyDescent="0.3">
      <c r="A36" s="6">
        <v>35</v>
      </c>
      <c r="B36" s="6" t="s">
        <v>351</v>
      </c>
      <c r="C36" s="6">
        <v>32019086</v>
      </c>
      <c r="D36" s="6">
        <v>119</v>
      </c>
      <c r="E36" s="6" t="s">
        <v>351</v>
      </c>
      <c r="F36" s="6">
        <v>72.099999999999994</v>
      </c>
      <c r="G36" s="6">
        <v>13965</v>
      </c>
      <c r="H36">
        <v>2020</v>
      </c>
      <c r="I36" s="6" t="b">
        <f t="shared" si="3"/>
        <v>0</v>
      </c>
      <c r="J36" s="6" t="b">
        <f t="shared" si="4"/>
        <v>0</v>
      </c>
      <c r="K36" s="6" t="b">
        <f t="shared" si="5"/>
        <v>0</v>
      </c>
    </row>
    <row r="37" spans="1:11" x14ac:dyDescent="0.3">
      <c r="A37" s="6">
        <v>36</v>
      </c>
      <c r="B37" s="6" t="s">
        <v>248</v>
      </c>
      <c r="C37" s="6">
        <v>31210628</v>
      </c>
      <c r="D37" s="6">
        <v>15</v>
      </c>
      <c r="E37" s="6" t="s">
        <v>248</v>
      </c>
      <c r="F37" s="6">
        <v>82.4</v>
      </c>
      <c r="G37" s="6">
        <v>62530</v>
      </c>
      <c r="H37">
        <v>2020</v>
      </c>
      <c r="I37" s="6" t="b">
        <f t="shared" si="3"/>
        <v>0</v>
      </c>
      <c r="J37" s="6" t="b">
        <f t="shared" si="4"/>
        <v>0</v>
      </c>
      <c r="K37" s="6" t="b">
        <f t="shared" si="5"/>
        <v>0</v>
      </c>
    </row>
    <row r="38" spans="1:11" x14ac:dyDescent="0.3">
      <c r="A38" s="6">
        <v>37</v>
      </c>
      <c r="B38" s="6" t="s">
        <v>301</v>
      </c>
      <c r="C38" s="6">
        <v>30379000</v>
      </c>
      <c r="D38" s="6">
        <v>68</v>
      </c>
      <c r="E38" s="6" t="s">
        <v>301</v>
      </c>
      <c r="F38" s="6">
        <v>76.2</v>
      </c>
      <c r="G38" s="6">
        <v>30898</v>
      </c>
      <c r="H38">
        <v>2020</v>
      </c>
      <c r="I38" s="6" t="b">
        <f t="shared" si="3"/>
        <v>0</v>
      </c>
      <c r="J38" s="6" t="b">
        <f t="shared" si="4"/>
        <v>0</v>
      </c>
      <c r="K38" s="6" t="b">
        <f t="shared" si="5"/>
        <v>0</v>
      </c>
    </row>
    <row r="39" spans="1:11" x14ac:dyDescent="0.3">
      <c r="A39" s="6">
        <v>39</v>
      </c>
      <c r="B39" s="6" t="s">
        <v>385</v>
      </c>
      <c r="C39" s="6">
        <v>28080000</v>
      </c>
      <c r="D39" s="6">
        <v>153</v>
      </c>
      <c r="E39" s="6" t="s">
        <v>385</v>
      </c>
      <c r="F39" s="6">
        <v>66.7</v>
      </c>
      <c r="G39" s="6">
        <v>8041</v>
      </c>
      <c r="H39">
        <v>2020</v>
      </c>
      <c r="I39" s="6" t="b">
        <f t="shared" si="3"/>
        <v>0</v>
      </c>
      <c r="J39" s="6" t="b">
        <f t="shared" si="4"/>
        <v>0</v>
      </c>
      <c r="K39" s="6" t="b">
        <f t="shared" si="5"/>
        <v>0</v>
      </c>
    </row>
    <row r="40" spans="1:11" x14ac:dyDescent="0.3">
      <c r="A40" s="6">
        <v>40</v>
      </c>
      <c r="B40" s="6" t="s">
        <v>303</v>
      </c>
      <c r="C40" s="6">
        <v>26000000</v>
      </c>
      <c r="D40" s="6">
        <v>70</v>
      </c>
      <c r="E40" s="6" t="s">
        <v>303</v>
      </c>
      <c r="F40" s="6">
        <v>76.099999999999994</v>
      </c>
      <c r="G40" s="6">
        <v>29799</v>
      </c>
      <c r="H40">
        <v>2020</v>
      </c>
      <c r="I40" s="6" t="b">
        <f t="shared" si="3"/>
        <v>0</v>
      </c>
      <c r="J40" s="6" t="b">
        <f t="shared" si="4"/>
        <v>0</v>
      </c>
      <c r="K40" s="6" t="b">
        <f t="shared" si="5"/>
        <v>0</v>
      </c>
    </row>
    <row r="41" spans="1:11" x14ac:dyDescent="0.3">
      <c r="A41" s="6">
        <v>41</v>
      </c>
      <c r="B41" s="6" t="s">
        <v>266</v>
      </c>
      <c r="C41" s="6">
        <v>21000000</v>
      </c>
      <c r="D41" s="6">
        <v>33</v>
      </c>
      <c r="E41" s="6" t="s">
        <v>266</v>
      </c>
      <c r="F41" s="6">
        <v>80.2</v>
      </c>
      <c r="G41" s="6">
        <v>49031</v>
      </c>
      <c r="H41">
        <v>2020</v>
      </c>
      <c r="I41" s="6" t="b">
        <f t="shared" si="3"/>
        <v>0</v>
      </c>
      <c r="J41" s="6" t="b">
        <f t="shared" si="4"/>
        <v>0</v>
      </c>
      <c r="K41" s="6" t="b">
        <f t="shared" si="5"/>
        <v>0</v>
      </c>
    </row>
    <row r="42" spans="1:11" x14ac:dyDescent="0.3">
      <c r="A42" s="6">
        <v>42</v>
      </c>
      <c r="B42" s="6" t="s">
        <v>240</v>
      </c>
      <c r="C42" s="6">
        <v>20570000</v>
      </c>
      <c r="D42" s="6">
        <v>7</v>
      </c>
      <c r="E42" s="6" t="s">
        <v>240</v>
      </c>
      <c r="F42" s="6">
        <v>83.4</v>
      </c>
      <c r="G42" s="6">
        <v>86781</v>
      </c>
      <c r="H42">
        <v>2020</v>
      </c>
      <c r="I42" s="6" t="b">
        <f t="shared" si="3"/>
        <v>0</v>
      </c>
      <c r="J42" s="6" t="b">
        <f t="shared" si="4"/>
        <v>0</v>
      </c>
      <c r="K42" s="6" t="b">
        <f t="shared" si="5"/>
        <v>0</v>
      </c>
    </row>
    <row r="43" spans="1:11" x14ac:dyDescent="0.3">
      <c r="A43" s="6">
        <v>43</v>
      </c>
      <c r="B43" s="6" t="s">
        <v>250</v>
      </c>
      <c r="C43" s="6">
        <v>20000000</v>
      </c>
      <c r="D43" s="6">
        <v>17</v>
      </c>
      <c r="E43" s="6" t="s">
        <v>250</v>
      </c>
      <c r="F43" s="6">
        <v>82.3</v>
      </c>
      <c r="G43" s="6">
        <v>61700</v>
      </c>
      <c r="H43">
        <v>2020</v>
      </c>
      <c r="I43" s="6" t="b">
        <f t="shared" si="3"/>
        <v>0</v>
      </c>
      <c r="J43" s="6" t="b">
        <f t="shared" si="4"/>
        <v>0</v>
      </c>
      <c r="K43" s="6" t="b">
        <f t="shared" si="5"/>
        <v>0</v>
      </c>
    </row>
    <row r="44" spans="1:11" x14ac:dyDescent="0.3">
      <c r="A44" s="6">
        <v>44</v>
      </c>
      <c r="B44" s="6" t="s">
        <v>234</v>
      </c>
      <c r="C44" s="6">
        <v>19207578</v>
      </c>
      <c r="D44" s="6">
        <v>1</v>
      </c>
      <c r="E44" s="6" t="s">
        <v>234</v>
      </c>
      <c r="F44" s="6">
        <v>84.9</v>
      </c>
      <c r="G44" s="6">
        <v>190513</v>
      </c>
      <c r="H44">
        <v>2020</v>
      </c>
      <c r="I44" s="6" t="b">
        <f t="shared" si="3"/>
        <v>0</v>
      </c>
      <c r="J44" s="6" t="b">
        <f t="shared" si="4"/>
        <v>0</v>
      </c>
      <c r="K44" s="6" t="b">
        <f t="shared" si="5"/>
        <v>1</v>
      </c>
    </row>
    <row r="45" spans="1:11" x14ac:dyDescent="0.3">
      <c r="A45" s="6">
        <v>45</v>
      </c>
      <c r="B45" s="6" t="s">
        <v>386</v>
      </c>
      <c r="C45" s="6">
        <v>18000000</v>
      </c>
      <c r="D45" s="6">
        <v>154</v>
      </c>
      <c r="E45" s="6" t="s">
        <v>386</v>
      </c>
      <c r="F45" s="6">
        <v>66.599999999999994</v>
      </c>
      <c r="G45" s="6">
        <v>7826</v>
      </c>
      <c r="H45">
        <v>2020</v>
      </c>
      <c r="I45" s="6" t="b">
        <f t="shared" si="3"/>
        <v>0</v>
      </c>
      <c r="J45" s="6" t="b">
        <f t="shared" si="4"/>
        <v>0</v>
      </c>
      <c r="K45" s="6" t="b">
        <f t="shared" si="5"/>
        <v>0</v>
      </c>
    </row>
    <row r="46" spans="1:11" x14ac:dyDescent="0.3">
      <c r="A46" s="6">
        <v>46</v>
      </c>
      <c r="B46" s="6" t="s">
        <v>328</v>
      </c>
      <c r="C46" s="6">
        <v>17571895</v>
      </c>
      <c r="D46" s="6">
        <v>95</v>
      </c>
      <c r="E46" s="6" t="s">
        <v>328</v>
      </c>
      <c r="F46" s="6">
        <v>74.3</v>
      </c>
      <c r="G46" s="6">
        <v>18558</v>
      </c>
      <c r="H46">
        <v>2020</v>
      </c>
      <c r="I46" s="6" t="b">
        <f t="shared" si="3"/>
        <v>0</v>
      </c>
      <c r="J46" s="6" t="b">
        <f t="shared" si="4"/>
        <v>0</v>
      </c>
      <c r="K46" s="6" t="b">
        <f t="shared" si="5"/>
        <v>0</v>
      </c>
    </row>
    <row r="47" spans="1:11" x14ac:dyDescent="0.3">
      <c r="A47" s="6">
        <v>47</v>
      </c>
      <c r="B47" s="6" t="s">
        <v>280</v>
      </c>
      <c r="C47" s="6">
        <v>17132724</v>
      </c>
      <c r="D47" s="6">
        <v>47</v>
      </c>
      <c r="E47" s="6" t="s">
        <v>280</v>
      </c>
      <c r="F47" s="6">
        <v>78</v>
      </c>
      <c r="G47" s="6">
        <v>40903</v>
      </c>
      <c r="H47">
        <v>2020</v>
      </c>
      <c r="I47" s="6" t="b">
        <f t="shared" si="3"/>
        <v>0</v>
      </c>
      <c r="J47" s="6" t="b">
        <f t="shared" si="4"/>
        <v>0</v>
      </c>
      <c r="K47" s="6" t="b">
        <f t="shared" si="5"/>
        <v>0</v>
      </c>
    </row>
    <row r="48" spans="1:11" x14ac:dyDescent="0.3">
      <c r="A48" s="6">
        <v>48</v>
      </c>
      <c r="B48" s="6" t="s">
        <v>291</v>
      </c>
      <c r="C48" s="6">
        <v>15900000</v>
      </c>
      <c r="D48" s="6">
        <v>58</v>
      </c>
      <c r="E48" s="6" t="s">
        <v>291</v>
      </c>
      <c r="F48" s="6">
        <v>77</v>
      </c>
      <c r="G48" s="6">
        <v>35600</v>
      </c>
      <c r="H48">
        <v>2020</v>
      </c>
      <c r="I48" s="6" t="b">
        <f t="shared" si="3"/>
        <v>0</v>
      </c>
      <c r="J48" s="6" t="b">
        <f t="shared" si="4"/>
        <v>0</v>
      </c>
      <c r="K48" s="6" t="b">
        <f t="shared" si="5"/>
        <v>0</v>
      </c>
    </row>
    <row r="49" spans="1:11" x14ac:dyDescent="0.3">
      <c r="A49" s="6">
        <v>49</v>
      </c>
      <c r="B49" s="6" t="s">
        <v>244</v>
      </c>
      <c r="C49" s="6">
        <v>14500000</v>
      </c>
      <c r="D49" s="6">
        <v>11</v>
      </c>
      <c r="E49" s="6" t="s">
        <v>244</v>
      </c>
      <c r="F49" s="6">
        <v>82.8</v>
      </c>
      <c r="G49" s="6">
        <v>70800</v>
      </c>
      <c r="H49">
        <v>2020</v>
      </c>
      <c r="I49" s="6" t="b">
        <f t="shared" si="3"/>
        <v>0</v>
      </c>
      <c r="J49" s="6" t="b">
        <f t="shared" si="4"/>
        <v>0</v>
      </c>
      <c r="K49" s="6" t="b">
        <f t="shared" si="5"/>
        <v>0</v>
      </c>
    </row>
    <row r="50" spans="1:11" x14ac:dyDescent="0.3">
      <c r="A50" s="6">
        <v>50</v>
      </c>
      <c r="B50" s="6" t="s">
        <v>411</v>
      </c>
      <c r="C50" s="6">
        <v>13518887</v>
      </c>
      <c r="D50" s="6">
        <v>179</v>
      </c>
      <c r="E50" s="6" t="s">
        <v>411</v>
      </c>
      <c r="F50" s="6">
        <v>61.5</v>
      </c>
      <c r="G50" s="6">
        <v>4355</v>
      </c>
      <c r="H50">
        <v>2020</v>
      </c>
      <c r="I50" s="6" t="b">
        <f t="shared" si="3"/>
        <v>0</v>
      </c>
      <c r="J50" s="6" t="b">
        <f t="shared" si="4"/>
        <v>1</v>
      </c>
      <c r="K50" s="6" t="b">
        <f t="shared" si="5"/>
        <v>0</v>
      </c>
    </row>
    <row r="51" spans="1:11" x14ac:dyDescent="0.3">
      <c r="A51" s="6">
        <v>51</v>
      </c>
      <c r="B51" s="6" t="s">
        <v>254</v>
      </c>
      <c r="C51" s="6">
        <v>13400000</v>
      </c>
      <c r="D51" s="6">
        <v>21</v>
      </c>
      <c r="E51" s="6" t="s">
        <v>254</v>
      </c>
      <c r="F51" s="6">
        <v>82.1</v>
      </c>
      <c r="G51" s="6">
        <v>56935</v>
      </c>
      <c r="H51">
        <v>2020</v>
      </c>
      <c r="I51" s="6" t="b">
        <f t="shared" si="3"/>
        <v>0</v>
      </c>
      <c r="J51" s="6" t="b">
        <f t="shared" si="4"/>
        <v>0</v>
      </c>
      <c r="K51" s="6" t="b">
        <f t="shared" si="5"/>
        <v>0</v>
      </c>
    </row>
    <row r="52" spans="1:11" x14ac:dyDescent="0.3">
      <c r="A52" s="6">
        <v>52</v>
      </c>
      <c r="B52" s="6" t="s">
        <v>257</v>
      </c>
      <c r="C52" s="6">
        <v>11822000</v>
      </c>
      <c r="D52" s="6">
        <v>24</v>
      </c>
      <c r="E52" s="6" t="s">
        <v>257</v>
      </c>
      <c r="F52" s="6">
        <v>81.599999999999994</v>
      </c>
      <c r="G52" s="6">
        <v>55874</v>
      </c>
      <c r="H52">
        <v>2020</v>
      </c>
      <c r="I52" s="6" t="b">
        <f t="shared" si="3"/>
        <v>0</v>
      </c>
      <c r="J52" s="6" t="b">
        <f t="shared" si="4"/>
        <v>0</v>
      </c>
      <c r="K52" s="6" t="b">
        <f t="shared" si="5"/>
        <v>0</v>
      </c>
    </row>
    <row r="53" spans="1:11" x14ac:dyDescent="0.3">
      <c r="A53" s="6">
        <v>53</v>
      </c>
      <c r="B53" s="6" t="s">
        <v>292</v>
      </c>
      <c r="C53" s="6">
        <v>11561890</v>
      </c>
      <c r="D53" s="6">
        <v>59</v>
      </c>
      <c r="E53" s="6" t="s">
        <v>292</v>
      </c>
      <c r="F53" s="6">
        <v>76.900000000000006</v>
      </c>
      <c r="G53" s="6">
        <v>35342</v>
      </c>
      <c r="H53">
        <v>2020</v>
      </c>
      <c r="I53" s="6" t="b">
        <f t="shared" si="3"/>
        <v>0</v>
      </c>
      <c r="J53" s="6" t="b">
        <f t="shared" si="4"/>
        <v>0</v>
      </c>
      <c r="K53" s="6" t="b">
        <f t="shared" si="5"/>
        <v>0</v>
      </c>
    </row>
    <row r="54" spans="1:11" x14ac:dyDescent="0.3">
      <c r="A54" s="6">
        <v>54</v>
      </c>
      <c r="B54" s="6" t="s">
        <v>316</v>
      </c>
      <c r="C54" s="6">
        <v>10454400</v>
      </c>
      <c r="D54" s="6">
        <v>83</v>
      </c>
      <c r="E54" s="6" t="s">
        <v>316</v>
      </c>
      <c r="F54" s="6">
        <v>75.099999999999994</v>
      </c>
      <c r="G54" s="6">
        <v>24226</v>
      </c>
      <c r="H54">
        <v>2020</v>
      </c>
      <c r="I54" s="6" t="b">
        <f t="shared" si="3"/>
        <v>0</v>
      </c>
      <c r="J54" s="6" t="b">
        <f t="shared" si="4"/>
        <v>0</v>
      </c>
      <c r="K54" s="6" t="b">
        <f t="shared" si="5"/>
        <v>0</v>
      </c>
    </row>
    <row r="55" spans="1:11" x14ac:dyDescent="0.3">
      <c r="A55" s="6">
        <v>55</v>
      </c>
      <c r="B55" s="6" t="s">
        <v>242</v>
      </c>
      <c r="C55" s="6">
        <v>9701200</v>
      </c>
      <c r="D55" s="6">
        <v>9</v>
      </c>
      <c r="E55" s="6" t="s">
        <v>242</v>
      </c>
      <c r="F55" s="6">
        <v>83</v>
      </c>
      <c r="G55" s="6">
        <v>81798</v>
      </c>
      <c r="H55">
        <v>2020</v>
      </c>
      <c r="I55" s="6" t="b">
        <f t="shared" si="3"/>
        <v>0</v>
      </c>
      <c r="J55" s="6" t="b">
        <f t="shared" si="4"/>
        <v>0</v>
      </c>
      <c r="K55" s="6" t="b">
        <f t="shared" si="5"/>
        <v>0</v>
      </c>
    </row>
    <row r="56" spans="1:11" x14ac:dyDescent="0.3">
      <c r="A56" s="6">
        <v>56</v>
      </c>
      <c r="B56" s="6" t="s">
        <v>255</v>
      </c>
      <c r="C56" s="6">
        <v>9470000</v>
      </c>
      <c r="D56" s="6">
        <v>22</v>
      </c>
      <c r="E56" s="6" t="s">
        <v>255</v>
      </c>
      <c r="F56" s="6">
        <v>81.900000000000006</v>
      </c>
      <c r="G56" s="6">
        <v>56600</v>
      </c>
      <c r="H56">
        <v>2020</v>
      </c>
      <c r="I56" s="6" t="b">
        <f t="shared" si="3"/>
        <v>0</v>
      </c>
      <c r="J56" s="6" t="b">
        <f t="shared" si="4"/>
        <v>0</v>
      </c>
      <c r="K56" s="6" t="b">
        <f t="shared" si="5"/>
        <v>0</v>
      </c>
    </row>
    <row r="57" spans="1:11" x14ac:dyDescent="0.3">
      <c r="A57" s="6">
        <v>57</v>
      </c>
      <c r="B57" s="6" t="s">
        <v>237</v>
      </c>
      <c r="C57" s="6">
        <v>8106700</v>
      </c>
      <c r="D57" s="6">
        <v>4</v>
      </c>
      <c r="E57" s="6" t="s">
        <v>237</v>
      </c>
      <c r="F57" s="6">
        <v>83.6</v>
      </c>
      <c r="G57" s="6">
        <v>115874</v>
      </c>
      <c r="H57">
        <v>2020</v>
      </c>
      <c r="I57" s="6" t="b">
        <f t="shared" si="3"/>
        <v>0</v>
      </c>
      <c r="J57" s="6" t="b">
        <f t="shared" si="4"/>
        <v>0</v>
      </c>
      <c r="K57" s="6" t="b">
        <f t="shared" si="5"/>
        <v>1</v>
      </c>
    </row>
    <row r="58" spans="1:11" x14ac:dyDescent="0.3">
      <c r="A58" s="6">
        <v>58</v>
      </c>
      <c r="B58" s="6" t="s">
        <v>263</v>
      </c>
      <c r="C58" s="6">
        <v>7000000</v>
      </c>
      <c r="D58" s="6">
        <v>30</v>
      </c>
      <c r="E58" s="6" t="s">
        <v>263</v>
      </c>
      <c r="F58" s="6">
        <v>80.900000000000006</v>
      </c>
      <c r="G58" s="6">
        <v>49900</v>
      </c>
      <c r="H58">
        <v>2020</v>
      </c>
      <c r="I58" s="6" t="b">
        <f t="shared" si="3"/>
        <v>0</v>
      </c>
      <c r="J58" s="6" t="b">
        <f t="shared" si="4"/>
        <v>0</v>
      </c>
      <c r="K58" s="6" t="b">
        <f t="shared" si="5"/>
        <v>0</v>
      </c>
    </row>
    <row r="59" spans="1:11" x14ac:dyDescent="0.3">
      <c r="A59" s="6">
        <v>59</v>
      </c>
      <c r="B59" s="6" t="s">
        <v>340</v>
      </c>
      <c r="C59" s="6">
        <v>7000000</v>
      </c>
      <c r="D59" s="6">
        <v>107</v>
      </c>
      <c r="E59" s="6" t="s">
        <v>340</v>
      </c>
      <c r="F59" s="6">
        <v>73</v>
      </c>
      <c r="G59" s="6">
        <v>16117</v>
      </c>
      <c r="H59">
        <v>2020</v>
      </c>
      <c r="I59" s="6" t="b">
        <f t="shared" si="3"/>
        <v>0</v>
      </c>
      <c r="J59" s="6" t="b">
        <f t="shared" si="4"/>
        <v>0</v>
      </c>
      <c r="K59" s="6" t="b">
        <f t="shared" si="5"/>
        <v>0</v>
      </c>
    </row>
    <row r="60" spans="1:11" x14ac:dyDescent="0.3">
      <c r="A60" s="6">
        <v>60</v>
      </c>
      <c r="B60" s="6" t="s">
        <v>278</v>
      </c>
      <c r="C60" s="6">
        <v>6900000</v>
      </c>
      <c r="D60" s="6">
        <v>45</v>
      </c>
      <c r="E60" s="6" t="s">
        <v>278</v>
      </c>
      <c r="F60" s="6">
        <v>78.5</v>
      </c>
      <c r="G60" s="6">
        <v>41800</v>
      </c>
      <c r="H60">
        <v>2020</v>
      </c>
      <c r="I60" s="6" t="b">
        <f t="shared" si="3"/>
        <v>0</v>
      </c>
      <c r="J60" s="6" t="b">
        <f t="shared" si="4"/>
        <v>0</v>
      </c>
      <c r="K60" s="6" t="b">
        <f t="shared" si="5"/>
        <v>0</v>
      </c>
    </row>
    <row r="61" spans="1:11" x14ac:dyDescent="0.3">
      <c r="A61" s="6">
        <v>61</v>
      </c>
      <c r="B61" s="6" t="s">
        <v>324</v>
      </c>
      <c r="C61" s="6">
        <v>6010000</v>
      </c>
      <c r="D61" s="6">
        <v>91</v>
      </c>
      <c r="E61" s="6" t="s">
        <v>324</v>
      </c>
      <c r="F61" s="6">
        <v>74.5</v>
      </c>
      <c r="G61" s="6">
        <v>19642</v>
      </c>
      <c r="H61">
        <v>2020</v>
      </c>
      <c r="I61" s="6" t="b">
        <f t="shared" si="3"/>
        <v>0</v>
      </c>
      <c r="J61" s="6" t="b">
        <f t="shared" si="4"/>
        <v>0</v>
      </c>
      <c r="K61" s="6" t="b">
        <f t="shared" si="5"/>
        <v>0</v>
      </c>
    </row>
    <row r="62" spans="1:11" x14ac:dyDescent="0.3">
      <c r="A62" s="6">
        <v>62</v>
      </c>
      <c r="B62" s="6" t="s">
        <v>249</v>
      </c>
      <c r="C62" s="6">
        <v>5770638</v>
      </c>
      <c r="D62" s="6">
        <v>16</v>
      </c>
      <c r="E62" s="6" t="s">
        <v>249</v>
      </c>
      <c r="F62" s="6">
        <v>82.3</v>
      </c>
      <c r="G62" s="6">
        <v>62100</v>
      </c>
      <c r="H62">
        <v>2020</v>
      </c>
      <c r="I62" s="6" t="b">
        <f t="shared" si="3"/>
        <v>0</v>
      </c>
      <c r="J62" s="6" t="b">
        <f t="shared" si="4"/>
        <v>0</v>
      </c>
      <c r="K62" s="6" t="b">
        <f t="shared" si="5"/>
        <v>0</v>
      </c>
    </row>
    <row r="63" spans="1:11" x14ac:dyDescent="0.3">
      <c r="A63" s="6">
        <v>63</v>
      </c>
      <c r="B63" s="6" t="s">
        <v>305</v>
      </c>
      <c r="C63" s="6">
        <v>4940000</v>
      </c>
      <c r="D63" s="6">
        <v>72</v>
      </c>
      <c r="E63" s="6" t="s">
        <v>305</v>
      </c>
      <c r="F63" s="6">
        <v>75.900000000000006</v>
      </c>
      <c r="G63" s="6">
        <v>29223</v>
      </c>
      <c r="H63">
        <v>2020</v>
      </c>
      <c r="I63" s="6" t="b">
        <f t="shared" si="3"/>
        <v>0</v>
      </c>
      <c r="J63" s="6" t="b">
        <f t="shared" si="4"/>
        <v>0</v>
      </c>
      <c r="K63" s="6" t="b">
        <f t="shared" si="5"/>
        <v>0</v>
      </c>
    </row>
    <row r="64" spans="1:11" x14ac:dyDescent="0.3">
      <c r="A64" s="6">
        <v>64</v>
      </c>
      <c r="B64" s="6" t="s">
        <v>251</v>
      </c>
      <c r="C64" s="6">
        <v>4761000</v>
      </c>
      <c r="D64" s="6">
        <v>18</v>
      </c>
      <c r="E64" s="6" t="s">
        <v>251</v>
      </c>
      <c r="F64" s="6">
        <v>82.3</v>
      </c>
      <c r="G64" s="6">
        <v>59848</v>
      </c>
      <c r="H64">
        <v>2020</v>
      </c>
      <c r="I64" s="6" t="b">
        <f t="shared" si="3"/>
        <v>0</v>
      </c>
      <c r="J64" s="6" t="b">
        <f t="shared" si="4"/>
        <v>0</v>
      </c>
      <c r="K64" s="6" t="b">
        <f t="shared" si="5"/>
        <v>0</v>
      </c>
    </row>
    <row r="65" spans="1:11" x14ac:dyDescent="0.3">
      <c r="A65" s="6">
        <v>65</v>
      </c>
      <c r="B65" s="6" t="s">
        <v>367</v>
      </c>
      <c r="C65" s="6">
        <v>3500000</v>
      </c>
      <c r="D65" s="6">
        <v>135</v>
      </c>
      <c r="E65" s="6" t="s">
        <v>367</v>
      </c>
      <c r="F65" s="6">
        <v>69.900000000000006</v>
      </c>
      <c r="G65" s="6">
        <v>11832</v>
      </c>
      <c r="H65">
        <v>2020</v>
      </c>
      <c r="I65" s="6" t="b">
        <f t="shared" si="3"/>
        <v>0</v>
      </c>
      <c r="J65" s="6" t="b">
        <f t="shared" si="4"/>
        <v>0</v>
      </c>
      <c r="K65" s="6" t="b">
        <f t="shared" si="5"/>
        <v>0</v>
      </c>
    </row>
    <row r="66" spans="1:11" x14ac:dyDescent="0.3">
      <c r="A66" s="6">
        <v>67</v>
      </c>
      <c r="B66" s="6" t="s">
        <v>271</v>
      </c>
      <c r="C66" s="6">
        <v>2720000</v>
      </c>
      <c r="D66" s="6">
        <v>38</v>
      </c>
      <c r="E66" s="6" t="s">
        <v>271</v>
      </c>
      <c r="F66" s="6">
        <v>78.900000000000006</v>
      </c>
      <c r="G66" s="6">
        <v>46184</v>
      </c>
      <c r="H66">
        <v>2020</v>
      </c>
      <c r="I66" s="6" t="b">
        <f t="shared" ref="I66:I73" si="6">IF(OR(C66&lt;$N$9,C66&gt;$N$8),TRUE,FALSE)</f>
        <v>0</v>
      </c>
      <c r="J66" s="6" t="b">
        <f t="shared" ref="J66:J73" si="7">IF(OR(F66&lt;$N$22,F66&gt;$N$21),TRUE,FALSE)</f>
        <v>0</v>
      </c>
      <c r="K66" s="6" t="b">
        <f t="shared" ref="K66:K73" si="8">IF(OR(G66&lt;$N$32,G66&gt;$N$31),TRUE,FALSE)</f>
        <v>0</v>
      </c>
    </row>
    <row r="67" spans="1:11" x14ac:dyDescent="0.3">
      <c r="A67" s="6">
        <v>68</v>
      </c>
      <c r="B67" s="6" t="s">
        <v>313</v>
      </c>
      <c r="C67" s="6">
        <v>2579000</v>
      </c>
      <c r="D67" s="6">
        <v>80</v>
      </c>
      <c r="E67" s="6" t="s">
        <v>313</v>
      </c>
      <c r="F67" s="6">
        <v>75.3</v>
      </c>
      <c r="G67" s="6">
        <v>26176</v>
      </c>
      <c r="H67">
        <v>2020</v>
      </c>
      <c r="I67" s="6" t="b">
        <f t="shared" si="6"/>
        <v>0</v>
      </c>
      <c r="J67" s="6" t="b">
        <f t="shared" si="7"/>
        <v>0</v>
      </c>
      <c r="K67" s="6" t="b">
        <f t="shared" si="8"/>
        <v>0</v>
      </c>
    </row>
    <row r="68" spans="1:11" x14ac:dyDescent="0.3">
      <c r="A68" s="6">
        <v>69</v>
      </c>
      <c r="B68" s="6" t="s">
        <v>432</v>
      </c>
      <c r="C68" s="6">
        <v>2060000</v>
      </c>
      <c r="D68" s="6">
        <v>103</v>
      </c>
      <c r="E68" s="6" t="s">
        <v>336</v>
      </c>
      <c r="F68" s="6">
        <v>73.599999999999994</v>
      </c>
      <c r="G68" s="6">
        <v>17000</v>
      </c>
      <c r="H68">
        <v>2020</v>
      </c>
      <c r="I68" s="6" t="b">
        <f t="shared" si="6"/>
        <v>0</v>
      </c>
      <c r="J68" s="6" t="b">
        <f t="shared" si="7"/>
        <v>0</v>
      </c>
      <c r="K68" s="6" t="b">
        <f t="shared" si="8"/>
        <v>0</v>
      </c>
    </row>
    <row r="69" spans="1:11" x14ac:dyDescent="0.3">
      <c r="A69" s="6">
        <v>70</v>
      </c>
      <c r="B69" s="6" t="s">
        <v>273</v>
      </c>
      <c r="C69" s="6">
        <v>1904000</v>
      </c>
      <c r="D69" s="6">
        <v>40</v>
      </c>
      <c r="E69" s="6" t="s">
        <v>273</v>
      </c>
      <c r="F69" s="6">
        <v>78.8</v>
      </c>
      <c r="G69" s="6">
        <v>44436</v>
      </c>
      <c r="H69">
        <v>2020</v>
      </c>
      <c r="I69" s="6" t="b">
        <f t="shared" si="6"/>
        <v>0</v>
      </c>
      <c r="J69" s="6" t="b">
        <f t="shared" si="7"/>
        <v>0</v>
      </c>
      <c r="K69" s="6" t="b">
        <f t="shared" si="8"/>
        <v>0</v>
      </c>
    </row>
    <row r="70" spans="1:11" x14ac:dyDescent="0.3">
      <c r="A70" s="6">
        <v>71</v>
      </c>
      <c r="B70" s="6" t="s">
        <v>274</v>
      </c>
      <c r="C70" s="6">
        <v>1300000</v>
      </c>
      <c r="D70" s="6">
        <v>41</v>
      </c>
      <c r="E70" s="6" t="s">
        <v>274</v>
      </c>
      <c r="F70" s="6">
        <v>78.8</v>
      </c>
      <c r="G70" s="6">
        <v>44032</v>
      </c>
      <c r="H70">
        <v>2020</v>
      </c>
      <c r="I70" s="6" t="b">
        <f t="shared" si="6"/>
        <v>0</v>
      </c>
      <c r="J70" s="6" t="b">
        <f t="shared" si="7"/>
        <v>0</v>
      </c>
      <c r="K70" s="6" t="b">
        <f t="shared" si="8"/>
        <v>0</v>
      </c>
    </row>
    <row r="71" spans="1:11" x14ac:dyDescent="0.3">
      <c r="A71" s="6">
        <v>72</v>
      </c>
      <c r="B71" s="6" t="s">
        <v>293</v>
      </c>
      <c r="C71" s="6">
        <v>1117500</v>
      </c>
      <c r="D71" s="6">
        <v>60</v>
      </c>
      <c r="E71" s="6" t="s">
        <v>293</v>
      </c>
      <c r="F71" s="6">
        <v>76.900000000000006</v>
      </c>
      <c r="G71" s="6">
        <v>34894</v>
      </c>
      <c r="H71">
        <v>2020</v>
      </c>
      <c r="I71" s="6" t="b">
        <f t="shared" si="6"/>
        <v>0</v>
      </c>
      <c r="J71" s="6" t="b">
        <f t="shared" si="7"/>
        <v>0</v>
      </c>
      <c r="K71" s="6" t="b">
        <f t="shared" si="8"/>
        <v>0</v>
      </c>
    </row>
    <row r="72" spans="1:11" x14ac:dyDescent="0.3">
      <c r="A72" s="6">
        <v>73</v>
      </c>
      <c r="B72" s="6" t="s">
        <v>272</v>
      </c>
      <c r="C72" s="6">
        <v>776716</v>
      </c>
      <c r="D72" s="6">
        <v>39</v>
      </c>
      <c r="E72" s="6" t="s">
        <v>272</v>
      </c>
      <c r="F72" s="6">
        <v>78.900000000000006</v>
      </c>
      <c r="G72" s="6">
        <v>45011</v>
      </c>
      <c r="H72">
        <v>2020</v>
      </c>
      <c r="I72" s="6" t="b">
        <f t="shared" si="6"/>
        <v>0</v>
      </c>
      <c r="J72" s="6" t="b">
        <f t="shared" si="7"/>
        <v>0</v>
      </c>
      <c r="K72" s="6" t="b">
        <f t="shared" si="8"/>
        <v>0</v>
      </c>
    </row>
    <row r="73" spans="1:11" x14ac:dyDescent="0.3">
      <c r="A73" s="6">
        <v>74</v>
      </c>
      <c r="B73" s="6" t="s">
        <v>246</v>
      </c>
      <c r="C73" s="6">
        <v>554651</v>
      </c>
      <c r="D73" s="6">
        <v>13</v>
      </c>
      <c r="E73" s="6" t="s">
        <v>246</v>
      </c>
      <c r="F73" s="6">
        <v>82.5</v>
      </c>
      <c r="G73" s="6">
        <v>67119</v>
      </c>
      <c r="H73">
        <v>2020</v>
      </c>
      <c r="I73" s="6" t="b">
        <f t="shared" si="6"/>
        <v>0</v>
      </c>
      <c r="J73" s="6" t="b">
        <f t="shared" si="7"/>
        <v>0</v>
      </c>
      <c r="K73" s="6" t="b">
        <f t="shared" si="8"/>
        <v>0</v>
      </c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42685-91F6-48D3-8814-1F5BD7AF1435}">
  <dimension ref="A3:C76"/>
  <sheetViews>
    <sheetView tabSelected="1" zoomScale="67" workbookViewId="0">
      <selection activeCell="G32" sqref="G32"/>
    </sheetView>
  </sheetViews>
  <sheetFormatPr defaultRowHeight="14.4" x14ac:dyDescent="0.3"/>
  <cols>
    <col min="1" max="1" width="18.44140625" bestFit="1" customWidth="1"/>
    <col min="2" max="2" width="23.21875" bestFit="1" customWidth="1"/>
    <col min="3" max="3" width="27.44140625" bestFit="1" customWidth="1"/>
    <col min="4" max="6" width="9" bestFit="1" customWidth="1"/>
    <col min="7" max="7" width="10" bestFit="1" customWidth="1"/>
    <col min="8" max="8" width="11" bestFit="1" customWidth="1"/>
    <col min="9" max="9" width="8" bestFit="1" customWidth="1"/>
    <col min="10" max="10" width="9" bestFit="1" customWidth="1"/>
    <col min="11" max="12" width="10" bestFit="1" customWidth="1"/>
    <col min="13" max="14" width="9" bestFit="1" customWidth="1"/>
    <col min="15" max="16" width="10" bestFit="1" customWidth="1"/>
    <col min="17" max="18" width="8" bestFit="1" customWidth="1"/>
    <col min="19" max="19" width="9" bestFit="1" customWidth="1"/>
    <col min="20" max="20" width="8" bestFit="1" customWidth="1"/>
    <col min="21" max="21" width="10" bestFit="1" customWidth="1"/>
    <col min="22" max="22" width="8" bestFit="1" customWidth="1"/>
    <col min="23" max="23" width="9" bestFit="1" customWidth="1"/>
    <col min="24" max="24" width="10" bestFit="1" customWidth="1"/>
    <col min="25" max="26" width="9" bestFit="1" customWidth="1"/>
    <col min="27" max="27" width="10" bestFit="1" customWidth="1"/>
    <col min="28" max="28" width="11" bestFit="1" customWidth="1"/>
    <col min="29" max="33" width="9" bestFit="1" customWidth="1"/>
    <col min="34" max="34" width="8" bestFit="1" customWidth="1"/>
    <col min="35" max="35" width="9" bestFit="1" customWidth="1"/>
    <col min="36" max="37" width="8" bestFit="1" customWidth="1"/>
    <col min="38" max="38" width="10" bestFit="1" customWidth="1"/>
    <col min="39" max="39" width="9" bestFit="1" customWidth="1"/>
    <col min="40" max="40" width="8" bestFit="1" customWidth="1"/>
    <col min="41" max="41" width="10" bestFit="1" customWidth="1"/>
    <col min="42" max="42" width="9" bestFit="1" customWidth="1"/>
    <col min="43" max="43" width="8" bestFit="1" customWidth="1"/>
    <col min="44" max="46" width="9" bestFit="1" customWidth="1"/>
    <col min="47" max="47" width="7" bestFit="1" customWidth="1"/>
    <col min="48" max="50" width="9" bestFit="1" customWidth="1"/>
    <col min="51" max="51" width="10" bestFit="1" customWidth="1"/>
    <col min="52" max="52" width="9" bestFit="1" customWidth="1"/>
    <col min="53" max="53" width="8" bestFit="1" customWidth="1"/>
    <col min="54" max="54" width="10" bestFit="1" customWidth="1"/>
    <col min="55" max="55" width="9" bestFit="1" customWidth="1"/>
    <col min="56" max="56" width="11" bestFit="1" customWidth="1"/>
  </cols>
  <sheetData>
    <row r="3" spans="1:3" x14ac:dyDescent="0.3">
      <c r="A3" s="19" t="s">
        <v>447</v>
      </c>
      <c r="B3" t="s">
        <v>448</v>
      </c>
      <c r="C3" t="s">
        <v>454</v>
      </c>
    </row>
    <row r="4" spans="1:3" x14ac:dyDescent="0.3">
      <c r="A4" s="20" t="s">
        <v>295</v>
      </c>
      <c r="B4">
        <v>33000000</v>
      </c>
      <c r="C4">
        <v>76.900000000000006</v>
      </c>
    </row>
    <row r="5" spans="1:3" x14ac:dyDescent="0.3">
      <c r="A5" s="20" t="s">
        <v>296</v>
      </c>
      <c r="B5">
        <v>56725200</v>
      </c>
      <c r="C5">
        <v>76.7</v>
      </c>
    </row>
    <row r="6" spans="1:3" x14ac:dyDescent="0.3">
      <c r="A6" s="20" t="s">
        <v>240</v>
      </c>
      <c r="B6">
        <v>20570000</v>
      </c>
      <c r="C6">
        <v>83.4</v>
      </c>
    </row>
    <row r="7" spans="1:3" x14ac:dyDescent="0.3">
      <c r="A7" s="20" t="s">
        <v>340</v>
      </c>
      <c r="B7">
        <v>7000000</v>
      </c>
      <c r="C7">
        <v>73</v>
      </c>
    </row>
    <row r="8" spans="1:3" x14ac:dyDescent="0.3">
      <c r="A8" s="20" t="s">
        <v>346</v>
      </c>
      <c r="B8">
        <v>165615000</v>
      </c>
      <c r="C8">
        <v>72.599999999999994</v>
      </c>
    </row>
    <row r="9" spans="1:3" x14ac:dyDescent="0.3">
      <c r="A9" s="20" t="s">
        <v>257</v>
      </c>
      <c r="B9">
        <v>11822000</v>
      </c>
      <c r="C9">
        <v>81.599999999999994</v>
      </c>
    </row>
    <row r="10" spans="1:3" x14ac:dyDescent="0.3">
      <c r="A10" s="20" t="s">
        <v>307</v>
      </c>
      <c r="B10">
        <v>284200000</v>
      </c>
      <c r="C10">
        <v>75.900000000000006</v>
      </c>
    </row>
    <row r="11" spans="1:3" x14ac:dyDescent="0.3">
      <c r="A11" s="20" t="s">
        <v>316</v>
      </c>
      <c r="B11">
        <v>10454400</v>
      </c>
      <c r="C11">
        <v>75.099999999999994</v>
      </c>
    </row>
    <row r="12" spans="1:3" x14ac:dyDescent="0.3">
      <c r="A12" s="20" t="s">
        <v>248</v>
      </c>
      <c r="B12">
        <v>31210628</v>
      </c>
      <c r="C12">
        <v>82.4</v>
      </c>
    </row>
    <row r="13" spans="1:3" x14ac:dyDescent="0.3">
      <c r="A13" s="20" t="s">
        <v>266</v>
      </c>
      <c r="B13">
        <v>21000000</v>
      </c>
      <c r="C13">
        <v>80.2</v>
      </c>
    </row>
    <row r="14" spans="1:3" x14ac:dyDescent="0.3">
      <c r="A14" s="20" t="s">
        <v>294</v>
      </c>
      <c r="B14">
        <v>1598360000</v>
      </c>
      <c r="C14">
        <v>76.900000000000006</v>
      </c>
    </row>
    <row r="15" spans="1:3" x14ac:dyDescent="0.3">
      <c r="A15" s="20" t="s">
        <v>287</v>
      </c>
      <c r="B15">
        <v>57900472</v>
      </c>
      <c r="C15">
        <v>77.3</v>
      </c>
    </row>
    <row r="16" spans="1:3" x14ac:dyDescent="0.3">
      <c r="A16" s="20" t="s">
        <v>274</v>
      </c>
      <c r="B16">
        <v>1300000</v>
      </c>
      <c r="C16">
        <v>78.8</v>
      </c>
    </row>
    <row r="17" spans="1:3" x14ac:dyDescent="0.3">
      <c r="A17" s="20" t="s">
        <v>263</v>
      </c>
      <c r="B17">
        <v>7000000</v>
      </c>
      <c r="C17">
        <v>80.900000000000006</v>
      </c>
    </row>
    <row r="18" spans="1:3" x14ac:dyDescent="0.3">
      <c r="A18" s="20" t="s">
        <v>291</v>
      </c>
      <c r="B18">
        <v>15900000</v>
      </c>
      <c r="C18">
        <v>77</v>
      </c>
    </row>
    <row r="19" spans="1:3" x14ac:dyDescent="0.3">
      <c r="A19" s="20" t="s">
        <v>352</v>
      </c>
      <c r="B19">
        <v>95340000</v>
      </c>
      <c r="C19">
        <v>72</v>
      </c>
    </row>
    <row r="20" spans="1:3" x14ac:dyDescent="0.3">
      <c r="A20" s="20" t="s">
        <v>273</v>
      </c>
      <c r="B20">
        <v>1904000</v>
      </c>
      <c r="C20">
        <v>78.8</v>
      </c>
    </row>
    <row r="21" spans="1:3" x14ac:dyDescent="0.3">
      <c r="A21" s="20" t="s">
        <v>386</v>
      </c>
      <c r="B21">
        <v>18000000</v>
      </c>
      <c r="C21">
        <v>66.599999999999994</v>
      </c>
    </row>
    <row r="22" spans="1:3" x14ac:dyDescent="0.3">
      <c r="A22" s="20" t="s">
        <v>255</v>
      </c>
      <c r="B22">
        <v>9470000</v>
      </c>
      <c r="C22">
        <v>81.900000000000006</v>
      </c>
    </row>
    <row r="23" spans="1:3" x14ac:dyDescent="0.3">
      <c r="A23" s="20" t="s">
        <v>245</v>
      </c>
      <c r="B23">
        <v>72180000</v>
      </c>
      <c r="C23">
        <v>82.7</v>
      </c>
    </row>
    <row r="24" spans="1:3" x14ac:dyDescent="0.3">
      <c r="A24" s="20" t="s">
        <v>259</v>
      </c>
      <c r="B24">
        <v>107000000</v>
      </c>
      <c r="C24">
        <v>81.3</v>
      </c>
    </row>
    <row r="25" spans="1:3" x14ac:dyDescent="0.3">
      <c r="A25" s="20" t="s">
        <v>328</v>
      </c>
      <c r="B25">
        <v>17571895</v>
      </c>
      <c r="C25">
        <v>74.3</v>
      </c>
    </row>
    <row r="26" spans="1:3" x14ac:dyDescent="0.3">
      <c r="A26" s="20" t="s">
        <v>234</v>
      </c>
      <c r="B26">
        <v>19207578</v>
      </c>
      <c r="C26">
        <v>84.9</v>
      </c>
    </row>
    <row r="27" spans="1:3" x14ac:dyDescent="0.3">
      <c r="A27" s="20" t="s">
        <v>292</v>
      </c>
      <c r="B27">
        <v>11561890</v>
      </c>
      <c r="C27">
        <v>76.900000000000006</v>
      </c>
    </row>
    <row r="28" spans="1:3" x14ac:dyDescent="0.3">
      <c r="A28" s="20" t="s">
        <v>371</v>
      </c>
      <c r="B28">
        <v>1281971713</v>
      </c>
      <c r="C28">
        <v>69.7</v>
      </c>
    </row>
    <row r="29" spans="1:3" x14ac:dyDescent="0.3">
      <c r="A29" s="20" t="s">
        <v>357</v>
      </c>
      <c r="B29">
        <v>385573398</v>
      </c>
      <c r="C29">
        <v>71.7</v>
      </c>
    </row>
    <row r="30" spans="1:3" x14ac:dyDescent="0.3">
      <c r="A30" s="20" t="s">
        <v>297</v>
      </c>
      <c r="B30">
        <v>96165000</v>
      </c>
      <c r="C30">
        <v>76.7</v>
      </c>
    </row>
    <row r="31" spans="1:3" x14ac:dyDescent="0.3">
      <c r="A31" s="20" t="s">
        <v>249</v>
      </c>
      <c r="B31">
        <v>5770638</v>
      </c>
      <c r="C31">
        <v>82.3</v>
      </c>
    </row>
    <row r="32" spans="1:3" x14ac:dyDescent="0.3">
      <c r="A32" s="20" t="s">
        <v>242</v>
      </c>
      <c r="B32">
        <v>9701200</v>
      </c>
      <c r="C32">
        <v>83</v>
      </c>
    </row>
    <row r="33" spans="1:3" x14ac:dyDescent="0.3">
      <c r="A33" s="20" t="s">
        <v>239</v>
      </c>
      <c r="B33">
        <v>88580000</v>
      </c>
      <c r="C33">
        <v>83.4</v>
      </c>
    </row>
    <row r="34" spans="1:3" x14ac:dyDescent="0.3">
      <c r="A34" s="20" t="s">
        <v>235</v>
      </c>
      <c r="B34">
        <v>146649600</v>
      </c>
      <c r="C34">
        <v>84.6</v>
      </c>
    </row>
    <row r="35" spans="1:3" x14ac:dyDescent="0.3">
      <c r="A35" s="20" t="s">
        <v>324</v>
      </c>
      <c r="B35">
        <v>6010000</v>
      </c>
      <c r="C35">
        <v>74.5</v>
      </c>
    </row>
    <row r="36" spans="1:3" x14ac:dyDescent="0.3">
      <c r="A36" s="20" t="s">
        <v>385</v>
      </c>
      <c r="B36">
        <v>28080000</v>
      </c>
      <c r="C36">
        <v>66.7</v>
      </c>
    </row>
    <row r="37" spans="1:3" x14ac:dyDescent="0.3">
      <c r="A37" s="20" t="s">
        <v>313</v>
      </c>
      <c r="B37">
        <v>2579000</v>
      </c>
      <c r="C37">
        <v>75.3</v>
      </c>
    </row>
    <row r="38" spans="1:3" x14ac:dyDescent="0.3">
      <c r="A38" s="20" t="s">
        <v>271</v>
      </c>
      <c r="B38">
        <v>2720000</v>
      </c>
      <c r="C38">
        <v>78.900000000000006</v>
      </c>
    </row>
    <row r="39" spans="1:3" x14ac:dyDescent="0.3">
      <c r="A39" s="20" t="s">
        <v>305</v>
      </c>
      <c r="B39">
        <v>4940000</v>
      </c>
      <c r="C39">
        <v>75.900000000000006</v>
      </c>
    </row>
    <row r="40" spans="1:3" x14ac:dyDescent="0.3">
      <c r="A40" s="20" t="s">
        <v>301</v>
      </c>
      <c r="B40">
        <v>30379000</v>
      </c>
      <c r="C40">
        <v>76.2</v>
      </c>
    </row>
    <row r="41" spans="1:3" x14ac:dyDescent="0.3">
      <c r="A41" s="20" t="s">
        <v>272</v>
      </c>
      <c r="B41">
        <v>776716</v>
      </c>
      <c r="C41">
        <v>78.900000000000006</v>
      </c>
    </row>
    <row r="42" spans="1:3" x14ac:dyDescent="0.3">
      <c r="A42" s="20" t="s">
        <v>246</v>
      </c>
      <c r="B42">
        <v>554651</v>
      </c>
      <c r="C42">
        <v>82.5</v>
      </c>
    </row>
    <row r="43" spans="1:3" x14ac:dyDescent="0.3">
      <c r="A43" s="20" t="s">
        <v>317</v>
      </c>
      <c r="B43">
        <v>101339000</v>
      </c>
      <c r="C43">
        <v>75.099999999999994</v>
      </c>
    </row>
    <row r="44" spans="1:3" x14ac:dyDescent="0.3">
      <c r="A44" s="20" t="s">
        <v>367</v>
      </c>
      <c r="B44">
        <v>3500000</v>
      </c>
      <c r="C44">
        <v>69.900000000000006</v>
      </c>
    </row>
    <row r="45" spans="1:3" x14ac:dyDescent="0.3">
      <c r="A45" s="20" t="s">
        <v>293</v>
      </c>
      <c r="B45">
        <v>1117500</v>
      </c>
      <c r="C45">
        <v>76.900000000000006</v>
      </c>
    </row>
    <row r="46" spans="1:3" x14ac:dyDescent="0.3">
      <c r="A46" s="20" t="s">
        <v>300</v>
      </c>
      <c r="B46">
        <v>44450000</v>
      </c>
      <c r="C46">
        <v>76.7</v>
      </c>
    </row>
    <row r="47" spans="1:3" x14ac:dyDescent="0.3">
      <c r="A47" s="20" t="s">
        <v>363</v>
      </c>
      <c r="B47">
        <v>34172058</v>
      </c>
      <c r="C47">
        <v>70.8</v>
      </c>
    </row>
    <row r="48" spans="1:3" x14ac:dyDescent="0.3">
      <c r="A48" s="20" t="s">
        <v>250</v>
      </c>
      <c r="B48">
        <v>20000000</v>
      </c>
      <c r="C48">
        <v>82.3</v>
      </c>
    </row>
    <row r="49" spans="1:3" x14ac:dyDescent="0.3">
      <c r="A49" s="20" t="s">
        <v>251</v>
      </c>
      <c r="B49">
        <v>4761000</v>
      </c>
      <c r="C49">
        <v>82.3</v>
      </c>
    </row>
    <row r="50" spans="1:3" x14ac:dyDescent="0.3">
      <c r="A50" s="20" t="s">
        <v>424</v>
      </c>
      <c r="B50">
        <v>167371945</v>
      </c>
      <c r="C50">
        <v>54.7</v>
      </c>
    </row>
    <row r="51" spans="1:3" x14ac:dyDescent="0.3">
      <c r="A51" s="20" t="s">
        <v>381</v>
      </c>
      <c r="B51">
        <v>165405847</v>
      </c>
      <c r="C51">
        <v>67.3</v>
      </c>
    </row>
    <row r="52" spans="1:3" x14ac:dyDescent="0.3">
      <c r="A52" s="20" t="s">
        <v>278</v>
      </c>
      <c r="B52">
        <v>6900000</v>
      </c>
      <c r="C52">
        <v>78.5</v>
      </c>
    </row>
    <row r="53" spans="1:3" x14ac:dyDescent="0.3">
      <c r="A53" s="20" t="s">
        <v>298</v>
      </c>
      <c r="B53">
        <v>34235000</v>
      </c>
      <c r="C53">
        <v>76.7</v>
      </c>
    </row>
    <row r="54" spans="1:3" x14ac:dyDescent="0.3">
      <c r="A54" s="20" t="s">
        <v>360</v>
      </c>
      <c r="B54">
        <v>106987098</v>
      </c>
      <c r="C54">
        <v>71.2</v>
      </c>
    </row>
    <row r="55" spans="1:3" x14ac:dyDescent="0.3">
      <c r="A55" s="20" t="s">
        <v>275</v>
      </c>
      <c r="B55">
        <v>47153200</v>
      </c>
      <c r="C55">
        <v>78.7</v>
      </c>
    </row>
    <row r="56" spans="1:3" x14ac:dyDescent="0.3">
      <c r="A56" s="20" t="s">
        <v>254</v>
      </c>
      <c r="B56">
        <v>13400000</v>
      </c>
      <c r="C56">
        <v>82.1</v>
      </c>
    </row>
    <row r="57" spans="1:3" x14ac:dyDescent="0.3">
      <c r="A57" s="20" t="s">
        <v>303</v>
      </c>
      <c r="B57">
        <v>26000000</v>
      </c>
      <c r="C57">
        <v>76.099999999999994</v>
      </c>
    </row>
    <row r="58" spans="1:3" x14ac:dyDescent="0.3">
      <c r="A58" s="20" t="s">
        <v>345</v>
      </c>
      <c r="B58">
        <v>256116000</v>
      </c>
      <c r="C58">
        <v>72.900000000000006</v>
      </c>
    </row>
    <row r="59" spans="1:3" x14ac:dyDescent="0.3">
      <c r="A59" s="20" t="s">
        <v>315</v>
      </c>
      <c r="B59">
        <v>46000000</v>
      </c>
      <c r="C59">
        <v>75.099999999999994</v>
      </c>
    </row>
    <row r="60" spans="1:3" x14ac:dyDescent="0.3">
      <c r="A60" s="20" t="s">
        <v>237</v>
      </c>
      <c r="B60">
        <v>8106700</v>
      </c>
      <c r="C60">
        <v>83.6</v>
      </c>
    </row>
    <row r="61" spans="1:3" x14ac:dyDescent="0.3">
      <c r="A61" s="20" t="s">
        <v>398</v>
      </c>
      <c r="B61">
        <v>59474500</v>
      </c>
      <c r="C61">
        <v>64.099999999999994</v>
      </c>
    </row>
    <row r="62" spans="1:3" x14ac:dyDescent="0.3">
      <c r="A62" s="20" t="s">
        <v>243</v>
      </c>
      <c r="B62">
        <v>56004887</v>
      </c>
      <c r="C62">
        <v>83</v>
      </c>
    </row>
    <row r="63" spans="1:3" x14ac:dyDescent="0.3">
      <c r="A63" s="20" t="s">
        <v>238</v>
      </c>
      <c r="B63">
        <v>55740000</v>
      </c>
      <c r="C63">
        <v>83.5</v>
      </c>
    </row>
    <row r="64" spans="1:3" x14ac:dyDescent="0.3">
      <c r="A64" s="20" t="s">
        <v>289</v>
      </c>
      <c r="B64">
        <v>38849812</v>
      </c>
      <c r="C64">
        <v>77</v>
      </c>
    </row>
    <row r="65" spans="1:3" x14ac:dyDescent="0.3">
      <c r="A65" s="20" t="s">
        <v>244</v>
      </c>
      <c r="B65">
        <v>14500000</v>
      </c>
      <c r="C65">
        <v>82.8</v>
      </c>
    </row>
    <row r="66" spans="1:3" x14ac:dyDescent="0.3">
      <c r="A66" s="20" t="s">
        <v>288</v>
      </c>
      <c r="B66">
        <v>69000000</v>
      </c>
      <c r="C66">
        <v>77.2</v>
      </c>
    </row>
    <row r="67" spans="1:3" x14ac:dyDescent="0.3">
      <c r="A67" s="20" t="s">
        <v>336</v>
      </c>
      <c r="B67">
        <v>2060000</v>
      </c>
      <c r="C67">
        <v>73.599999999999994</v>
      </c>
    </row>
    <row r="68" spans="1:3" x14ac:dyDescent="0.3">
      <c r="A68" s="20" t="s">
        <v>283</v>
      </c>
      <c r="B68">
        <v>72200000</v>
      </c>
      <c r="C68">
        <v>77.7</v>
      </c>
    </row>
    <row r="69" spans="1:3" x14ac:dyDescent="0.3">
      <c r="A69" s="20" t="s">
        <v>349</v>
      </c>
      <c r="B69">
        <v>57505555</v>
      </c>
      <c r="C69">
        <v>72.099999999999994</v>
      </c>
    </row>
    <row r="70" spans="1:3" x14ac:dyDescent="0.3">
      <c r="A70" s="20" t="s">
        <v>280</v>
      </c>
      <c r="B70">
        <v>17132724</v>
      </c>
      <c r="C70">
        <v>78</v>
      </c>
    </row>
    <row r="71" spans="1:3" x14ac:dyDescent="0.3">
      <c r="A71" s="20" t="s">
        <v>260</v>
      </c>
      <c r="B71">
        <v>83100000</v>
      </c>
      <c r="C71">
        <v>81.3</v>
      </c>
    </row>
    <row r="72" spans="1:3" x14ac:dyDescent="0.3">
      <c r="A72" s="20" t="s">
        <v>270</v>
      </c>
      <c r="B72">
        <v>327577529</v>
      </c>
      <c r="C72">
        <v>79.099999999999994</v>
      </c>
    </row>
    <row r="73" spans="1:3" x14ac:dyDescent="0.3">
      <c r="A73" s="20" t="s">
        <v>351</v>
      </c>
      <c r="B73">
        <v>32019086</v>
      </c>
      <c r="C73">
        <v>72.099999999999994</v>
      </c>
    </row>
    <row r="74" spans="1:3" x14ac:dyDescent="0.3">
      <c r="A74" s="20" t="s">
        <v>311</v>
      </c>
      <c r="B74">
        <v>72300000</v>
      </c>
      <c r="C74">
        <v>75.400000000000006</v>
      </c>
    </row>
    <row r="75" spans="1:3" x14ac:dyDescent="0.3">
      <c r="A75" s="20" t="s">
        <v>411</v>
      </c>
      <c r="B75">
        <v>13518887</v>
      </c>
      <c r="C75">
        <v>61.5</v>
      </c>
    </row>
    <row r="76" spans="1:3" x14ac:dyDescent="0.3">
      <c r="A76" s="20" t="s">
        <v>449</v>
      </c>
      <c r="B76">
        <v>6822742307</v>
      </c>
      <c r="C76">
        <v>5517.7000000000025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A77C-CC9A-4E00-A6DB-6B97BDB7457A}">
  <sheetPr codeName="Sheet3"/>
  <dimension ref="A1:F425"/>
  <sheetViews>
    <sheetView workbookViewId="0">
      <selection activeCell="H23" sqref="H23"/>
    </sheetView>
  </sheetViews>
  <sheetFormatPr defaultRowHeight="14.4" x14ac:dyDescent="0.3"/>
  <cols>
    <col min="1" max="1" width="7.44140625" bestFit="1" customWidth="1"/>
    <col min="2" max="2" width="28.109375" bestFit="1" customWidth="1"/>
    <col min="3" max="3" width="22" bestFit="1" customWidth="1"/>
    <col min="4" max="4" width="19.88671875" bestFit="1" customWidth="1"/>
    <col min="5" max="5" width="23" bestFit="1" customWidth="1"/>
    <col min="6" max="6" width="20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232</v>
      </c>
      <c r="F1" t="s">
        <v>233</v>
      </c>
    </row>
    <row r="2" spans="1:6" hidden="1" x14ac:dyDescent="0.3">
      <c r="A2">
        <v>161</v>
      </c>
      <c r="B2" t="s">
        <v>393</v>
      </c>
      <c r="E2">
        <v>64.8</v>
      </c>
      <c r="F2">
        <v>2020</v>
      </c>
    </row>
    <row r="3" spans="1:6" x14ac:dyDescent="0.3">
      <c r="A3">
        <v>212</v>
      </c>
      <c r="B3" t="s">
        <v>215</v>
      </c>
      <c r="C3">
        <v>2065</v>
      </c>
      <c r="D3">
        <v>2019</v>
      </c>
      <c r="E3">
        <f>E2</f>
        <v>64.8</v>
      </c>
    </row>
    <row r="4" spans="1:6" hidden="1" x14ac:dyDescent="0.3">
      <c r="A4">
        <v>43</v>
      </c>
      <c r="B4" t="s">
        <v>276</v>
      </c>
      <c r="E4">
        <v>78.599999999999994</v>
      </c>
      <c r="F4">
        <v>2020</v>
      </c>
    </row>
    <row r="5" spans="1:6" x14ac:dyDescent="0.3">
      <c r="A5">
        <v>119</v>
      </c>
      <c r="B5" t="s">
        <v>122</v>
      </c>
      <c r="C5">
        <v>13965</v>
      </c>
      <c r="D5">
        <v>2019</v>
      </c>
      <c r="E5">
        <f>E4</f>
        <v>78.599999999999994</v>
      </c>
    </row>
    <row r="6" spans="1:6" hidden="1" x14ac:dyDescent="0.3">
      <c r="A6">
        <v>62</v>
      </c>
      <c r="B6" t="s">
        <v>295</v>
      </c>
      <c r="E6">
        <v>76.900000000000006</v>
      </c>
      <c r="F6">
        <v>2020</v>
      </c>
    </row>
    <row r="7" spans="1:6" x14ac:dyDescent="0.3">
      <c r="A7">
        <v>139</v>
      </c>
      <c r="B7" t="s">
        <v>142</v>
      </c>
      <c r="C7">
        <v>11511</v>
      </c>
      <c r="D7">
        <v>2019</v>
      </c>
      <c r="E7">
        <f t="shared" ref="E7:E8" si="0">E6</f>
        <v>76.900000000000006</v>
      </c>
    </row>
    <row r="8" spans="1:6" x14ac:dyDescent="0.3">
      <c r="A8">
        <v>142</v>
      </c>
      <c r="B8" t="s">
        <v>145</v>
      </c>
      <c r="C8">
        <v>11200</v>
      </c>
      <c r="D8">
        <v>2016</v>
      </c>
      <c r="E8">
        <f t="shared" si="0"/>
        <v>76.900000000000006</v>
      </c>
    </row>
    <row r="9" spans="1:6" hidden="1" x14ac:dyDescent="0.3">
      <c r="A9">
        <v>23</v>
      </c>
      <c r="B9" t="s">
        <v>256</v>
      </c>
      <c r="E9">
        <v>81.900000000000006</v>
      </c>
      <c r="F9">
        <v>2020</v>
      </c>
    </row>
    <row r="10" spans="1:6" x14ac:dyDescent="0.3">
      <c r="A10">
        <v>30</v>
      </c>
      <c r="B10" t="s">
        <v>33</v>
      </c>
      <c r="C10">
        <v>49900</v>
      </c>
      <c r="D10">
        <v>2015</v>
      </c>
      <c r="E10">
        <f>E9</f>
        <v>81.900000000000006</v>
      </c>
    </row>
    <row r="11" spans="1:6" hidden="1" x14ac:dyDescent="0.3">
      <c r="A11">
        <v>181</v>
      </c>
      <c r="B11" t="s">
        <v>413</v>
      </c>
      <c r="E11">
        <v>61.2</v>
      </c>
      <c r="F11">
        <v>2020</v>
      </c>
    </row>
    <row r="12" spans="1:6" x14ac:dyDescent="0.3">
      <c r="A12">
        <v>161</v>
      </c>
      <c r="B12" t="s">
        <v>164</v>
      </c>
      <c r="C12">
        <v>6670</v>
      </c>
      <c r="D12">
        <v>2019</v>
      </c>
      <c r="E12">
        <f t="shared" ref="E12:E13" si="1">E11</f>
        <v>61.2</v>
      </c>
    </row>
    <row r="13" spans="1:6" x14ac:dyDescent="0.3">
      <c r="A13">
        <v>133</v>
      </c>
      <c r="B13" t="s">
        <v>136</v>
      </c>
      <c r="C13">
        <v>12200</v>
      </c>
      <c r="D13">
        <v>2008</v>
      </c>
      <c r="E13">
        <f t="shared" si="1"/>
        <v>61.2</v>
      </c>
    </row>
    <row r="14" spans="1:6" hidden="1" x14ac:dyDescent="0.3">
      <c r="A14">
        <v>57</v>
      </c>
      <c r="B14" t="s">
        <v>290</v>
      </c>
      <c r="E14">
        <v>77</v>
      </c>
      <c r="F14">
        <v>2020</v>
      </c>
    </row>
    <row r="15" spans="1:6" x14ac:dyDescent="0.3">
      <c r="A15">
        <v>87</v>
      </c>
      <c r="B15" t="s">
        <v>90</v>
      </c>
      <c r="C15">
        <v>21910</v>
      </c>
      <c r="D15">
        <v>2019</v>
      </c>
      <c r="E15">
        <f>E14</f>
        <v>77</v>
      </c>
    </row>
    <row r="16" spans="1:6" hidden="1" x14ac:dyDescent="0.3">
      <c r="A16">
        <v>118</v>
      </c>
      <c r="B16" t="s">
        <v>350</v>
      </c>
      <c r="E16">
        <v>72.099999999999994</v>
      </c>
      <c r="F16">
        <v>2020</v>
      </c>
    </row>
    <row r="17" spans="1:6" hidden="1" x14ac:dyDescent="0.3">
      <c r="A17">
        <v>63</v>
      </c>
      <c r="B17" t="s">
        <v>296</v>
      </c>
      <c r="E17">
        <v>76.7</v>
      </c>
      <c r="F17">
        <v>2020</v>
      </c>
    </row>
    <row r="18" spans="1:6" x14ac:dyDescent="0.3">
      <c r="A18">
        <v>86</v>
      </c>
      <c r="B18" t="s">
        <v>89</v>
      </c>
      <c r="C18">
        <v>22064</v>
      </c>
      <c r="D18">
        <v>2019</v>
      </c>
      <c r="E18">
        <f>E17</f>
        <v>76.7</v>
      </c>
    </row>
    <row r="19" spans="1:6" hidden="1" x14ac:dyDescent="0.3">
      <c r="A19">
        <v>85</v>
      </c>
      <c r="B19" t="s">
        <v>318</v>
      </c>
      <c r="E19">
        <v>75.099999999999994</v>
      </c>
      <c r="F19">
        <v>2020</v>
      </c>
    </row>
    <row r="20" spans="1:6" x14ac:dyDescent="0.3">
      <c r="A20">
        <v>121</v>
      </c>
      <c r="B20" t="s">
        <v>124</v>
      </c>
      <c r="C20">
        <v>13654</v>
      </c>
      <c r="D20">
        <v>2019</v>
      </c>
      <c r="E20">
        <f t="shared" ref="E20:E21" si="2">E19</f>
        <v>75.099999999999994</v>
      </c>
    </row>
    <row r="21" spans="1:6" x14ac:dyDescent="0.3">
      <c r="A21">
        <v>53</v>
      </c>
      <c r="B21" t="s">
        <v>56</v>
      </c>
      <c r="C21">
        <v>37500</v>
      </c>
      <c r="D21">
        <v>2017</v>
      </c>
      <c r="E21">
        <f t="shared" si="2"/>
        <v>75.099999999999994</v>
      </c>
    </row>
    <row r="22" spans="1:6" hidden="1" x14ac:dyDescent="0.3">
      <c r="A22">
        <v>7</v>
      </c>
      <c r="B22" t="s">
        <v>240</v>
      </c>
      <c r="E22">
        <v>83.4</v>
      </c>
      <c r="F22">
        <v>2020</v>
      </c>
    </row>
    <row r="23" spans="1:6" x14ac:dyDescent="0.3">
      <c r="A23">
        <v>31</v>
      </c>
      <c r="B23" t="s">
        <v>34</v>
      </c>
      <c r="C23">
        <v>49854</v>
      </c>
      <c r="D23">
        <v>2019</v>
      </c>
      <c r="E23">
        <f>E22</f>
        <v>83.4</v>
      </c>
    </row>
    <row r="24" spans="1:6" hidden="1" x14ac:dyDescent="0.3">
      <c r="A24">
        <v>25</v>
      </c>
      <c r="B24" t="s">
        <v>258</v>
      </c>
      <c r="E24">
        <v>81.5</v>
      </c>
      <c r="F24">
        <v>2020</v>
      </c>
    </row>
    <row r="25" spans="1:6" x14ac:dyDescent="0.3">
      <c r="A25">
        <v>23</v>
      </c>
      <c r="B25" t="s">
        <v>26</v>
      </c>
      <c r="C25">
        <v>56188</v>
      </c>
      <c r="D25">
        <v>2019</v>
      </c>
      <c r="E25">
        <f>E24</f>
        <v>81.5</v>
      </c>
    </row>
    <row r="26" spans="1:6" hidden="1" x14ac:dyDescent="0.3">
      <c r="A26">
        <v>107</v>
      </c>
      <c r="B26" t="s">
        <v>340</v>
      </c>
      <c r="E26">
        <v>73</v>
      </c>
      <c r="F26">
        <v>2020</v>
      </c>
    </row>
    <row r="27" spans="1:6" x14ac:dyDescent="0.3">
      <c r="A27">
        <v>118</v>
      </c>
      <c r="B27" t="s">
        <v>121</v>
      </c>
      <c r="C27">
        <v>14404</v>
      </c>
      <c r="D27">
        <v>2019</v>
      </c>
      <c r="E27">
        <f>E26</f>
        <v>73</v>
      </c>
    </row>
    <row r="28" spans="1:6" hidden="1" x14ac:dyDescent="0.3">
      <c r="A28">
        <v>100</v>
      </c>
      <c r="B28" t="s">
        <v>333</v>
      </c>
      <c r="E28">
        <v>73.900000000000006</v>
      </c>
      <c r="F28">
        <v>2020</v>
      </c>
    </row>
    <row r="29" spans="1:6" x14ac:dyDescent="0.3">
      <c r="A29">
        <v>55</v>
      </c>
      <c r="B29" t="s">
        <v>58</v>
      </c>
      <c r="C29">
        <v>37101</v>
      </c>
      <c r="D29">
        <v>2019</v>
      </c>
      <c r="E29">
        <f>E28</f>
        <v>73.900000000000006</v>
      </c>
    </row>
    <row r="30" spans="1:6" hidden="1" x14ac:dyDescent="0.3">
      <c r="A30">
        <v>53</v>
      </c>
      <c r="B30" t="s">
        <v>286</v>
      </c>
      <c r="E30">
        <v>77.3</v>
      </c>
      <c r="F30">
        <v>2020</v>
      </c>
    </row>
    <row r="31" spans="1:6" x14ac:dyDescent="0.3">
      <c r="A31">
        <v>39</v>
      </c>
      <c r="B31" t="s">
        <v>42</v>
      </c>
      <c r="C31">
        <v>45011</v>
      </c>
      <c r="D31">
        <v>2019</v>
      </c>
      <c r="E31">
        <f>E30</f>
        <v>77.3</v>
      </c>
    </row>
    <row r="32" spans="1:6" hidden="1" x14ac:dyDescent="0.3">
      <c r="A32">
        <v>114</v>
      </c>
      <c r="B32" t="s">
        <v>346</v>
      </c>
      <c r="E32">
        <v>72.599999999999994</v>
      </c>
      <c r="F32">
        <v>2020</v>
      </c>
    </row>
    <row r="33" spans="1:6" x14ac:dyDescent="0.3">
      <c r="A33">
        <v>176</v>
      </c>
      <c r="B33" t="s">
        <v>179</v>
      </c>
      <c r="C33">
        <v>4754</v>
      </c>
      <c r="D33">
        <v>2019</v>
      </c>
      <c r="E33">
        <f>E32</f>
        <v>72.599999999999994</v>
      </c>
    </row>
    <row r="34" spans="1:6" hidden="1" x14ac:dyDescent="0.3">
      <c r="A34">
        <v>36</v>
      </c>
      <c r="B34" t="s">
        <v>269</v>
      </c>
      <c r="E34">
        <v>79.2</v>
      </c>
      <c r="F34">
        <v>2020</v>
      </c>
    </row>
    <row r="35" spans="1:6" x14ac:dyDescent="0.3">
      <c r="A35">
        <v>108</v>
      </c>
      <c r="B35" t="s">
        <v>111</v>
      </c>
      <c r="C35">
        <v>15639</v>
      </c>
      <c r="D35">
        <v>2019</v>
      </c>
      <c r="E35">
        <f>E34</f>
        <v>79.2</v>
      </c>
    </row>
    <row r="36" spans="1:6" hidden="1" x14ac:dyDescent="0.3">
      <c r="A36">
        <v>87</v>
      </c>
      <c r="B36" t="s">
        <v>320</v>
      </c>
      <c r="E36">
        <v>74.8</v>
      </c>
      <c r="F36">
        <v>2020</v>
      </c>
    </row>
    <row r="37" spans="1:6" x14ac:dyDescent="0.3">
      <c r="A37">
        <v>94</v>
      </c>
      <c r="B37" t="s">
        <v>97</v>
      </c>
      <c r="C37">
        <v>19150</v>
      </c>
      <c r="D37">
        <v>2019</v>
      </c>
      <c r="E37">
        <f>E36</f>
        <v>74.8</v>
      </c>
    </row>
    <row r="38" spans="1:6" hidden="1" x14ac:dyDescent="0.3">
      <c r="A38">
        <v>24</v>
      </c>
      <c r="B38" t="s">
        <v>257</v>
      </c>
      <c r="E38">
        <v>81.599999999999994</v>
      </c>
      <c r="F38">
        <v>2020</v>
      </c>
    </row>
    <row r="39" spans="1:6" x14ac:dyDescent="0.3">
      <c r="A39">
        <v>28</v>
      </c>
      <c r="B39" t="s">
        <v>31</v>
      </c>
      <c r="C39">
        <v>51934</v>
      </c>
      <c r="D39">
        <v>2019</v>
      </c>
      <c r="E39">
        <f>E38</f>
        <v>81.599999999999994</v>
      </c>
    </row>
    <row r="40" spans="1:6" hidden="1" x14ac:dyDescent="0.3">
      <c r="A40">
        <v>89</v>
      </c>
      <c r="B40" t="s">
        <v>322</v>
      </c>
      <c r="E40">
        <v>74.599999999999994</v>
      </c>
      <c r="F40">
        <v>2020</v>
      </c>
    </row>
    <row r="41" spans="1:6" x14ac:dyDescent="0.3">
      <c r="A41">
        <v>158</v>
      </c>
      <c r="B41" t="s">
        <v>161</v>
      </c>
      <c r="C41">
        <v>7005</v>
      </c>
      <c r="D41">
        <v>2019</v>
      </c>
      <c r="E41">
        <f>E40</f>
        <v>74.599999999999994</v>
      </c>
    </row>
    <row r="42" spans="1:6" hidden="1" x14ac:dyDescent="0.3">
      <c r="A42">
        <v>175</v>
      </c>
      <c r="B42" t="s">
        <v>407</v>
      </c>
      <c r="E42">
        <v>61.8</v>
      </c>
      <c r="F42">
        <v>2020</v>
      </c>
    </row>
    <row r="43" spans="1:6" x14ac:dyDescent="0.3">
      <c r="A43">
        <v>194</v>
      </c>
      <c r="B43" t="s">
        <v>197</v>
      </c>
      <c r="C43">
        <v>3287</v>
      </c>
      <c r="D43">
        <v>2019</v>
      </c>
      <c r="E43">
        <f t="shared" ref="E43:E44" si="3">E42</f>
        <v>61.8</v>
      </c>
    </row>
    <row r="44" spans="1:6" x14ac:dyDescent="0.3">
      <c r="A44">
        <v>9</v>
      </c>
      <c r="B44" t="s">
        <v>12</v>
      </c>
      <c r="C44">
        <v>81798</v>
      </c>
      <c r="D44">
        <v>2019</v>
      </c>
      <c r="E44">
        <f t="shared" si="3"/>
        <v>61.8</v>
      </c>
    </row>
    <row r="45" spans="1:6" hidden="1" x14ac:dyDescent="0.3">
      <c r="A45">
        <v>122</v>
      </c>
      <c r="B45" t="s">
        <v>354</v>
      </c>
      <c r="E45">
        <v>71.8</v>
      </c>
      <c r="F45">
        <v>2020</v>
      </c>
    </row>
    <row r="46" spans="1:6" x14ac:dyDescent="0.3">
      <c r="A46">
        <v>135</v>
      </c>
      <c r="B46" t="s">
        <v>138</v>
      </c>
      <c r="C46">
        <v>11832</v>
      </c>
      <c r="D46">
        <v>2019</v>
      </c>
      <c r="E46">
        <f>E45</f>
        <v>71.8</v>
      </c>
    </row>
    <row r="47" spans="1:6" hidden="1" x14ac:dyDescent="0.3">
      <c r="A47">
        <v>126</v>
      </c>
      <c r="B47" t="s">
        <v>358</v>
      </c>
      <c r="E47">
        <v>71.5</v>
      </c>
      <c r="F47">
        <v>2020</v>
      </c>
    </row>
    <row r="48" spans="1:6" x14ac:dyDescent="0.3">
      <c r="A48">
        <v>150</v>
      </c>
      <c r="B48" t="s">
        <v>153</v>
      </c>
      <c r="C48">
        <v>8724</v>
      </c>
      <c r="D48">
        <v>2019</v>
      </c>
      <c r="E48">
        <f>E47</f>
        <v>71.5</v>
      </c>
    </row>
    <row r="49" spans="1:6" hidden="1" x14ac:dyDescent="0.3">
      <c r="A49">
        <v>52</v>
      </c>
      <c r="B49" t="s">
        <v>285</v>
      </c>
      <c r="E49">
        <v>77.400000000000006</v>
      </c>
      <c r="F49">
        <v>2020</v>
      </c>
    </row>
    <row r="50" spans="1:6" x14ac:dyDescent="0.3">
      <c r="A50">
        <v>113</v>
      </c>
      <c r="B50" t="s">
        <v>116</v>
      </c>
      <c r="C50">
        <v>14912</v>
      </c>
      <c r="D50">
        <v>2019</v>
      </c>
      <c r="E50">
        <f>E49</f>
        <v>77.400000000000006</v>
      </c>
    </row>
    <row r="51" spans="1:6" hidden="1" x14ac:dyDescent="0.3">
      <c r="A51">
        <v>140</v>
      </c>
      <c r="B51" t="s">
        <v>372</v>
      </c>
      <c r="E51">
        <v>69.599999999999994</v>
      </c>
      <c r="F51">
        <v>2020</v>
      </c>
    </row>
    <row r="52" spans="1:6" x14ac:dyDescent="0.3">
      <c r="A52">
        <v>99</v>
      </c>
      <c r="B52" t="s">
        <v>102</v>
      </c>
      <c r="C52">
        <v>17767</v>
      </c>
      <c r="D52">
        <v>2019</v>
      </c>
      <c r="E52">
        <f>E51</f>
        <v>69.599999999999994</v>
      </c>
    </row>
    <row r="53" spans="1:6" hidden="1" x14ac:dyDescent="0.3">
      <c r="A53">
        <v>74</v>
      </c>
      <c r="B53" t="s">
        <v>307</v>
      </c>
      <c r="E53">
        <v>75.900000000000006</v>
      </c>
      <c r="F53">
        <v>2020</v>
      </c>
    </row>
    <row r="54" spans="1:6" x14ac:dyDescent="0.3">
      <c r="A54">
        <v>116</v>
      </c>
      <c r="B54" t="s">
        <v>119</v>
      </c>
      <c r="C54">
        <v>14652</v>
      </c>
      <c r="D54">
        <v>2019</v>
      </c>
      <c r="E54">
        <f t="shared" ref="E54:E55" si="4">E53</f>
        <v>75.900000000000006</v>
      </c>
    </row>
    <row r="55" spans="1:6" x14ac:dyDescent="0.3">
      <c r="A55">
        <v>62</v>
      </c>
      <c r="B55" t="s">
        <v>65</v>
      </c>
      <c r="C55">
        <v>34200</v>
      </c>
      <c r="D55">
        <v>2017</v>
      </c>
      <c r="E55">
        <f t="shared" si="4"/>
        <v>75.900000000000006</v>
      </c>
    </row>
    <row r="56" spans="1:6" hidden="1" x14ac:dyDescent="0.3">
      <c r="A56">
        <v>73</v>
      </c>
      <c r="B56" t="s">
        <v>306</v>
      </c>
      <c r="E56">
        <v>75.900000000000006</v>
      </c>
      <c r="F56">
        <v>2020</v>
      </c>
    </row>
    <row r="57" spans="1:6" x14ac:dyDescent="0.3">
      <c r="A57">
        <v>16</v>
      </c>
      <c r="B57" t="s">
        <v>19</v>
      </c>
      <c r="C57">
        <v>62100</v>
      </c>
      <c r="D57">
        <v>2019</v>
      </c>
      <c r="E57">
        <f>E56</f>
        <v>75.900000000000006</v>
      </c>
    </row>
    <row r="58" spans="1:6" hidden="1" x14ac:dyDescent="0.3">
      <c r="A58">
        <v>83</v>
      </c>
      <c r="B58" t="s">
        <v>316</v>
      </c>
      <c r="E58">
        <v>75.099999999999994</v>
      </c>
      <c r="F58">
        <v>2020</v>
      </c>
    </row>
    <row r="59" spans="1:6" x14ac:dyDescent="0.3">
      <c r="A59">
        <v>84</v>
      </c>
      <c r="B59" t="s">
        <v>87</v>
      </c>
      <c r="C59">
        <v>23174</v>
      </c>
      <c r="D59">
        <v>2019</v>
      </c>
      <c r="E59">
        <f>E58</f>
        <v>75.099999999999994</v>
      </c>
    </row>
    <row r="60" spans="1:6" hidden="1" x14ac:dyDescent="0.3">
      <c r="A60">
        <v>177</v>
      </c>
      <c r="B60" t="s">
        <v>409</v>
      </c>
      <c r="E60">
        <v>61.6</v>
      </c>
      <c r="F60">
        <v>2020</v>
      </c>
    </row>
    <row r="61" spans="1:6" x14ac:dyDescent="0.3">
      <c r="A61">
        <v>211</v>
      </c>
      <c r="B61" t="s">
        <v>214</v>
      </c>
      <c r="C61">
        <v>2178</v>
      </c>
      <c r="D61">
        <v>2019</v>
      </c>
      <c r="E61">
        <f>E60</f>
        <v>61.6</v>
      </c>
    </row>
    <row r="62" spans="1:6" hidden="1" x14ac:dyDescent="0.3">
      <c r="A62">
        <v>178</v>
      </c>
      <c r="B62" t="s">
        <v>410</v>
      </c>
      <c r="E62">
        <v>61.6</v>
      </c>
      <c r="F62">
        <v>2020</v>
      </c>
    </row>
    <row r="63" spans="1:6" x14ac:dyDescent="0.3">
      <c r="A63">
        <v>228</v>
      </c>
      <c r="B63" t="s">
        <v>231</v>
      </c>
      <c r="C63">
        <v>752</v>
      </c>
      <c r="D63">
        <v>2019</v>
      </c>
      <c r="E63">
        <f>E62</f>
        <v>61.6</v>
      </c>
    </row>
    <row r="64" spans="1:6" hidden="1" x14ac:dyDescent="0.3">
      <c r="A64">
        <v>138</v>
      </c>
      <c r="B64" t="s">
        <v>370</v>
      </c>
      <c r="E64">
        <v>69.8</v>
      </c>
      <c r="F64">
        <v>2020</v>
      </c>
    </row>
    <row r="65" spans="1:6" x14ac:dyDescent="0.3">
      <c r="A65">
        <v>178</v>
      </c>
      <c r="B65" t="s">
        <v>181</v>
      </c>
      <c r="C65">
        <v>4389</v>
      </c>
      <c r="D65">
        <v>2019</v>
      </c>
      <c r="E65">
        <f>E64</f>
        <v>69.8</v>
      </c>
    </row>
    <row r="66" spans="1:6" hidden="1" x14ac:dyDescent="0.3">
      <c r="A66">
        <v>186</v>
      </c>
      <c r="B66" t="s">
        <v>418</v>
      </c>
      <c r="E66">
        <v>59.3</v>
      </c>
      <c r="F66">
        <v>2020</v>
      </c>
    </row>
    <row r="67" spans="1:6" x14ac:dyDescent="0.3">
      <c r="A67">
        <v>187</v>
      </c>
      <c r="B67" t="s">
        <v>190</v>
      </c>
      <c r="C67">
        <v>3642</v>
      </c>
      <c r="D67">
        <v>2019</v>
      </c>
      <c r="E67">
        <f>E66</f>
        <v>59.3</v>
      </c>
    </row>
    <row r="68" spans="1:6" hidden="1" x14ac:dyDescent="0.3">
      <c r="A68">
        <v>15</v>
      </c>
      <c r="B68" t="s">
        <v>248</v>
      </c>
      <c r="E68">
        <v>82.4</v>
      </c>
      <c r="F68">
        <v>2020</v>
      </c>
    </row>
    <row r="69" spans="1:6" x14ac:dyDescent="0.3">
      <c r="A69">
        <v>33</v>
      </c>
      <c r="B69" t="s">
        <v>36</v>
      </c>
      <c r="C69">
        <v>49031</v>
      </c>
      <c r="D69">
        <v>2019</v>
      </c>
      <c r="E69">
        <f>E68</f>
        <v>82.4</v>
      </c>
    </row>
    <row r="70" spans="1:6" hidden="1" x14ac:dyDescent="0.3">
      <c r="A70">
        <v>108</v>
      </c>
      <c r="B70" t="s">
        <v>341</v>
      </c>
      <c r="E70">
        <v>73</v>
      </c>
      <c r="F70">
        <v>2020</v>
      </c>
    </row>
    <row r="71" spans="1:6" x14ac:dyDescent="0.3">
      <c r="A71">
        <v>157</v>
      </c>
      <c r="B71" t="s">
        <v>160</v>
      </c>
      <c r="C71">
        <v>7172</v>
      </c>
      <c r="D71">
        <v>2019</v>
      </c>
      <c r="E71">
        <f t="shared" ref="E71:E72" si="5">E70</f>
        <v>73</v>
      </c>
    </row>
    <row r="72" spans="1:6" x14ac:dyDescent="0.3">
      <c r="A72">
        <v>10</v>
      </c>
      <c r="B72" t="s">
        <v>13</v>
      </c>
      <c r="C72">
        <v>71549</v>
      </c>
      <c r="D72">
        <v>2018</v>
      </c>
      <c r="E72">
        <f t="shared" si="5"/>
        <v>73</v>
      </c>
    </row>
    <row r="73" spans="1:6" hidden="1" x14ac:dyDescent="0.3">
      <c r="A73">
        <v>196</v>
      </c>
      <c r="B73" t="s">
        <v>428</v>
      </c>
      <c r="E73">
        <v>53.3</v>
      </c>
      <c r="F73">
        <v>2020</v>
      </c>
    </row>
    <row r="74" spans="1:6" x14ac:dyDescent="0.3">
      <c r="A74">
        <v>226</v>
      </c>
      <c r="B74" t="s">
        <v>229</v>
      </c>
      <c r="C74">
        <v>945</v>
      </c>
      <c r="D74">
        <v>2019</v>
      </c>
      <c r="E74">
        <f>E73</f>
        <v>53.3</v>
      </c>
    </row>
    <row r="75" spans="1:6" hidden="1" x14ac:dyDescent="0.3">
      <c r="A75">
        <v>195</v>
      </c>
      <c r="B75" t="s">
        <v>427</v>
      </c>
      <c r="E75">
        <v>54.2</v>
      </c>
      <c r="F75">
        <v>2020</v>
      </c>
    </row>
    <row r="76" spans="1:6" x14ac:dyDescent="0.3">
      <c r="A76">
        <v>220</v>
      </c>
      <c r="B76" t="s">
        <v>223</v>
      </c>
      <c r="C76">
        <v>1580</v>
      </c>
      <c r="D76">
        <v>2019</v>
      </c>
      <c r="E76">
        <f>E75</f>
        <v>54.2</v>
      </c>
    </row>
    <row r="77" spans="1:6" hidden="1" x14ac:dyDescent="0.3">
      <c r="A77">
        <v>33</v>
      </c>
      <c r="B77" t="s">
        <v>266</v>
      </c>
      <c r="E77">
        <v>80.2</v>
      </c>
      <c r="F77">
        <v>2020</v>
      </c>
    </row>
    <row r="78" spans="1:6" x14ac:dyDescent="0.3">
      <c r="A78">
        <v>83</v>
      </c>
      <c r="B78" t="s">
        <v>86</v>
      </c>
      <c r="C78">
        <v>24226</v>
      </c>
      <c r="D78">
        <v>2019</v>
      </c>
      <c r="E78">
        <f>E77</f>
        <v>80.2</v>
      </c>
    </row>
    <row r="79" spans="1:6" hidden="1" x14ac:dyDescent="0.3">
      <c r="A79">
        <v>61</v>
      </c>
      <c r="B79" t="s">
        <v>294</v>
      </c>
      <c r="E79">
        <v>76.900000000000006</v>
      </c>
      <c r="F79">
        <v>2020</v>
      </c>
    </row>
    <row r="80" spans="1:6" x14ac:dyDescent="0.3">
      <c r="A80">
        <v>107</v>
      </c>
      <c r="B80" t="s">
        <v>110</v>
      </c>
      <c r="C80">
        <v>16117</v>
      </c>
      <c r="D80">
        <v>2019</v>
      </c>
      <c r="E80">
        <f>E79</f>
        <v>76.900000000000006</v>
      </c>
    </row>
    <row r="81" spans="1:6" hidden="1" x14ac:dyDescent="0.3">
      <c r="A81">
        <v>54</v>
      </c>
      <c r="B81" t="s">
        <v>287</v>
      </c>
      <c r="E81">
        <v>77.3</v>
      </c>
      <c r="F81">
        <v>2020</v>
      </c>
    </row>
    <row r="82" spans="1:6" x14ac:dyDescent="0.3">
      <c r="A82">
        <v>115</v>
      </c>
      <c r="B82" t="s">
        <v>118</v>
      </c>
      <c r="C82">
        <v>14722</v>
      </c>
      <c r="D82">
        <v>2019</v>
      </c>
      <c r="E82">
        <f>E81</f>
        <v>77.3</v>
      </c>
    </row>
    <row r="83" spans="1:6" hidden="1" x14ac:dyDescent="0.3">
      <c r="A83">
        <v>164</v>
      </c>
      <c r="B83" t="s">
        <v>396</v>
      </c>
      <c r="E83">
        <v>64.3</v>
      </c>
      <c r="F83">
        <v>2020</v>
      </c>
    </row>
    <row r="84" spans="1:6" x14ac:dyDescent="0.3">
      <c r="A84">
        <v>196</v>
      </c>
      <c r="B84" t="s">
        <v>199</v>
      </c>
      <c r="C84">
        <v>3060</v>
      </c>
      <c r="D84">
        <v>2019</v>
      </c>
      <c r="E84">
        <f>E83</f>
        <v>64.3</v>
      </c>
    </row>
    <row r="85" spans="1:6" hidden="1" x14ac:dyDescent="0.3">
      <c r="A85">
        <v>162</v>
      </c>
      <c r="B85" t="s">
        <v>394</v>
      </c>
      <c r="E85">
        <v>64.599999999999994</v>
      </c>
      <c r="F85">
        <v>2020</v>
      </c>
    </row>
    <row r="86" spans="1:6" x14ac:dyDescent="0.3">
      <c r="A86">
        <v>186</v>
      </c>
      <c r="B86" t="s">
        <v>189</v>
      </c>
      <c r="C86">
        <v>3673</v>
      </c>
      <c r="D86">
        <v>2019</v>
      </c>
      <c r="E86">
        <f t="shared" ref="E86:E87" si="6">E85</f>
        <v>64.599999999999994</v>
      </c>
    </row>
    <row r="87" spans="1:6" x14ac:dyDescent="0.3">
      <c r="A87">
        <v>104</v>
      </c>
      <c r="B87" t="s">
        <v>107</v>
      </c>
      <c r="C87">
        <v>16700</v>
      </c>
      <c r="D87">
        <v>2016</v>
      </c>
      <c r="E87">
        <f t="shared" si="6"/>
        <v>64.599999999999994</v>
      </c>
    </row>
    <row r="88" spans="1:6" hidden="1" x14ac:dyDescent="0.3">
      <c r="A88">
        <v>32</v>
      </c>
      <c r="B88" t="s">
        <v>265</v>
      </c>
      <c r="E88">
        <v>80.3</v>
      </c>
      <c r="F88">
        <v>2020</v>
      </c>
    </row>
    <row r="89" spans="1:6" x14ac:dyDescent="0.3">
      <c r="A89">
        <v>91</v>
      </c>
      <c r="B89" t="s">
        <v>94</v>
      </c>
      <c r="C89">
        <v>19642</v>
      </c>
      <c r="D89">
        <v>2019</v>
      </c>
      <c r="E89">
        <f>E88</f>
        <v>80.3</v>
      </c>
    </row>
    <row r="90" spans="1:6" hidden="1" x14ac:dyDescent="0.3">
      <c r="A90">
        <v>44</v>
      </c>
      <c r="B90" t="s">
        <v>277</v>
      </c>
      <c r="E90">
        <v>78.5</v>
      </c>
      <c r="F90">
        <v>2020</v>
      </c>
    </row>
    <row r="91" spans="1:6" x14ac:dyDescent="0.3">
      <c r="A91">
        <v>73</v>
      </c>
      <c r="B91" t="s">
        <v>76</v>
      </c>
      <c r="C91">
        <v>28602</v>
      </c>
      <c r="D91">
        <v>2019</v>
      </c>
      <c r="E91">
        <f>E90</f>
        <v>78.5</v>
      </c>
    </row>
    <row r="92" spans="1:6" hidden="1" x14ac:dyDescent="0.3">
      <c r="A92">
        <v>41</v>
      </c>
      <c r="B92" t="s">
        <v>274</v>
      </c>
      <c r="E92">
        <v>78.8</v>
      </c>
      <c r="F92">
        <v>2020</v>
      </c>
    </row>
    <row r="93" spans="1:6" x14ac:dyDescent="0.3">
      <c r="A93">
        <v>132</v>
      </c>
      <c r="B93" t="s">
        <v>135</v>
      </c>
      <c r="C93">
        <v>12300</v>
      </c>
      <c r="D93">
        <v>2016</v>
      </c>
      <c r="E93">
        <f t="shared" ref="E93:E94" si="7">E92</f>
        <v>78.8</v>
      </c>
    </row>
    <row r="94" spans="1:6" x14ac:dyDescent="0.3">
      <c r="A94">
        <v>82</v>
      </c>
      <c r="B94" t="s">
        <v>85</v>
      </c>
      <c r="C94">
        <v>24479</v>
      </c>
      <c r="D94">
        <v>2019</v>
      </c>
      <c r="E94">
        <f t="shared" si="7"/>
        <v>78.8</v>
      </c>
    </row>
    <row r="95" spans="1:6" hidden="1" x14ac:dyDescent="0.3">
      <c r="A95">
        <v>29</v>
      </c>
      <c r="B95" t="s">
        <v>262</v>
      </c>
      <c r="E95">
        <v>81</v>
      </c>
      <c r="F95">
        <v>2020</v>
      </c>
    </row>
    <row r="96" spans="1:6" x14ac:dyDescent="0.3">
      <c r="A96">
        <v>51</v>
      </c>
      <c r="B96" t="s">
        <v>54</v>
      </c>
      <c r="C96">
        <v>39545</v>
      </c>
      <c r="D96">
        <v>2019</v>
      </c>
      <c r="E96">
        <f>E95</f>
        <v>81</v>
      </c>
    </row>
    <row r="97" spans="1:6" hidden="1" x14ac:dyDescent="0.3">
      <c r="A97">
        <v>35</v>
      </c>
      <c r="B97" t="s">
        <v>268</v>
      </c>
      <c r="E97">
        <v>79.400000000000006</v>
      </c>
      <c r="F97">
        <v>2020</v>
      </c>
    </row>
    <row r="98" spans="1:6" x14ac:dyDescent="0.3">
      <c r="A98">
        <v>48</v>
      </c>
      <c r="B98" t="s">
        <v>51</v>
      </c>
      <c r="C98">
        <v>40862</v>
      </c>
      <c r="D98">
        <v>2019</v>
      </c>
      <c r="E98">
        <f>E97</f>
        <v>79.400000000000006</v>
      </c>
    </row>
    <row r="99" spans="1:6" hidden="1" x14ac:dyDescent="0.3">
      <c r="A99">
        <v>184</v>
      </c>
      <c r="B99" t="s">
        <v>416</v>
      </c>
      <c r="E99">
        <v>60.7</v>
      </c>
      <c r="F99">
        <v>2020</v>
      </c>
    </row>
    <row r="100" spans="1:6" x14ac:dyDescent="0.3">
      <c r="A100">
        <v>224</v>
      </c>
      <c r="B100" t="s">
        <v>227</v>
      </c>
      <c r="C100">
        <v>1098</v>
      </c>
      <c r="D100">
        <v>2019</v>
      </c>
      <c r="E100">
        <f>E99</f>
        <v>60.7</v>
      </c>
    </row>
    <row r="101" spans="1:6" hidden="1" x14ac:dyDescent="0.3">
      <c r="A101">
        <v>30</v>
      </c>
      <c r="B101" t="s">
        <v>263</v>
      </c>
      <c r="E101">
        <v>80.900000000000006</v>
      </c>
      <c r="F101">
        <v>2020</v>
      </c>
    </row>
    <row r="102" spans="1:6" x14ac:dyDescent="0.3">
      <c r="A102">
        <v>20</v>
      </c>
      <c r="B102" t="s">
        <v>23</v>
      </c>
      <c r="C102">
        <v>57804</v>
      </c>
      <c r="D102">
        <v>2019</v>
      </c>
      <c r="E102">
        <f>E101</f>
        <v>80.900000000000006</v>
      </c>
    </row>
    <row r="103" spans="1:6" hidden="1" x14ac:dyDescent="0.3">
      <c r="A103">
        <v>151</v>
      </c>
      <c r="B103" t="s">
        <v>383</v>
      </c>
      <c r="E103">
        <v>67.099999999999994</v>
      </c>
      <c r="F103">
        <v>2020</v>
      </c>
    </row>
    <row r="104" spans="1:6" x14ac:dyDescent="0.3">
      <c r="A104">
        <v>168</v>
      </c>
      <c r="B104" t="s">
        <v>171</v>
      </c>
      <c r="C104">
        <v>5535</v>
      </c>
      <c r="D104">
        <v>2019</v>
      </c>
      <c r="E104">
        <f>E103</f>
        <v>67.099999999999994</v>
      </c>
    </row>
    <row r="105" spans="1:6" hidden="1" x14ac:dyDescent="0.3">
      <c r="A105">
        <v>46</v>
      </c>
      <c r="B105" t="s">
        <v>279</v>
      </c>
      <c r="E105">
        <v>78.2</v>
      </c>
      <c r="F105">
        <v>2020</v>
      </c>
    </row>
    <row r="106" spans="1:6" hidden="1" x14ac:dyDescent="0.3">
      <c r="A106">
        <v>96</v>
      </c>
      <c r="B106" t="s">
        <v>329</v>
      </c>
      <c r="E106">
        <v>74.099999999999994</v>
      </c>
      <c r="F106">
        <v>2020</v>
      </c>
    </row>
    <row r="107" spans="1:6" x14ac:dyDescent="0.3">
      <c r="A107">
        <v>97</v>
      </c>
      <c r="B107" t="s">
        <v>100</v>
      </c>
      <c r="C107">
        <v>18413</v>
      </c>
      <c r="D107">
        <v>2019</v>
      </c>
      <c r="E107">
        <f t="shared" ref="E107:E109" si="8">E106</f>
        <v>74.099999999999994</v>
      </c>
    </row>
    <row r="108" spans="1:6" x14ac:dyDescent="0.3">
      <c r="A108">
        <v>134</v>
      </c>
      <c r="B108" t="s">
        <v>137</v>
      </c>
      <c r="C108">
        <v>11917</v>
      </c>
      <c r="D108">
        <v>2019</v>
      </c>
      <c r="E108">
        <f t="shared" si="8"/>
        <v>74.099999999999994</v>
      </c>
    </row>
    <row r="109" spans="1:6" x14ac:dyDescent="0.3">
      <c r="A109">
        <v>40</v>
      </c>
      <c r="B109" t="s">
        <v>43</v>
      </c>
      <c r="C109">
        <v>44436</v>
      </c>
      <c r="D109">
        <v>2019</v>
      </c>
      <c r="E109">
        <f t="shared" si="8"/>
        <v>74.099999999999994</v>
      </c>
    </row>
    <row r="110" spans="1:6" hidden="1" x14ac:dyDescent="0.3">
      <c r="A110">
        <v>79</v>
      </c>
      <c r="B110" t="s">
        <v>312</v>
      </c>
      <c r="E110">
        <v>75.400000000000006</v>
      </c>
      <c r="F110">
        <v>2020</v>
      </c>
    </row>
    <row r="111" spans="1:6" hidden="1" x14ac:dyDescent="0.3">
      <c r="A111">
        <v>141</v>
      </c>
      <c r="B111" t="s">
        <v>373</v>
      </c>
      <c r="E111">
        <v>69.5</v>
      </c>
      <c r="F111">
        <v>2020</v>
      </c>
    </row>
    <row r="112" spans="1:6" x14ac:dyDescent="0.3">
      <c r="A112">
        <v>188</v>
      </c>
      <c r="B112" t="s">
        <v>191</v>
      </c>
      <c r="C112">
        <v>3553</v>
      </c>
      <c r="D112">
        <v>2019</v>
      </c>
      <c r="E112">
        <f>E111</f>
        <v>69.5</v>
      </c>
    </row>
    <row r="113" spans="1:6" hidden="1" x14ac:dyDescent="0.3">
      <c r="A113">
        <v>58</v>
      </c>
      <c r="B113" t="s">
        <v>291</v>
      </c>
      <c r="E113">
        <v>77</v>
      </c>
      <c r="F113">
        <v>2020</v>
      </c>
    </row>
    <row r="114" spans="1:6" x14ac:dyDescent="0.3">
      <c r="A114">
        <v>140</v>
      </c>
      <c r="B114" t="s">
        <v>143</v>
      </c>
      <c r="C114">
        <v>11375</v>
      </c>
      <c r="D114">
        <v>2019</v>
      </c>
      <c r="E114">
        <f>E113</f>
        <v>77</v>
      </c>
    </row>
    <row r="115" spans="1:6" hidden="1" x14ac:dyDescent="0.3">
      <c r="A115">
        <v>120</v>
      </c>
      <c r="B115" t="s">
        <v>352</v>
      </c>
      <c r="E115">
        <v>72</v>
      </c>
      <c r="F115">
        <v>2020</v>
      </c>
    </row>
    <row r="116" spans="1:6" x14ac:dyDescent="0.3">
      <c r="A116">
        <v>137</v>
      </c>
      <c r="B116" t="s">
        <v>140</v>
      </c>
      <c r="C116">
        <v>11763</v>
      </c>
      <c r="D116">
        <v>2019</v>
      </c>
      <c r="E116">
        <f>E115</f>
        <v>72</v>
      </c>
    </row>
    <row r="117" spans="1:6" hidden="1" x14ac:dyDescent="0.3">
      <c r="A117">
        <v>106</v>
      </c>
      <c r="B117" t="s">
        <v>339</v>
      </c>
      <c r="E117">
        <v>73.3</v>
      </c>
      <c r="F117">
        <v>2020</v>
      </c>
    </row>
    <row r="118" spans="1:6" x14ac:dyDescent="0.3">
      <c r="A118">
        <v>149</v>
      </c>
      <c r="B118" t="s">
        <v>152</v>
      </c>
      <c r="C118">
        <v>8776</v>
      </c>
      <c r="D118">
        <v>2019</v>
      </c>
      <c r="E118">
        <f>E117</f>
        <v>73.3</v>
      </c>
    </row>
    <row r="119" spans="1:6" hidden="1" x14ac:dyDescent="0.3">
      <c r="A119">
        <v>188</v>
      </c>
      <c r="B119" t="s">
        <v>420</v>
      </c>
      <c r="E119">
        <v>58.7</v>
      </c>
      <c r="F119">
        <v>2020</v>
      </c>
    </row>
    <row r="120" spans="1:6" x14ac:dyDescent="0.3">
      <c r="A120">
        <v>95</v>
      </c>
      <c r="B120" t="s">
        <v>98</v>
      </c>
      <c r="C120">
        <v>18558</v>
      </c>
      <c r="D120">
        <v>2019</v>
      </c>
      <c r="E120">
        <f>E119</f>
        <v>58.7</v>
      </c>
    </row>
    <row r="121" spans="1:6" hidden="1" x14ac:dyDescent="0.3">
      <c r="A121">
        <v>156</v>
      </c>
      <c r="B121" t="s">
        <v>388</v>
      </c>
      <c r="E121">
        <v>66.3</v>
      </c>
      <c r="F121">
        <v>2020</v>
      </c>
    </row>
    <row r="122" spans="1:6" x14ac:dyDescent="0.3">
      <c r="A122">
        <v>217</v>
      </c>
      <c r="B122" t="s">
        <v>220</v>
      </c>
      <c r="C122">
        <v>1600</v>
      </c>
      <c r="D122">
        <v>2019</v>
      </c>
      <c r="E122">
        <f>E121</f>
        <v>66.3</v>
      </c>
    </row>
    <row r="123" spans="1:6" hidden="1" x14ac:dyDescent="0.3">
      <c r="A123">
        <v>40</v>
      </c>
      <c r="B123" t="s">
        <v>273</v>
      </c>
      <c r="E123">
        <v>78.8</v>
      </c>
      <c r="F123">
        <v>2020</v>
      </c>
    </row>
    <row r="124" spans="1:6" x14ac:dyDescent="0.3">
      <c r="A124">
        <v>57</v>
      </c>
      <c r="B124" t="s">
        <v>60</v>
      </c>
      <c r="C124">
        <v>36927</v>
      </c>
      <c r="D124">
        <v>2019</v>
      </c>
      <c r="E124">
        <f>E123</f>
        <v>78.8</v>
      </c>
    </row>
    <row r="125" spans="1:6" hidden="1" x14ac:dyDescent="0.3">
      <c r="A125">
        <v>185</v>
      </c>
      <c r="B125" t="s">
        <v>417</v>
      </c>
      <c r="E125">
        <v>60.2</v>
      </c>
      <c r="F125">
        <v>2020</v>
      </c>
    </row>
    <row r="126" spans="1:6" x14ac:dyDescent="0.3">
      <c r="A126">
        <v>152</v>
      </c>
      <c r="B126" t="s">
        <v>155</v>
      </c>
      <c r="C126">
        <v>8622</v>
      </c>
      <c r="D126">
        <v>2019</v>
      </c>
      <c r="E126">
        <f>E125</f>
        <v>60.2</v>
      </c>
    </row>
    <row r="127" spans="1:6" hidden="1" x14ac:dyDescent="0.3">
      <c r="A127">
        <v>154</v>
      </c>
      <c r="B127" t="s">
        <v>386</v>
      </c>
      <c r="E127">
        <v>66.599999999999994</v>
      </c>
      <c r="F127">
        <v>2020</v>
      </c>
    </row>
    <row r="128" spans="1:6" x14ac:dyDescent="0.3">
      <c r="A128">
        <v>209</v>
      </c>
      <c r="B128" t="s">
        <v>212</v>
      </c>
      <c r="C128">
        <v>2221</v>
      </c>
      <c r="D128">
        <v>2019</v>
      </c>
      <c r="E128">
        <f>E127</f>
        <v>66.599999999999994</v>
      </c>
    </row>
    <row r="129" spans="1:6" hidden="1" x14ac:dyDescent="0.3">
      <c r="A129">
        <v>93</v>
      </c>
      <c r="B129" t="s">
        <v>326</v>
      </c>
      <c r="E129">
        <v>74.400000000000006</v>
      </c>
      <c r="F129">
        <v>2020</v>
      </c>
    </row>
    <row r="130" spans="1:6" x14ac:dyDescent="0.3">
      <c r="A130">
        <v>11</v>
      </c>
      <c r="B130" t="s">
        <v>14</v>
      </c>
      <c r="C130">
        <v>70800</v>
      </c>
      <c r="D130">
        <v>2015</v>
      </c>
      <c r="E130">
        <f t="shared" ref="E130:E131" si="9">E129</f>
        <v>74.400000000000006</v>
      </c>
    </row>
    <row r="131" spans="1:6" x14ac:dyDescent="0.3">
      <c r="A131">
        <v>50</v>
      </c>
      <c r="B131" t="s">
        <v>53</v>
      </c>
      <c r="C131">
        <v>40000</v>
      </c>
      <c r="D131">
        <v>2014</v>
      </c>
      <c r="E131">
        <f t="shared" si="9"/>
        <v>74.400000000000006</v>
      </c>
    </row>
    <row r="132" spans="1:6" hidden="1" x14ac:dyDescent="0.3">
      <c r="A132">
        <v>148</v>
      </c>
      <c r="B132" t="s">
        <v>380</v>
      </c>
      <c r="E132">
        <v>67.400000000000006</v>
      </c>
      <c r="F132">
        <v>2020</v>
      </c>
    </row>
    <row r="133" spans="1:6" x14ac:dyDescent="0.3">
      <c r="A133">
        <v>120</v>
      </c>
      <c r="B133" t="s">
        <v>123</v>
      </c>
      <c r="C133">
        <v>13684</v>
      </c>
      <c r="D133">
        <v>2019</v>
      </c>
      <c r="E133">
        <f>E132</f>
        <v>67.400000000000006</v>
      </c>
    </row>
    <row r="134" spans="1:6" hidden="1" x14ac:dyDescent="0.3">
      <c r="A134">
        <v>22</v>
      </c>
      <c r="B134" t="s">
        <v>255</v>
      </c>
      <c r="E134">
        <v>81.900000000000006</v>
      </c>
      <c r="F134">
        <v>2020</v>
      </c>
    </row>
    <row r="135" spans="1:6" x14ac:dyDescent="0.3">
      <c r="A135">
        <v>34</v>
      </c>
      <c r="B135" t="s">
        <v>37</v>
      </c>
      <c r="C135">
        <v>48668</v>
      </c>
      <c r="D135">
        <v>2019</v>
      </c>
      <c r="E135">
        <f>E134</f>
        <v>81.900000000000006</v>
      </c>
    </row>
    <row r="136" spans="1:6" hidden="1" x14ac:dyDescent="0.3">
      <c r="A136">
        <v>12</v>
      </c>
      <c r="B136" t="s">
        <v>245</v>
      </c>
      <c r="E136">
        <v>82.7</v>
      </c>
      <c r="F136">
        <v>2020</v>
      </c>
    </row>
    <row r="137" spans="1:6" x14ac:dyDescent="0.3">
      <c r="A137">
        <v>38</v>
      </c>
      <c r="B137" t="s">
        <v>41</v>
      </c>
      <c r="C137">
        <v>46184</v>
      </c>
      <c r="D137">
        <v>2019</v>
      </c>
      <c r="E137">
        <f t="shared" ref="E137:E138" si="10">E136</f>
        <v>82.7</v>
      </c>
    </row>
    <row r="138" spans="1:6" x14ac:dyDescent="0.3">
      <c r="A138">
        <v>103</v>
      </c>
      <c r="B138" t="s">
        <v>106</v>
      </c>
      <c r="C138">
        <v>17000</v>
      </c>
      <c r="D138">
        <v>2015</v>
      </c>
      <c r="E138">
        <f t="shared" si="10"/>
        <v>82.7</v>
      </c>
    </row>
    <row r="139" spans="1:6" hidden="1" x14ac:dyDescent="0.3">
      <c r="A139">
        <v>155</v>
      </c>
      <c r="B139" t="s">
        <v>387</v>
      </c>
      <c r="E139">
        <v>66.5</v>
      </c>
      <c r="F139">
        <v>2020</v>
      </c>
    </row>
    <row r="140" spans="1:6" x14ac:dyDescent="0.3">
      <c r="A140">
        <v>112</v>
      </c>
      <c r="B140" t="s">
        <v>115</v>
      </c>
      <c r="C140">
        <v>14950</v>
      </c>
      <c r="D140">
        <v>2019</v>
      </c>
      <c r="E140">
        <f>E139</f>
        <v>66.5</v>
      </c>
    </row>
    <row r="141" spans="1:6" hidden="1" x14ac:dyDescent="0.3">
      <c r="A141">
        <v>174</v>
      </c>
      <c r="B141" t="s">
        <v>406</v>
      </c>
      <c r="E141">
        <v>62.1</v>
      </c>
      <c r="F141">
        <v>2020</v>
      </c>
    </row>
    <row r="142" spans="1:6" x14ac:dyDescent="0.3">
      <c r="A142">
        <v>208</v>
      </c>
      <c r="B142" t="s">
        <v>211</v>
      </c>
      <c r="C142">
        <v>2223</v>
      </c>
      <c r="D142">
        <v>2019</v>
      </c>
      <c r="E142">
        <f>E141</f>
        <v>62.1</v>
      </c>
    </row>
    <row r="143" spans="1:6" hidden="1" x14ac:dyDescent="0.3">
      <c r="A143">
        <v>101</v>
      </c>
      <c r="B143" t="s">
        <v>334</v>
      </c>
      <c r="E143">
        <v>73.8</v>
      </c>
      <c r="F143">
        <v>2020</v>
      </c>
    </row>
    <row r="144" spans="1:6" x14ac:dyDescent="0.3">
      <c r="A144">
        <v>111</v>
      </c>
      <c r="B144" t="s">
        <v>114</v>
      </c>
      <c r="C144">
        <v>14992</v>
      </c>
      <c r="D144">
        <v>2019</v>
      </c>
      <c r="E144">
        <f>E143</f>
        <v>73.8</v>
      </c>
    </row>
    <row r="145" spans="1:6" hidden="1" x14ac:dyDescent="0.3">
      <c r="A145">
        <v>26</v>
      </c>
      <c r="B145" t="s">
        <v>259</v>
      </c>
      <c r="E145">
        <v>81.3</v>
      </c>
      <c r="F145">
        <v>2020</v>
      </c>
    </row>
    <row r="146" spans="1:6" x14ac:dyDescent="0.3">
      <c r="A146">
        <v>25</v>
      </c>
      <c r="B146" t="s">
        <v>28</v>
      </c>
      <c r="C146">
        <v>53919</v>
      </c>
      <c r="D146">
        <v>2019</v>
      </c>
      <c r="E146">
        <f>E145</f>
        <v>81.3</v>
      </c>
    </row>
    <row r="147" spans="1:6" hidden="1" x14ac:dyDescent="0.3">
      <c r="A147">
        <v>167</v>
      </c>
      <c r="B147" t="s">
        <v>399</v>
      </c>
      <c r="E147">
        <v>64.099999999999994</v>
      </c>
      <c r="F147">
        <v>2020</v>
      </c>
    </row>
    <row r="148" spans="1:6" x14ac:dyDescent="0.3">
      <c r="A148">
        <v>169</v>
      </c>
      <c r="B148" t="s">
        <v>172</v>
      </c>
      <c r="C148">
        <v>5413</v>
      </c>
      <c r="D148">
        <v>2019</v>
      </c>
      <c r="E148">
        <f t="shared" ref="E148:E149" si="11">E147</f>
        <v>64.099999999999994</v>
      </c>
    </row>
    <row r="149" spans="1:6" x14ac:dyDescent="0.3">
      <c r="A149">
        <v>17</v>
      </c>
      <c r="B149" t="s">
        <v>20</v>
      </c>
      <c r="C149">
        <v>61700</v>
      </c>
      <c r="D149">
        <v>2014</v>
      </c>
      <c r="E149">
        <f t="shared" si="11"/>
        <v>64.099999999999994</v>
      </c>
    </row>
    <row r="150" spans="1:6" hidden="1" x14ac:dyDescent="0.3">
      <c r="A150">
        <v>20</v>
      </c>
      <c r="B150" t="s">
        <v>253</v>
      </c>
      <c r="E150">
        <v>82.2</v>
      </c>
      <c r="F150">
        <v>2020</v>
      </c>
    </row>
    <row r="151" spans="1:6" x14ac:dyDescent="0.3">
      <c r="A151">
        <v>70</v>
      </c>
      <c r="B151" t="s">
        <v>73</v>
      </c>
      <c r="C151">
        <v>29799</v>
      </c>
      <c r="D151">
        <v>2019</v>
      </c>
      <c r="E151">
        <f t="shared" ref="E151:E152" si="12">E150</f>
        <v>82.2</v>
      </c>
    </row>
    <row r="152" spans="1:6" x14ac:dyDescent="0.3">
      <c r="A152">
        <v>45</v>
      </c>
      <c r="B152" t="s">
        <v>48</v>
      </c>
      <c r="C152">
        <v>41800</v>
      </c>
      <c r="D152">
        <v>2015</v>
      </c>
      <c r="E152">
        <f t="shared" si="12"/>
        <v>82.2</v>
      </c>
    </row>
    <row r="153" spans="1:6" hidden="1" x14ac:dyDescent="0.3">
      <c r="A153">
        <v>116</v>
      </c>
      <c r="B153" t="s">
        <v>348</v>
      </c>
      <c r="E153">
        <v>72.400000000000006</v>
      </c>
      <c r="F153">
        <v>2020</v>
      </c>
    </row>
    <row r="154" spans="1:6" x14ac:dyDescent="0.3">
      <c r="A154">
        <v>102</v>
      </c>
      <c r="B154" t="s">
        <v>105</v>
      </c>
      <c r="C154">
        <v>17039</v>
      </c>
      <c r="D154">
        <v>2019</v>
      </c>
      <c r="E154">
        <f t="shared" ref="E154:E155" si="13">E153</f>
        <v>72.400000000000006</v>
      </c>
    </row>
    <row r="155" spans="1:6" x14ac:dyDescent="0.3">
      <c r="A155">
        <v>58</v>
      </c>
      <c r="B155" t="s">
        <v>61</v>
      </c>
      <c r="C155">
        <v>35600</v>
      </c>
      <c r="D155">
        <v>2016</v>
      </c>
      <c r="E155">
        <f t="shared" si="13"/>
        <v>72.400000000000006</v>
      </c>
    </row>
    <row r="156" spans="1:6" hidden="1" x14ac:dyDescent="0.3">
      <c r="A156">
        <v>95</v>
      </c>
      <c r="B156" t="s">
        <v>328</v>
      </c>
      <c r="E156">
        <v>74.3</v>
      </c>
      <c r="F156">
        <v>2020</v>
      </c>
    </row>
    <row r="157" spans="1:6" x14ac:dyDescent="0.3">
      <c r="A157">
        <v>151</v>
      </c>
      <c r="B157" t="s">
        <v>154</v>
      </c>
      <c r="C157">
        <v>8637</v>
      </c>
      <c r="D157">
        <v>2019</v>
      </c>
      <c r="E157">
        <f t="shared" ref="E157:E158" si="14">E156</f>
        <v>74.3</v>
      </c>
    </row>
    <row r="158" spans="1:6" x14ac:dyDescent="0.3">
      <c r="A158">
        <v>27</v>
      </c>
      <c r="B158" t="s">
        <v>30</v>
      </c>
      <c r="C158">
        <v>52500</v>
      </c>
      <c r="D158">
        <v>2014</v>
      </c>
      <c r="E158">
        <f t="shared" si="14"/>
        <v>74.3</v>
      </c>
    </row>
    <row r="159" spans="1:6" hidden="1" x14ac:dyDescent="0.3">
      <c r="A159">
        <v>176</v>
      </c>
      <c r="B159" t="s">
        <v>408</v>
      </c>
      <c r="E159">
        <v>61.6</v>
      </c>
      <c r="F159">
        <v>2020</v>
      </c>
    </row>
    <row r="160" spans="1:6" hidden="1" x14ac:dyDescent="0.3">
      <c r="A160">
        <v>189</v>
      </c>
      <c r="B160" t="s">
        <v>421</v>
      </c>
      <c r="E160">
        <v>58.3</v>
      </c>
      <c r="F160">
        <v>2020</v>
      </c>
    </row>
    <row r="161" spans="1:6" x14ac:dyDescent="0.3">
      <c r="A161">
        <v>213</v>
      </c>
      <c r="B161" t="s">
        <v>216</v>
      </c>
      <c r="C161">
        <v>1989</v>
      </c>
      <c r="D161">
        <v>2019</v>
      </c>
      <c r="E161">
        <f t="shared" ref="E161:E162" si="15">E160</f>
        <v>58.3</v>
      </c>
    </row>
    <row r="162" spans="1:6" x14ac:dyDescent="0.3">
      <c r="A162">
        <v>203</v>
      </c>
      <c r="B162" t="s">
        <v>206</v>
      </c>
      <c r="C162">
        <v>2562</v>
      </c>
      <c r="D162">
        <v>2019</v>
      </c>
      <c r="E162">
        <f t="shared" si="15"/>
        <v>58.3</v>
      </c>
    </row>
    <row r="163" spans="1:6" hidden="1" x14ac:dyDescent="0.3">
      <c r="A163">
        <v>137</v>
      </c>
      <c r="B163" t="s">
        <v>369</v>
      </c>
      <c r="E163">
        <v>69.900000000000006</v>
      </c>
      <c r="F163">
        <v>2020</v>
      </c>
    </row>
    <row r="164" spans="1:6" x14ac:dyDescent="0.3">
      <c r="A164">
        <v>122</v>
      </c>
      <c r="B164" t="s">
        <v>125</v>
      </c>
      <c r="C164">
        <v>13082</v>
      </c>
      <c r="D164">
        <v>2019</v>
      </c>
      <c r="E164">
        <f>E163</f>
        <v>69.900000000000006</v>
      </c>
    </row>
    <row r="165" spans="1:6" hidden="1" x14ac:dyDescent="0.3">
      <c r="A165">
        <v>169</v>
      </c>
      <c r="B165" t="s">
        <v>401</v>
      </c>
      <c r="E165">
        <v>64</v>
      </c>
      <c r="F165">
        <v>2020</v>
      </c>
    </row>
    <row r="166" spans="1:6" x14ac:dyDescent="0.3">
      <c r="A166">
        <v>197</v>
      </c>
      <c r="B166" t="s">
        <v>200</v>
      </c>
      <c r="C166">
        <v>2905</v>
      </c>
      <c r="D166">
        <v>2019</v>
      </c>
      <c r="E166">
        <f>E165</f>
        <v>64</v>
      </c>
    </row>
    <row r="167" spans="1:6" hidden="1" x14ac:dyDescent="0.3">
      <c r="A167">
        <v>81</v>
      </c>
      <c r="B167" t="s">
        <v>314</v>
      </c>
      <c r="E167">
        <v>75.3</v>
      </c>
      <c r="F167">
        <v>2020</v>
      </c>
    </row>
    <row r="168" spans="1:6" x14ac:dyDescent="0.3">
      <c r="A168">
        <v>167</v>
      </c>
      <c r="B168" t="s">
        <v>170</v>
      </c>
      <c r="C168">
        <v>5728</v>
      </c>
      <c r="D168">
        <v>2019</v>
      </c>
      <c r="E168">
        <f>E167</f>
        <v>75.3</v>
      </c>
    </row>
    <row r="169" spans="1:6" hidden="1" x14ac:dyDescent="0.3">
      <c r="A169">
        <v>1</v>
      </c>
      <c r="B169" t="s">
        <v>234</v>
      </c>
      <c r="E169">
        <v>84.9</v>
      </c>
      <c r="F169">
        <v>2020</v>
      </c>
    </row>
    <row r="170" spans="1:6" x14ac:dyDescent="0.3">
      <c r="A170">
        <v>18</v>
      </c>
      <c r="B170" t="s">
        <v>21</v>
      </c>
      <c r="C170">
        <v>59848</v>
      </c>
      <c r="D170">
        <v>2019</v>
      </c>
      <c r="E170">
        <f>E169</f>
        <v>84.9</v>
      </c>
    </row>
    <row r="171" spans="1:6" hidden="1" x14ac:dyDescent="0.3">
      <c r="A171">
        <v>59</v>
      </c>
      <c r="B171" t="s">
        <v>292</v>
      </c>
      <c r="E171">
        <v>76.900000000000006</v>
      </c>
      <c r="F171">
        <v>2020</v>
      </c>
    </row>
    <row r="172" spans="1:6" x14ac:dyDescent="0.3">
      <c r="A172">
        <v>64</v>
      </c>
      <c r="B172" t="s">
        <v>67</v>
      </c>
      <c r="C172">
        <v>32945</v>
      </c>
      <c r="D172">
        <v>2019</v>
      </c>
      <c r="E172">
        <f>E171</f>
        <v>76.900000000000006</v>
      </c>
    </row>
    <row r="173" spans="1:6" hidden="1" x14ac:dyDescent="0.3">
      <c r="A173">
        <v>8</v>
      </c>
      <c r="B173" t="s">
        <v>241</v>
      </c>
      <c r="E173">
        <v>83</v>
      </c>
      <c r="F173">
        <v>2020</v>
      </c>
    </row>
    <row r="174" spans="1:6" x14ac:dyDescent="0.3">
      <c r="A174">
        <v>24</v>
      </c>
      <c r="B174" t="s">
        <v>27</v>
      </c>
      <c r="C174">
        <v>55874</v>
      </c>
      <c r="D174">
        <v>2019</v>
      </c>
      <c r="E174">
        <f>E173</f>
        <v>83</v>
      </c>
    </row>
    <row r="175" spans="1:6" hidden="1" x14ac:dyDescent="0.3">
      <c r="A175">
        <v>139</v>
      </c>
      <c r="B175" t="s">
        <v>371</v>
      </c>
      <c r="E175">
        <v>69.7</v>
      </c>
      <c r="F175">
        <v>2020</v>
      </c>
    </row>
    <row r="176" spans="1:6" x14ac:dyDescent="0.3">
      <c r="A176">
        <v>160</v>
      </c>
      <c r="B176" t="s">
        <v>163</v>
      </c>
      <c r="C176">
        <v>6700</v>
      </c>
      <c r="D176">
        <v>2019</v>
      </c>
      <c r="E176">
        <f>E175</f>
        <v>69.7</v>
      </c>
    </row>
    <row r="177" spans="1:6" hidden="1" x14ac:dyDescent="0.3">
      <c r="A177">
        <v>125</v>
      </c>
      <c r="B177" t="s">
        <v>357</v>
      </c>
      <c r="E177">
        <v>71.7</v>
      </c>
      <c r="F177">
        <v>2020</v>
      </c>
    </row>
    <row r="178" spans="1:6" x14ac:dyDescent="0.3">
      <c r="A178">
        <v>136</v>
      </c>
      <c r="B178" t="s">
        <v>139</v>
      </c>
      <c r="C178">
        <v>11812</v>
      </c>
      <c r="D178">
        <v>2019</v>
      </c>
      <c r="E178">
        <f>E177</f>
        <v>71.7</v>
      </c>
    </row>
    <row r="179" spans="1:6" hidden="1" x14ac:dyDescent="0.3">
      <c r="A179">
        <v>64</v>
      </c>
      <c r="B179" t="s">
        <v>297</v>
      </c>
      <c r="E179">
        <v>76.7</v>
      </c>
      <c r="F179">
        <v>2020</v>
      </c>
    </row>
    <row r="180" spans="1:6" x14ac:dyDescent="0.3">
      <c r="A180">
        <v>130</v>
      </c>
      <c r="B180" t="s">
        <v>133</v>
      </c>
      <c r="C180">
        <v>12389</v>
      </c>
      <c r="D180">
        <v>2019</v>
      </c>
      <c r="E180">
        <f>E179</f>
        <v>76.7</v>
      </c>
    </row>
    <row r="181" spans="1:6" hidden="1" x14ac:dyDescent="0.3">
      <c r="A181">
        <v>132</v>
      </c>
      <c r="B181" t="s">
        <v>364</v>
      </c>
      <c r="E181">
        <v>70.599999999999994</v>
      </c>
      <c r="F181">
        <v>2020</v>
      </c>
    </row>
    <row r="182" spans="1:6" x14ac:dyDescent="0.3">
      <c r="A182">
        <v>143</v>
      </c>
      <c r="B182" t="s">
        <v>146</v>
      </c>
      <c r="C182">
        <v>10881</v>
      </c>
      <c r="D182">
        <v>2019</v>
      </c>
      <c r="E182">
        <f>E181</f>
        <v>70.599999999999994</v>
      </c>
    </row>
    <row r="183" spans="1:6" hidden="1" x14ac:dyDescent="0.3">
      <c r="A183">
        <v>16</v>
      </c>
      <c r="B183" t="s">
        <v>249</v>
      </c>
      <c r="E183">
        <v>82.3</v>
      </c>
      <c r="F183">
        <v>2020</v>
      </c>
    </row>
    <row r="184" spans="1:6" x14ac:dyDescent="0.3">
      <c r="A184">
        <v>7</v>
      </c>
      <c r="B184" t="s">
        <v>10</v>
      </c>
      <c r="C184">
        <v>86781</v>
      </c>
      <c r="D184">
        <v>2019</v>
      </c>
      <c r="E184">
        <f t="shared" ref="E184:E185" si="16">E183</f>
        <v>82.3</v>
      </c>
    </row>
    <row r="185" spans="1:6" x14ac:dyDescent="0.3">
      <c r="A185">
        <v>8</v>
      </c>
      <c r="B185" t="s">
        <v>11</v>
      </c>
      <c r="C185">
        <v>84600</v>
      </c>
      <c r="D185">
        <v>2014</v>
      </c>
      <c r="E185">
        <f t="shared" si="16"/>
        <v>82.3</v>
      </c>
    </row>
    <row r="186" spans="1:6" hidden="1" x14ac:dyDescent="0.3">
      <c r="A186">
        <v>9</v>
      </c>
      <c r="B186" t="s">
        <v>242</v>
      </c>
      <c r="E186">
        <v>83</v>
      </c>
      <c r="F186">
        <v>2020</v>
      </c>
    </row>
    <row r="187" spans="1:6" x14ac:dyDescent="0.3">
      <c r="A187">
        <v>49</v>
      </c>
      <c r="B187" t="s">
        <v>52</v>
      </c>
      <c r="C187">
        <v>40145</v>
      </c>
      <c r="D187">
        <v>2019</v>
      </c>
      <c r="E187">
        <f>E186</f>
        <v>83</v>
      </c>
    </row>
    <row r="188" spans="1:6" hidden="1" x14ac:dyDescent="0.3">
      <c r="A188">
        <v>6</v>
      </c>
      <c r="B188" t="s">
        <v>239</v>
      </c>
      <c r="E188">
        <v>83.4</v>
      </c>
      <c r="F188">
        <v>2020</v>
      </c>
    </row>
    <row r="189" spans="1:6" x14ac:dyDescent="0.3">
      <c r="A189">
        <v>44</v>
      </c>
      <c r="B189" t="s">
        <v>47</v>
      </c>
      <c r="C189">
        <v>42492</v>
      </c>
      <c r="D189">
        <v>2019</v>
      </c>
      <c r="E189">
        <f>E188</f>
        <v>83.4</v>
      </c>
    </row>
    <row r="190" spans="1:6" hidden="1" x14ac:dyDescent="0.3">
      <c r="A190">
        <v>191</v>
      </c>
      <c r="B190" t="s">
        <v>423</v>
      </c>
      <c r="E190">
        <v>57.8</v>
      </c>
      <c r="F190">
        <v>2020</v>
      </c>
    </row>
    <row r="191" spans="1:6" x14ac:dyDescent="0.3">
      <c r="A191">
        <v>172</v>
      </c>
      <c r="B191" t="s">
        <v>175</v>
      </c>
      <c r="C191">
        <v>5213</v>
      </c>
      <c r="D191">
        <v>2019</v>
      </c>
      <c r="E191">
        <f>E190</f>
        <v>57.8</v>
      </c>
    </row>
    <row r="192" spans="1:6" hidden="1" x14ac:dyDescent="0.3">
      <c r="A192">
        <v>90</v>
      </c>
      <c r="B192" t="s">
        <v>323</v>
      </c>
      <c r="E192">
        <v>74.5</v>
      </c>
      <c r="F192">
        <v>2020</v>
      </c>
    </row>
    <row r="193" spans="1:6" x14ac:dyDescent="0.3">
      <c r="A193">
        <v>146</v>
      </c>
      <c r="B193" t="s">
        <v>149</v>
      </c>
      <c r="C193">
        <v>9762</v>
      </c>
      <c r="D193">
        <v>2019</v>
      </c>
      <c r="E193">
        <f>E192</f>
        <v>74.5</v>
      </c>
    </row>
    <row r="194" spans="1:6" hidden="1" x14ac:dyDescent="0.3">
      <c r="A194">
        <v>2</v>
      </c>
      <c r="B194" t="s">
        <v>235</v>
      </c>
      <c r="E194">
        <v>84.6</v>
      </c>
      <c r="F194">
        <v>2020</v>
      </c>
    </row>
    <row r="195" spans="1:6" x14ac:dyDescent="0.3">
      <c r="A195">
        <v>46</v>
      </c>
      <c r="B195" t="s">
        <v>49</v>
      </c>
      <c r="C195">
        <v>41429</v>
      </c>
      <c r="D195">
        <v>2019</v>
      </c>
      <c r="E195">
        <f t="shared" ref="E195:E196" si="17">E194</f>
        <v>84.6</v>
      </c>
    </row>
    <row r="196" spans="1:6" x14ac:dyDescent="0.3">
      <c r="A196">
        <v>22</v>
      </c>
      <c r="B196" t="s">
        <v>25</v>
      </c>
      <c r="C196">
        <v>56600</v>
      </c>
      <c r="D196">
        <v>2016</v>
      </c>
      <c r="E196">
        <f t="shared" si="17"/>
        <v>84.6</v>
      </c>
    </row>
    <row r="197" spans="1:6" hidden="1" x14ac:dyDescent="0.3">
      <c r="A197">
        <v>91</v>
      </c>
      <c r="B197" t="s">
        <v>324</v>
      </c>
      <c r="E197">
        <v>74.5</v>
      </c>
      <c r="F197">
        <v>2020</v>
      </c>
    </row>
    <row r="198" spans="1:6" x14ac:dyDescent="0.3">
      <c r="A198">
        <v>145</v>
      </c>
      <c r="B198" t="s">
        <v>148</v>
      </c>
      <c r="C198">
        <v>10071</v>
      </c>
      <c r="D198">
        <v>2019</v>
      </c>
      <c r="E198">
        <f>E197</f>
        <v>74.5</v>
      </c>
    </row>
    <row r="199" spans="1:6" hidden="1" x14ac:dyDescent="0.3">
      <c r="A199">
        <v>102</v>
      </c>
      <c r="B199" t="s">
        <v>335</v>
      </c>
      <c r="E199">
        <v>73.599999999999994</v>
      </c>
      <c r="F199">
        <v>2020</v>
      </c>
    </row>
    <row r="200" spans="1:6" x14ac:dyDescent="0.3">
      <c r="A200">
        <v>79</v>
      </c>
      <c r="B200" t="s">
        <v>82</v>
      </c>
      <c r="C200">
        <v>26351</v>
      </c>
      <c r="D200">
        <v>2019</v>
      </c>
      <c r="E200">
        <f>E199</f>
        <v>73.599999999999994</v>
      </c>
    </row>
    <row r="201" spans="1:6" hidden="1" x14ac:dyDescent="0.3">
      <c r="A201">
        <v>153</v>
      </c>
      <c r="B201" t="s">
        <v>385</v>
      </c>
      <c r="E201">
        <v>66.7</v>
      </c>
      <c r="F201">
        <v>2020</v>
      </c>
    </row>
    <row r="202" spans="1:6" x14ac:dyDescent="0.3">
      <c r="A202">
        <v>180</v>
      </c>
      <c r="B202" t="s">
        <v>183</v>
      </c>
      <c r="C202">
        <v>4330</v>
      </c>
      <c r="D202">
        <v>2019</v>
      </c>
      <c r="E202">
        <f>E201</f>
        <v>66.7</v>
      </c>
    </row>
    <row r="203" spans="1:6" hidden="1" x14ac:dyDescent="0.3">
      <c r="A203">
        <v>143</v>
      </c>
      <c r="B203" t="s">
        <v>375</v>
      </c>
      <c r="E203">
        <v>68.400000000000006</v>
      </c>
      <c r="F203">
        <v>2020</v>
      </c>
    </row>
    <row r="204" spans="1:6" x14ac:dyDescent="0.3">
      <c r="A204">
        <v>206</v>
      </c>
      <c r="B204" t="s">
        <v>209</v>
      </c>
      <c r="C204">
        <v>2272</v>
      </c>
      <c r="D204">
        <v>2019</v>
      </c>
      <c r="E204">
        <f t="shared" ref="E204:E205" si="18">E203</f>
        <v>68.400000000000006</v>
      </c>
    </row>
    <row r="205" spans="1:6" x14ac:dyDescent="0.3">
      <c r="A205">
        <v>141</v>
      </c>
      <c r="B205" t="s">
        <v>144</v>
      </c>
      <c r="C205">
        <v>11368</v>
      </c>
      <c r="D205">
        <v>2019</v>
      </c>
      <c r="E205">
        <f t="shared" si="18"/>
        <v>68.400000000000006</v>
      </c>
    </row>
    <row r="206" spans="1:6" hidden="1" x14ac:dyDescent="0.3">
      <c r="A206">
        <v>77</v>
      </c>
      <c r="B206" t="s">
        <v>310</v>
      </c>
      <c r="E206">
        <v>75.5</v>
      </c>
      <c r="F206">
        <v>2020</v>
      </c>
    </row>
    <row r="207" spans="1:6" x14ac:dyDescent="0.3">
      <c r="A207">
        <v>32</v>
      </c>
      <c r="B207" t="s">
        <v>35</v>
      </c>
      <c r="C207">
        <v>49854</v>
      </c>
      <c r="D207">
        <v>2019</v>
      </c>
      <c r="E207">
        <f>E206</f>
        <v>75.5</v>
      </c>
    </row>
    <row r="208" spans="1:6" hidden="1" x14ac:dyDescent="0.3">
      <c r="A208">
        <v>127</v>
      </c>
      <c r="B208" t="s">
        <v>359</v>
      </c>
      <c r="E208">
        <v>71.5</v>
      </c>
      <c r="F208">
        <v>2020</v>
      </c>
    </row>
    <row r="209" spans="1:6" x14ac:dyDescent="0.3">
      <c r="A209">
        <v>171</v>
      </c>
      <c r="B209" t="s">
        <v>174</v>
      </c>
      <c r="C209">
        <v>5253</v>
      </c>
      <c r="D209">
        <v>2019</v>
      </c>
      <c r="E209">
        <f>E208</f>
        <v>71.5</v>
      </c>
    </row>
    <row r="210" spans="1:6" hidden="1" x14ac:dyDescent="0.3">
      <c r="A210">
        <v>146</v>
      </c>
      <c r="B210" t="s">
        <v>378</v>
      </c>
      <c r="E210">
        <v>67.900000000000006</v>
      </c>
      <c r="F210">
        <v>2020</v>
      </c>
    </row>
    <row r="211" spans="1:6" x14ac:dyDescent="0.3">
      <c r="A211">
        <v>154</v>
      </c>
      <c r="B211" t="s">
        <v>157</v>
      </c>
      <c r="C211">
        <v>7826</v>
      </c>
      <c r="D211">
        <v>2019</v>
      </c>
      <c r="E211">
        <f>E210</f>
        <v>67.900000000000006</v>
      </c>
    </row>
    <row r="212" spans="1:6" hidden="1" x14ac:dyDescent="0.3">
      <c r="A212">
        <v>76</v>
      </c>
      <c r="B212" t="s">
        <v>309</v>
      </c>
      <c r="E212">
        <v>75.599999999999994</v>
      </c>
      <c r="F212">
        <v>2020</v>
      </c>
    </row>
    <row r="213" spans="1:6" hidden="1" x14ac:dyDescent="0.3">
      <c r="A213">
        <v>80</v>
      </c>
      <c r="B213" t="s">
        <v>313</v>
      </c>
      <c r="E213">
        <v>75.3</v>
      </c>
      <c r="F213">
        <v>2020</v>
      </c>
    </row>
    <row r="214" spans="1:6" x14ac:dyDescent="0.3">
      <c r="A214">
        <v>68</v>
      </c>
      <c r="B214" t="s">
        <v>71</v>
      </c>
      <c r="C214">
        <v>30898</v>
      </c>
      <c r="D214">
        <v>2019</v>
      </c>
      <c r="E214">
        <f>E213</f>
        <v>75.3</v>
      </c>
    </row>
    <row r="215" spans="1:6" hidden="1" x14ac:dyDescent="0.3">
      <c r="A215">
        <v>38</v>
      </c>
      <c r="B215" t="s">
        <v>271</v>
      </c>
      <c r="E215">
        <v>78.900000000000006</v>
      </c>
      <c r="F215">
        <v>2020</v>
      </c>
    </row>
    <row r="216" spans="1:6" x14ac:dyDescent="0.3">
      <c r="A216">
        <v>117</v>
      </c>
      <c r="B216" t="s">
        <v>120</v>
      </c>
      <c r="C216">
        <v>14552</v>
      </c>
      <c r="D216">
        <v>2019</v>
      </c>
      <c r="E216">
        <f>E215</f>
        <v>78.900000000000006</v>
      </c>
    </row>
    <row r="217" spans="1:6" hidden="1" x14ac:dyDescent="0.3">
      <c r="A217">
        <v>194</v>
      </c>
      <c r="B217" t="s">
        <v>426</v>
      </c>
      <c r="E217">
        <v>54.3</v>
      </c>
      <c r="F217">
        <v>2020</v>
      </c>
    </row>
    <row r="218" spans="1:6" x14ac:dyDescent="0.3">
      <c r="A218">
        <v>200</v>
      </c>
      <c r="B218" t="s">
        <v>203</v>
      </c>
      <c r="C218">
        <v>2704</v>
      </c>
      <c r="D218">
        <v>2019</v>
      </c>
      <c r="E218">
        <f>E217</f>
        <v>54.3</v>
      </c>
    </row>
    <row r="219" spans="1:6" hidden="1" x14ac:dyDescent="0.3">
      <c r="A219">
        <v>168</v>
      </c>
      <c r="B219" t="s">
        <v>400</v>
      </c>
      <c r="E219">
        <v>64.099999999999994</v>
      </c>
      <c r="F219">
        <v>2020</v>
      </c>
    </row>
    <row r="220" spans="1:6" x14ac:dyDescent="0.3">
      <c r="A220">
        <v>221</v>
      </c>
      <c r="B220" t="s">
        <v>224</v>
      </c>
      <c r="C220">
        <v>1428</v>
      </c>
      <c r="D220">
        <v>2019</v>
      </c>
      <c r="E220">
        <f>E219</f>
        <v>64.099999999999994</v>
      </c>
    </row>
    <row r="221" spans="1:6" hidden="1" x14ac:dyDescent="0.3">
      <c r="A221">
        <v>110</v>
      </c>
      <c r="B221" t="s">
        <v>343</v>
      </c>
      <c r="E221">
        <v>72.900000000000006</v>
      </c>
      <c r="F221">
        <v>2020</v>
      </c>
    </row>
    <row r="222" spans="1:6" x14ac:dyDescent="0.3">
      <c r="A222">
        <v>110</v>
      </c>
      <c r="B222" t="s">
        <v>113</v>
      </c>
      <c r="C222">
        <v>15174</v>
      </c>
      <c r="D222">
        <v>2019</v>
      </c>
      <c r="E222">
        <f>E221</f>
        <v>72.900000000000006</v>
      </c>
    </row>
    <row r="223" spans="1:6" hidden="1" x14ac:dyDescent="0.3">
      <c r="A223">
        <v>31</v>
      </c>
      <c r="B223" t="s">
        <v>264</v>
      </c>
      <c r="E223">
        <v>80.7</v>
      </c>
      <c r="F223">
        <v>2020</v>
      </c>
    </row>
    <row r="224" spans="1:6" x14ac:dyDescent="0.3">
      <c r="A224">
        <v>2</v>
      </c>
      <c r="B224" t="s">
        <v>5</v>
      </c>
      <c r="C224">
        <v>180367</v>
      </c>
      <c r="D224">
        <v>2018</v>
      </c>
      <c r="E224">
        <f>E223</f>
        <v>80.7</v>
      </c>
    </row>
    <row r="225" spans="1:6" hidden="1" x14ac:dyDescent="0.3">
      <c r="A225">
        <v>72</v>
      </c>
      <c r="B225" t="s">
        <v>305</v>
      </c>
      <c r="E225">
        <v>75.900000000000006</v>
      </c>
      <c r="F225">
        <v>2020</v>
      </c>
    </row>
    <row r="226" spans="1:6" x14ac:dyDescent="0.3">
      <c r="A226">
        <v>54</v>
      </c>
      <c r="B226" t="s">
        <v>57</v>
      </c>
      <c r="C226">
        <v>37231</v>
      </c>
      <c r="D226">
        <v>2019</v>
      </c>
      <c r="E226">
        <f>E225</f>
        <v>75.900000000000006</v>
      </c>
    </row>
    <row r="227" spans="1:6" hidden="1" x14ac:dyDescent="0.3">
      <c r="A227">
        <v>19</v>
      </c>
      <c r="B227" t="s">
        <v>252</v>
      </c>
      <c r="E227">
        <v>82.3</v>
      </c>
      <c r="F227">
        <v>2020</v>
      </c>
    </row>
    <row r="228" spans="1:6" x14ac:dyDescent="0.3">
      <c r="A228">
        <v>4</v>
      </c>
      <c r="B228" t="s">
        <v>7</v>
      </c>
      <c r="C228">
        <v>115874</v>
      </c>
      <c r="D228">
        <v>2020</v>
      </c>
      <c r="E228">
        <f t="shared" ref="E228:E229" si="19">E227</f>
        <v>82.3</v>
      </c>
    </row>
    <row r="229" spans="1:6" x14ac:dyDescent="0.3">
      <c r="A229">
        <v>3</v>
      </c>
      <c r="B229" t="s">
        <v>6</v>
      </c>
      <c r="C229">
        <v>123965</v>
      </c>
      <c r="D229">
        <v>2019</v>
      </c>
      <c r="E229">
        <f t="shared" si="19"/>
        <v>82.3</v>
      </c>
    </row>
    <row r="230" spans="1:6" hidden="1" x14ac:dyDescent="0.3">
      <c r="A230">
        <v>152</v>
      </c>
      <c r="B230" t="s">
        <v>384</v>
      </c>
      <c r="E230">
        <v>67</v>
      </c>
      <c r="F230">
        <v>2020</v>
      </c>
    </row>
    <row r="231" spans="1:6" x14ac:dyDescent="0.3">
      <c r="A231">
        <v>216</v>
      </c>
      <c r="B231" t="s">
        <v>219</v>
      </c>
      <c r="C231">
        <v>1647</v>
      </c>
      <c r="D231">
        <v>2019</v>
      </c>
      <c r="E231">
        <f>E230</f>
        <v>67</v>
      </c>
    </row>
    <row r="232" spans="1:6" hidden="1" x14ac:dyDescent="0.3">
      <c r="A232">
        <v>165</v>
      </c>
      <c r="B232" t="s">
        <v>397</v>
      </c>
      <c r="E232">
        <v>64.3</v>
      </c>
      <c r="F232">
        <v>2020</v>
      </c>
    </row>
    <row r="233" spans="1:6" x14ac:dyDescent="0.3">
      <c r="A233">
        <v>225</v>
      </c>
      <c r="B233" t="s">
        <v>228</v>
      </c>
      <c r="C233">
        <v>1060</v>
      </c>
      <c r="D233">
        <v>2019</v>
      </c>
      <c r="E233">
        <f>E232</f>
        <v>64.3</v>
      </c>
    </row>
    <row r="234" spans="1:6" hidden="1" x14ac:dyDescent="0.3">
      <c r="A234">
        <v>68</v>
      </c>
      <c r="B234" t="s">
        <v>301</v>
      </c>
      <c r="E234">
        <v>76.2</v>
      </c>
      <c r="F234">
        <v>2020</v>
      </c>
    </row>
    <row r="235" spans="1:6" x14ac:dyDescent="0.3">
      <c r="A235">
        <v>75</v>
      </c>
      <c r="B235" t="s">
        <v>78</v>
      </c>
      <c r="C235">
        <v>28364</v>
      </c>
      <c r="D235">
        <v>2019</v>
      </c>
      <c r="E235">
        <f>E234</f>
        <v>76.2</v>
      </c>
    </row>
    <row r="236" spans="1:6" hidden="1" x14ac:dyDescent="0.3">
      <c r="A236">
        <v>39</v>
      </c>
      <c r="B236" t="s">
        <v>272</v>
      </c>
      <c r="E236">
        <v>78.900000000000006</v>
      </c>
      <c r="F236">
        <v>2020</v>
      </c>
    </row>
    <row r="237" spans="1:6" x14ac:dyDescent="0.3">
      <c r="A237">
        <v>92</v>
      </c>
      <c r="B237" t="s">
        <v>95</v>
      </c>
      <c r="C237">
        <v>19531</v>
      </c>
      <c r="D237">
        <v>2019</v>
      </c>
      <c r="E237">
        <f>E236</f>
        <v>78.900000000000006</v>
      </c>
    </row>
    <row r="238" spans="1:6" hidden="1" x14ac:dyDescent="0.3">
      <c r="A238">
        <v>187</v>
      </c>
      <c r="B238" t="s">
        <v>419</v>
      </c>
      <c r="E238">
        <v>59.3</v>
      </c>
      <c r="F238">
        <v>2020</v>
      </c>
    </row>
    <row r="239" spans="1:6" x14ac:dyDescent="0.3">
      <c r="A239">
        <v>205</v>
      </c>
      <c r="B239" t="s">
        <v>208</v>
      </c>
      <c r="C239">
        <v>2322</v>
      </c>
      <c r="D239">
        <v>2019</v>
      </c>
      <c r="E239">
        <f>E238</f>
        <v>59.3</v>
      </c>
    </row>
    <row r="240" spans="1:6" hidden="1" x14ac:dyDescent="0.3">
      <c r="A240">
        <v>13</v>
      </c>
      <c r="B240" t="s">
        <v>246</v>
      </c>
      <c r="E240">
        <v>82.5</v>
      </c>
      <c r="F240">
        <v>2020</v>
      </c>
    </row>
    <row r="241" spans="1:6" x14ac:dyDescent="0.3">
      <c r="A241">
        <v>41</v>
      </c>
      <c r="B241" t="s">
        <v>44</v>
      </c>
      <c r="C241">
        <v>44032</v>
      </c>
      <c r="D241">
        <v>2019</v>
      </c>
      <c r="E241">
        <f>E240</f>
        <v>82.5</v>
      </c>
    </row>
    <row r="242" spans="1:6" hidden="1" x14ac:dyDescent="0.3">
      <c r="A242">
        <v>98</v>
      </c>
      <c r="B242" t="s">
        <v>331</v>
      </c>
      <c r="E242">
        <v>74.099999999999994</v>
      </c>
      <c r="F242">
        <v>2020</v>
      </c>
    </row>
    <row r="243" spans="1:6" x14ac:dyDescent="0.3">
      <c r="A243">
        <v>184</v>
      </c>
      <c r="B243" t="s">
        <v>187</v>
      </c>
      <c r="C243">
        <v>3889</v>
      </c>
      <c r="D243">
        <v>2018</v>
      </c>
      <c r="E243">
        <f>E242</f>
        <v>74.099999999999994</v>
      </c>
    </row>
    <row r="244" spans="1:6" hidden="1" x14ac:dyDescent="0.3">
      <c r="A244">
        <v>160</v>
      </c>
      <c r="B244" t="s">
        <v>392</v>
      </c>
      <c r="E244">
        <v>64.900000000000006</v>
      </c>
      <c r="F244">
        <v>2020</v>
      </c>
    </row>
    <row r="245" spans="1:6" x14ac:dyDescent="0.3">
      <c r="A245">
        <v>173</v>
      </c>
      <c r="B245" t="s">
        <v>176</v>
      </c>
      <c r="C245">
        <v>5197</v>
      </c>
      <c r="D245">
        <v>2019</v>
      </c>
      <c r="E245">
        <f>E244</f>
        <v>64.900000000000006</v>
      </c>
    </row>
    <row r="246" spans="1:6" hidden="1" x14ac:dyDescent="0.3">
      <c r="A246">
        <v>86</v>
      </c>
      <c r="B246" t="s">
        <v>319</v>
      </c>
      <c r="E246">
        <v>75</v>
      </c>
      <c r="F246">
        <v>2020</v>
      </c>
    </row>
    <row r="247" spans="1:6" x14ac:dyDescent="0.3">
      <c r="A247">
        <v>85</v>
      </c>
      <c r="B247" t="s">
        <v>88</v>
      </c>
      <c r="C247">
        <v>22870</v>
      </c>
      <c r="D247">
        <v>2019</v>
      </c>
      <c r="E247">
        <f>E246</f>
        <v>75</v>
      </c>
    </row>
    <row r="248" spans="1:6" hidden="1" x14ac:dyDescent="0.3">
      <c r="A248">
        <v>84</v>
      </c>
      <c r="B248" t="s">
        <v>317</v>
      </c>
      <c r="E248">
        <v>75.099999999999994</v>
      </c>
      <c r="F248">
        <v>2020</v>
      </c>
    </row>
    <row r="249" spans="1:6" x14ac:dyDescent="0.3">
      <c r="A249">
        <v>90</v>
      </c>
      <c r="B249" t="s">
        <v>93</v>
      </c>
      <c r="C249">
        <v>19796</v>
      </c>
      <c r="D249">
        <v>2019</v>
      </c>
      <c r="E249">
        <f>E248</f>
        <v>75.099999999999994</v>
      </c>
    </row>
    <row r="250" spans="1:6" hidden="1" x14ac:dyDescent="0.3">
      <c r="A250">
        <v>145</v>
      </c>
      <c r="B250" t="s">
        <v>377</v>
      </c>
      <c r="E250">
        <v>67.900000000000006</v>
      </c>
      <c r="F250">
        <v>2020</v>
      </c>
    </row>
    <row r="251" spans="1:6" x14ac:dyDescent="0.3">
      <c r="A251">
        <v>190</v>
      </c>
      <c r="B251" t="s">
        <v>193</v>
      </c>
      <c r="C251">
        <v>3464</v>
      </c>
      <c r="D251">
        <v>2018</v>
      </c>
      <c r="E251">
        <f>E250</f>
        <v>67.900000000000006</v>
      </c>
    </row>
    <row r="252" spans="1:6" hidden="1" x14ac:dyDescent="0.3">
      <c r="A252">
        <v>121</v>
      </c>
      <c r="B252" t="s">
        <v>353</v>
      </c>
      <c r="E252">
        <v>71.900000000000006</v>
      </c>
      <c r="F252">
        <v>2020</v>
      </c>
    </row>
    <row r="253" spans="1:6" x14ac:dyDescent="0.3">
      <c r="A253">
        <v>124</v>
      </c>
      <c r="B253" t="s">
        <v>127</v>
      </c>
      <c r="C253">
        <v>13050</v>
      </c>
      <c r="D253">
        <v>2019</v>
      </c>
      <c r="E253">
        <f>E252</f>
        <v>71.900000000000006</v>
      </c>
    </row>
    <row r="254" spans="1:6" hidden="1" x14ac:dyDescent="0.3">
      <c r="A254">
        <v>135</v>
      </c>
      <c r="B254" t="s">
        <v>367</v>
      </c>
      <c r="E254">
        <v>69.900000000000006</v>
      </c>
      <c r="F254">
        <v>2020</v>
      </c>
    </row>
    <row r="255" spans="1:6" x14ac:dyDescent="0.3">
      <c r="A255">
        <v>131</v>
      </c>
      <c r="B255" t="s">
        <v>134</v>
      </c>
      <c r="C255">
        <v>12317</v>
      </c>
      <c r="D255">
        <v>2019</v>
      </c>
      <c r="E255">
        <f>E254</f>
        <v>69.900000000000006</v>
      </c>
    </row>
    <row r="256" spans="1:6" hidden="1" x14ac:dyDescent="0.3">
      <c r="A256">
        <v>60</v>
      </c>
      <c r="B256" t="s">
        <v>293</v>
      </c>
      <c r="E256">
        <v>76.900000000000006</v>
      </c>
      <c r="F256">
        <v>2020</v>
      </c>
    </row>
    <row r="257" spans="1:6" x14ac:dyDescent="0.3">
      <c r="A257">
        <v>89</v>
      </c>
      <c r="B257" t="s">
        <v>92</v>
      </c>
      <c r="C257">
        <v>21470</v>
      </c>
      <c r="D257">
        <v>2019</v>
      </c>
      <c r="E257">
        <f>E256</f>
        <v>76.900000000000006</v>
      </c>
    </row>
    <row r="258" spans="1:6" hidden="1" x14ac:dyDescent="0.3">
      <c r="A258">
        <v>67</v>
      </c>
      <c r="B258" t="s">
        <v>300</v>
      </c>
      <c r="E258">
        <v>76.7</v>
      </c>
      <c r="F258">
        <v>2020</v>
      </c>
    </row>
    <row r="259" spans="1:6" x14ac:dyDescent="0.3">
      <c r="A259">
        <v>156</v>
      </c>
      <c r="B259" t="s">
        <v>159</v>
      </c>
      <c r="C259">
        <v>7515</v>
      </c>
      <c r="D259">
        <v>2019</v>
      </c>
      <c r="E259">
        <f>E258</f>
        <v>76.7</v>
      </c>
    </row>
    <row r="260" spans="1:6" hidden="1" x14ac:dyDescent="0.3">
      <c r="A260">
        <v>183</v>
      </c>
      <c r="B260" t="s">
        <v>415</v>
      </c>
      <c r="E260">
        <v>60.9</v>
      </c>
      <c r="F260">
        <v>2020</v>
      </c>
    </row>
    <row r="261" spans="1:6" x14ac:dyDescent="0.3">
      <c r="A261">
        <v>222</v>
      </c>
      <c r="B261" t="s">
        <v>225</v>
      </c>
      <c r="C261">
        <v>1281</v>
      </c>
      <c r="D261">
        <v>2019</v>
      </c>
      <c r="E261">
        <f>E260</f>
        <v>60.9</v>
      </c>
    </row>
    <row r="262" spans="1:6" hidden="1" x14ac:dyDescent="0.3">
      <c r="A262">
        <v>150</v>
      </c>
      <c r="B262" t="s">
        <v>382</v>
      </c>
      <c r="E262">
        <v>67.099999999999994</v>
      </c>
      <c r="F262">
        <v>2020</v>
      </c>
    </row>
    <row r="263" spans="1:6" x14ac:dyDescent="0.3">
      <c r="A263">
        <v>174</v>
      </c>
      <c r="B263" t="s">
        <v>177</v>
      </c>
      <c r="C263">
        <v>5142</v>
      </c>
      <c r="D263">
        <v>2019</v>
      </c>
      <c r="E263">
        <f>E262</f>
        <v>67.099999999999994</v>
      </c>
    </row>
    <row r="264" spans="1:6" hidden="1" x14ac:dyDescent="0.3">
      <c r="A264">
        <v>171</v>
      </c>
      <c r="B264" t="s">
        <v>403</v>
      </c>
      <c r="E264">
        <v>63.7</v>
      </c>
      <c r="F264">
        <v>2020</v>
      </c>
    </row>
    <row r="265" spans="1:6" x14ac:dyDescent="0.3">
      <c r="A265">
        <v>147</v>
      </c>
      <c r="B265" t="s">
        <v>150</v>
      </c>
      <c r="C265">
        <v>9637</v>
      </c>
      <c r="D265">
        <v>2019</v>
      </c>
      <c r="E265">
        <f t="shared" ref="E265:E266" si="20">E264</f>
        <v>63.7</v>
      </c>
    </row>
    <row r="266" spans="1:6" x14ac:dyDescent="0.3">
      <c r="A266">
        <v>138</v>
      </c>
      <c r="B266" t="s">
        <v>141</v>
      </c>
      <c r="C266">
        <v>11583</v>
      </c>
      <c r="D266">
        <v>2019</v>
      </c>
      <c r="E266">
        <f t="shared" si="20"/>
        <v>63.7</v>
      </c>
    </row>
    <row r="267" spans="1:6" hidden="1" x14ac:dyDescent="0.3">
      <c r="A267">
        <v>131</v>
      </c>
      <c r="B267" t="s">
        <v>363</v>
      </c>
      <c r="E267">
        <v>70.8</v>
      </c>
      <c r="F267">
        <v>2020</v>
      </c>
    </row>
    <row r="268" spans="1:6" x14ac:dyDescent="0.3">
      <c r="A268">
        <v>191</v>
      </c>
      <c r="B268" t="s">
        <v>194</v>
      </c>
      <c r="C268">
        <v>3417</v>
      </c>
      <c r="D268">
        <v>2019</v>
      </c>
      <c r="E268">
        <f>E267</f>
        <v>70.8</v>
      </c>
    </row>
    <row r="269" spans="1:6" hidden="1" x14ac:dyDescent="0.3">
      <c r="A269">
        <v>17</v>
      </c>
      <c r="B269" t="s">
        <v>250</v>
      </c>
      <c r="E269">
        <v>82.3</v>
      </c>
      <c r="F269">
        <v>2020</v>
      </c>
    </row>
    <row r="270" spans="1:6" x14ac:dyDescent="0.3">
      <c r="A270">
        <v>21</v>
      </c>
      <c r="B270" t="s">
        <v>24</v>
      </c>
      <c r="C270">
        <v>56935</v>
      </c>
      <c r="D270">
        <v>2019</v>
      </c>
      <c r="E270">
        <f t="shared" ref="E270:E271" si="21">E269</f>
        <v>82.3</v>
      </c>
    </row>
    <row r="271" spans="1:6" x14ac:dyDescent="0.3">
      <c r="A271">
        <v>67</v>
      </c>
      <c r="B271" t="s">
        <v>70</v>
      </c>
      <c r="C271">
        <v>31100</v>
      </c>
      <c r="D271">
        <v>2015</v>
      </c>
      <c r="E271">
        <f t="shared" si="21"/>
        <v>82.3</v>
      </c>
    </row>
    <row r="272" spans="1:6" hidden="1" x14ac:dyDescent="0.3">
      <c r="A272">
        <v>18</v>
      </c>
      <c r="B272" t="s">
        <v>251</v>
      </c>
      <c r="E272">
        <v>82.3</v>
      </c>
      <c r="F272">
        <v>2020</v>
      </c>
    </row>
    <row r="273" spans="1:6" x14ac:dyDescent="0.3">
      <c r="A273">
        <v>42</v>
      </c>
      <c r="B273" t="s">
        <v>45</v>
      </c>
      <c r="C273">
        <v>42888</v>
      </c>
      <c r="D273">
        <v>2019</v>
      </c>
      <c r="E273">
        <f>E272</f>
        <v>82.3</v>
      </c>
    </row>
    <row r="274" spans="1:6" hidden="1" x14ac:dyDescent="0.3">
      <c r="A274">
        <v>92</v>
      </c>
      <c r="B274" t="s">
        <v>325</v>
      </c>
      <c r="E274">
        <v>74.5</v>
      </c>
      <c r="F274">
        <v>2020</v>
      </c>
    </row>
    <row r="275" spans="1:6" x14ac:dyDescent="0.3">
      <c r="A275">
        <v>170</v>
      </c>
      <c r="B275" t="s">
        <v>173</v>
      </c>
      <c r="C275">
        <v>5407</v>
      </c>
      <c r="D275">
        <v>2019</v>
      </c>
      <c r="E275">
        <f>E274</f>
        <v>74.5</v>
      </c>
    </row>
    <row r="276" spans="1:6" hidden="1" x14ac:dyDescent="0.3">
      <c r="A276">
        <v>173</v>
      </c>
      <c r="B276" t="s">
        <v>405</v>
      </c>
      <c r="E276">
        <v>62.4</v>
      </c>
      <c r="F276">
        <v>2020</v>
      </c>
    </row>
    <row r="277" spans="1:6" hidden="1" x14ac:dyDescent="0.3">
      <c r="A277">
        <v>192</v>
      </c>
      <c r="B277" t="s">
        <v>424</v>
      </c>
      <c r="E277">
        <v>54.7</v>
      </c>
      <c r="F277">
        <v>2020</v>
      </c>
    </row>
    <row r="278" spans="1:6" x14ac:dyDescent="0.3">
      <c r="A278">
        <v>175</v>
      </c>
      <c r="B278" t="s">
        <v>178</v>
      </c>
      <c r="C278">
        <v>5136</v>
      </c>
      <c r="D278">
        <v>2019</v>
      </c>
      <c r="E278">
        <f t="shared" ref="E278:E281" si="22">E277</f>
        <v>54.7</v>
      </c>
    </row>
    <row r="279" spans="1:6" x14ac:dyDescent="0.3">
      <c r="A279">
        <v>223</v>
      </c>
      <c r="B279" t="s">
        <v>226</v>
      </c>
      <c r="C279">
        <v>1225</v>
      </c>
      <c r="D279">
        <v>2019</v>
      </c>
      <c r="E279">
        <f t="shared" si="22"/>
        <v>54.7</v>
      </c>
    </row>
    <row r="280" spans="1:6" x14ac:dyDescent="0.3">
      <c r="A280">
        <v>166</v>
      </c>
      <c r="B280" t="s">
        <v>169</v>
      </c>
      <c r="C280">
        <v>5800</v>
      </c>
      <c r="D280">
        <v>2003</v>
      </c>
      <c r="E280">
        <f t="shared" si="22"/>
        <v>54.7</v>
      </c>
    </row>
    <row r="281" spans="1:6" x14ac:dyDescent="0.3">
      <c r="A281">
        <v>215</v>
      </c>
      <c r="B281" t="s">
        <v>218</v>
      </c>
      <c r="C281">
        <v>1700</v>
      </c>
      <c r="D281">
        <v>2015</v>
      </c>
      <c r="E281">
        <f t="shared" si="22"/>
        <v>54.7</v>
      </c>
    </row>
    <row r="282" spans="1:6" hidden="1" x14ac:dyDescent="0.3">
      <c r="A282">
        <v>75</v>
      </c>
      <c r="B282" t="s">
        <v>308</v>
      </c>
      <c r="E282">
        <v>75.8</v>
      </c>
      <c r="F282">
        <v>2020</v>
      </c>
    </row>
    <row r="283" spans="1:6" x14ac:dyDescent="0.3">
      <c r="A283">
        <v>106</v>
      </c>
      <c r="B283" t="s">
        <v>109</v>
      </c>
      <c r="C283">
        <v>16479</v>
      </c>
      <c r="D283">
        <v>2019</v>
      </c>
      <c r="E283">
        <f t="shared" ref="E283:E284" si="23">E282</f>
        <v>75.8</v>
      </c>
    </row>
    <row r="284" spans="1:6" x14ac:dyDescent="0.3">
      <c r="A284">
        <v>81</v>
      </c>
      <c r="B284" t="s">
        <v>84</v>
      </c>
      <c r="C284">
        <v>24500</v>
      </c>
      <c r="D284">
        <v>2016</v>
      </c>
      <c r="E284">
        <f t="shared" si="23"/>
        <v>75.8</v>
      </c>
    </row>
    <row r="285" spans="1:6" hidden="1" x14ac:dyDescent="0.3">
      <c r="A285">
        <v>14</v>
      </c>
      <c r="B285" t="s">
        <v>247</v>
      </c>
      <c r="E285">
        <v>82.4</v>
      </c>
      <c r="F285">
        <v>2020</v>
      </c>
    </row>
    <row r="286" spans="1:6" x14ac:dyDescent="0.3">
      <c r="A286">
        <v>14</v>
      </c>
      <c r="B286" t="s">
        <v>17</v>
      </c>
      <c r="C286">
        <v>63633</v>
      </c>
      <c r="D286">
        <v>2019</v>
      </c>
      <c r="E286">
        <f>E285</f>
        <v>82.4</v>
      </c>
    </row>
    <row r="287" spans="1:6" hidden="1" x14ac:dyDescent="0.3">
      <c r="A287">
        <v>49</v>
      </c>
      <c r="B287" t="s">
        <v>282</v>
      </c>
      <c r="E287">
        <v>77.900000000000006</v>
      </c>
      <c r="F287">
        <v>2020</v>
      </c>
    </row>
    <row r="288" spans="1:6" x14ac:dyDescent="0.3">
      <c r="A288">
        <v>76</v>
      </c>
      <c r="B288" t="s">
        <v>79</v>
      </c>
      <c r="C288">
        <v>27299</v>
      </c>
      <c r="D288">
        <v>2019</v>
      </c>
      <c r="E288">
        <f>E287</f>
        <v>77.900000000000006</v>
      </c>
    </row>
    <row r="289" spans="1:6" hidden="1" x14ac:dyDescent="0.3">
      <c r="A289">
        <v>149</v>
      </c>
      <c r="B289" t="s">
        <v>381</v>
      </c>
      <c r="E289">
        <v>67.3</v>
      </c>
      <c r="F289">
        <v>2020</v>
      </c>
    </row>
    <row r="290" spans="1:6" x14ac:dyDescent="0.3">
      <c r="A290">
        <v>177</v>
      </c>
      <c r="B290" t="s">
        <v>180</v>
      </c>
      <c r="C290">
        <v>4690</v>
      </c>
      <c r="D290">
        <v>2019</v>
      </c>
      <c r="E290">
        <f>E289</f>
        <v>67.3</v>
      </c>
    </row>
    <row r="291" spans="1:6" hidden="1" x14ac:dyDescent="0.3">
      <c r="A291">
        <v>99</v>
      </c>
      <c r="B291" t="s">
        <v>332</v>
      </c>
      <c r="E291">
        <v>73.900000000000006</v>
      </c>
      <c r="F291">
        <v>2020</v>
      </c>
    </row>
    <row r="292" spans="1:6" x14ac:dyDescent="0.3">
      <c r="A292">
        <v>100</v>
      </c>
      <c r="B292" t="s">
        <v>103</v>
      </c>
      <c r="C292">
        <v>17579</v>
      </c>
      <c r="D292">
        <v>2019</v>
      </c>
      <c r="E292">
        <f>E291</f>
        <v>73.900000000000006</v>
      </c>
    </row>
    <row r="293" spans="1:6" hidden="1" x14ac:dyDescent="0.3">
      <c r="A293">
        <v>97</v>
      </c>
      <c r="B293" t="s">
        <v>330</v>
      </c>
      <c r="E293">
        <v>74.099999999999994</v>
      </c>
      <c r="F293">
        <v>2020</v>
      </c>
    </row>
    <row r="294" spans="1:6" x14ac:dyDescent="0.3">
      <c r="A294">
        <v>164</v>
      </c>
      <c r="B294" t="s">
        <v>167</v>
      </c>
      <c r="C294">
        <v>6220</v>
      </c>
      <c r="D294">
        <v>2019</v>
      </c>
      <c r="E294">
        <f>E293</f>
        <v>74.099999999999994</v>
      </c>
    </row>
    <row r="295" spans="1:6" hidden="1" x14ac:dyDescent="0.3">
      <c r="A295">
        <v>45</v>
      </c>
      <c r="B295" t="s">
        <v>278</v>
      </c>
      <c r="E295">
        <v>78.5</v>
      </c>
      <c r="F295">
        <v>2020</v>
      </c>
    </row>
    <row r="296" spans="1:6" x14ac:dyDescent="0.3">
      <c r="A296">
        <v>66</v>
      </c>
      <c r="B296" t="s">
        <v>69</v>
      </c>
      <c r="C296">
        <v>31459</v>
      </c>
      <c r="D296">
        <v>2019</v>
      </c>
      <c r="E296">
        <f>E295</f>
        <v>78.5</v>
      </c>
    </row>
    <row r="297" spans="1:6" hidden="1" x14ac:dyDescent="0.3">
      <c r="A297">
        <v>163</v>
      </c>
      <c r="B297" t="s">
        <v>395</v>
      </c>
      <c r="E297">
        <v>64.5</v>
      </c>
      <c r="F297">
        <v>2020</v>
      </c>
    </row>
    <row r="298" spans="1:6" x14ac:dyDescent="0.3">
      <c r="A298">
        <v>179</v>
      </c>
      <c r="B298" t="s">
        <v>182</v>
      </c>
      <c r="C298">
        <v>4355</v>
      </c>
      <c r="D298">
        <v>2019</v>
      </c>
      <c r="E298">
        <f>E297</f>
        <v>64.5</v>
      </c>
    </row>
    <row r="299" spans="1:6" hidden="1" x14ac:dyDescent="0.3">
      <c r="A299">
        <v>94</v>
      </c>
      <c r="B299" t="s">
        <v>327</v>
      </c>
      <c r="E299">
        <v>74.3</v>
      </c>
      <c r="F299">
        <v>2020</v>
      </c>
    </row>
    <row r="300" spans="1:6" x14ac:dyDescent="0.3">
      <c r="A300">
        <v>127</v>
      </c>
      <c r="B300" t="s">
        <v>130</v>
      </c>
      <c r="C300">
        <v>12685</v>
      </c>
      <c r="D300">
        <v>2019</v>
      </c>
      <c r="E300">
        <f>E299</f>
        <v>74.3</v>
      </c>
    </row>
    <row r="301" spans="1:6" hidden="1" x14ac:dyDescent="0.3">
      <c r="A301">
        <v>65</v>
      </c>
      <c r="B301" t="s">
        <v>298</v>
      </c>
      <c r="E301">
        <v>76.7</v>
      </c>
      <c r="F301">
        <v>2020</v>
      </c>
    </row>
    <row r="302" spans="1:6" x14ac:dyDescent="0.3">
      <c r="A302">
        <v>125</v>
      </c>
      <c r="B302" t="s">
        <v>128</v>
      </c>
      <c r="C302">
        <v>12848</v>
      </c>
      <c r="D302">
        <v>2019</v>
      </c>
      <c r="E302">
        <f>E301</f>
        <v>76.7</v>
      </c>
    </row>
    <row r="303" spans="1:6" hidden="1" x14ac:dyDescent="0.3">
      <c r="A303">
        <v>128</v>
      </c>
      <c r="B303" t="s">
        <v>360</v>
      </c>
      <c r="E303">
        <v>71.2</v>
      </c>
      <c r="F303">
        <v>2020</v>
      </c>
    </row>
    <row r="304" spans="1:6" x14ac:dyDescent="0.3">
      <c r="A304">
        <v>148</v>
      </c>
      <c r="B304" t="s">
        <v>151</v>
      </c>
      <c r="C304">
        <v>8908</v>
      </c>
      <c r="D304">
        <v>2019</v>
      </c>
      <c r="E304">
        <f>E303</f>
        <v>71.2</v>
      </c>
    </row>
    <row r="305" spans="1:6" hidden="1" x14ac:dyDescent="0.3">
      <c r="A305">
        <v>42</v>
      </c>
      <c r="B305" t="s">
        <v>275</v>
      </c>
      <c r="E305">
        <v>78.7</v>
      </c>
      <c r="F305">
        <v>2020</v>
      </c>
    </row>
    <row r="306" spans="1:6" x14ac:dyDescent="0.3">
      <c r="A306">
        <v>63</v>
      </c>
      <c r="B306" t="s">
        <v>66</v>
      </c>
      <c r="C306">
        <v>33221</v>
      </c>
      <c r="D306">
        <v>2019</v>
      </c>
      <c r="E306">
        <f>E305</f>
        <v>78.7</v>
      </c>
    </row>
    <row r="307" spans="1:6" hidden="1" x14ac:dyDescent="0.3">
      <c r="A307">
        <v>21</v>
      </c>
      <c r="B307" t="s">
        <v>254</v>
      </c>
      <c r="E307">
        <v>82.1</v>
      </c>
      <c r="F307">
        <v>2020</v>
      </c>
    </row>
    <row r="308" spans="1:6" x14ac:dyDescent="0.3">
      <c r="A308">
        <v>60</v>
      </c>
      <c r="B308" t="s">
        <v>63</v>
      </c>
      <c r="C308">
        <v>34894</v>
      </c>
      <c r="D308">
        <v>2019</v>
      </c>
      <c r="E308">
        <f t="shared" ref="E308:E309" si="24">E307</f>
        <v>82.1</v>
      </c>
    </row>
    <row r="309" spans="1:6" x14ac:dyDescent="0.3">
      <c r="A309">
        <v>61</v>
      </c>
      <c r="B309" t="s">
        <v>64</v>
      </c>
      <c r="C309">
        <v>34518</v>
      </c>
      <c r="D309">
        <v>2019</v>
      </c>
      <c r="E309">
        <f t="shared" si="24"/>
        <v>82.1</v>
      </c>
    </row>
    <row r="310" spans="1:6" hidden="1" x14ac:dyDescent="0.3">
      <c r="A310">
        <v>34</v>
      </c>
      <c r="B310" t="s">
        <v>267</v>
      </c>
      <c r="E310">
        <v>80.2</v>
      </c>
      <c r="F310">
        <v>2020</v>
      </c>
    </row>
    <row r="311" spans="1:6" x14ac:dyDescent="0.3">
      <c r="A311">
        <v>6</v>
      </c>
      <c r="B311" t="s">
        <v>9</v>
      </c>
      <c r="C311">
        <v>90044</v>
      </c>
      <c r="D311">
        <v>2019</v>
      </c>
      <c r="E311">
        <f>E310</f>
        <v>80.2</v>
      </c>
    </row>
    <row r="312" spans="1:6" hidden="1" x14ac:dyDescent="0.3">
      <c r="A312">
        <v>70</v>
      </c>
      <c r="B312" t="s">
        <v>303</v>
      </c>
      <c r="E312">
        <v>76.099999999999994</v>
      </c>
      <c r="F312">
        <v>2020</v>
      </c>
    </row>
    <row r="313" spans="1:6" x14ac:dyDescent="0.3">
      <c r="A313">
        <v>69</v>
      </c>
      <c r="B313" t="s">
        <v>72</v>
      </c>
      <c r="C313">
        <v>29941</v>
      </c>
      <c r="D313">
        <v>2019</v>
      </c>
      <c r="E313">
        <f>E312</f>
        <v>76.099999999999994</v>
      </c>
    </row>
    <row r="314" spans="1:6" hidden="1" x14ac:dyDescent="0.3">
      <c r="A314">
        <v>113</v>
      </c>
      <c r="B314" t="s">
        <v>345</v>
      </c>
      <c r="E314">
        <v>72.900000000000006</v>
      </c>
      <c r="F314">
        <v>2020</v>
      </c>
    </row>
    <row r="315" spans="1:6" x14ac:dyDescent="0.3">
      <c r="A315">
        <v>77</v>
      </c>
      <c r="B315" t="s">
        <v>80</v>
      </c>
      <c r="C315">
        <v>27044</v>
      </c>
      <c r="D315">
        <v>2019</v>
      </c>
      <c r="E315">
        <f>E314</f>
        <v>72.900000000000006</v>
      </c>
    </row>
    <row r="316" spans="1:6" hidden="1" x14ac:dyDescent="0.3">
      <c r="A316">
        <v>142</v>
      </c>
      <c r="B316" t="s">
        <v>374</v>
      </c>
      <c r="E316">
        <v>69</v>
      </c>
      <c r="F316">
        <v>2020</v>
      </c>
    </row>
    <row r="317" spans="1:6" x14ac:dyDescent="0.3">
      <c r="A317">
        <v>207</v>
      </c>
      <c r="B317" t="s">
        <v>210</v>
      </c>
      <c r="C317">
        <v>2227</v>
      </c>
      <c r="D317">
        <v>2019</v>
      </c>
      <c r="E317">
        <f>E316</f>
        <v>69</v>
      </c>
    </row>
    <row r="318" spans="1:6" hidden="1" x14ac:dyDescent="0.3">
      <c r="A318">
        <v>88</v>
      </c>
      <c r="B318" t="s">
        <v>321</v>
      </c>
      <c r="E318">
        <v>74.8</v>
      </c>
      <c r="F318">
        <v>2020</v>
      </c>
    </row>
    <row r="319" spans="1:6" x14ac:dyDescent="0.3">
      <c r="A319">
        <v>78</v>
      </c>
      <c r="B319" t="s">
        <v>81</v>
      </c>
      <c r="C319">
        <v>26438</v>
      </c>
      <c r="D319">
        <v>2019</v>
      </c>
      <c r="E319">
        <f>E318</f>
        <v>74.8</v>
      </c>
    </row>
    <row r="320" spans="1:6" hidden="1" x14ac:dyDescent="0.3">
      <c r="A320">
        <v>69</v>
      </c>
      <c r="B320" t="s">
        <v>302</v>
      </c>
      <c r="E320">
        <v>76.2</v>
      </c>
      <c r="F320">
        <v>2020</v>
      </c>
    </row>
    <row r="321" spans="1:6" x14ac:dyDescent="0.3">
      <c r="A321">
        <v>109</v>
      </c>
      <c r="B321" t="s">
        <v>112</v>
      </c>
      <c r="C321">
        <v>15449</v>
      </c>
      <c r="D321">
        <v>2019</v>
      </c>
      <c r="E321">
        <f t="shared" ref="E321:E324" si="25">E320</f>
        <v>76.2</v>
      </c>
    </row>
    <row r="322" spans="1:6" x14ac:dyDescent="0.3">
      <c r="A322">
        <v>93</v>
      </c>
      <c r="B322" t="s">
        <v>96</v>
      </c>
      <c r="C322">
        <v>19300</v>
      </c>
      <c r="D322">
        <v>2005</v>
      </c>
      <c r="E322">
        <f t="shared" si="25"/>
        <v>76.2</v>
      </c>
    </row>
    <row r="323" spans="1:6" x14ac:dyDescent="0.3">
      <c r="A323">
        <v>37</v>
      </c>
      <c r="B323" t="s">
        <v>40</v>
      </c>
      <c r="C323">
        <v>46200</v>
      </c>
      <c r="D323">
        <v>2006</v>
      </c>
      <c r="E323">
        <f t="shared" si="25"/>
        <v>76.2</v>
      </c>
    </row>
    <row r="324" spans="1:6" x14ac:dyDescent="0.3">
      <c r="A324">
        <v>128</v>
      </c>
      <c r="B324" t="s">
        <v>131</v>
      </c>
      <c r="C324">
        <v>12485</v>
      </c>
      <c r="D324">
        <v>2019</v>
      </c>
      <c r="E324">
        <f t="shared" si="25"/>
        <v>76.2</v>
      </c>
    </row>
    <row r="325" spans="1:6" hidden="1" x14ac:dyDescent="0.3">
      <c r="A325">
        <v>115</v>
      </c>
      <c r="B325" t="s">
        <v>347</v>
      </c>
      <c r="E325">
        <v>72.5</v>
      </c>
      <c r="F325">
        <v>2020</v>
      </c>
    </row>
    <row r="326" spans="1:6" hidden="1" x14ac:dyDescent="0.3">
      <c r="A326">
        <v>105</v>
      </c>
      <c r="B326" t="s">
        <v>338</v>
      </c>
      <c r="E326">
        <v>73.3</v>
      </c>
      <c r="F326">
        <v>2020</v>
      </c>
    </row>
    <row r="327" spans="1:6" x14ac:dyDescent="0.3">
      <c r="A327">
        <v>162</v>
      </c>
      <c r="B327" t="s">
        <v>165</v>
      </c>
      <c r="C327">
        <v>6521</v>
      </c>
      <c r="D327">
        <v>2019</v>
      </c>
      <c r="E327">
        <f t="shared" ref="E327:E328" si="26">E326</f>
        <v>73.3</v>
      </c>
    </row>
    <row r="328" spans="1:6" x14ac:dyDescent="0.3">
      <c r="A328">
        <v>19</v>
      </c>
      <c r="B328" t="s">
        <v>22</v>
      </c>
      <c r="C328">
        <v>59439</v>
      </c>
      <c r="D328">
        <v>2018</v>
      </c>
      <c r="E328">
        <f t="shared" si="26"/>
        <v>73.3</v>
      </c>
    </row>
    <row r="329" spans="1:6" hidden="1" x14ac:dyDescent="0.3">
      <c r="A329">
        <v>82</v>
      </c>
      <c r="B329" t="s">
        <v>315</v>
      </c>
      <c r="E329">
        <v>75.099999999999994</v>
      </c>
      <c r="F329">
        <v>2020</v>
      </c>
    </row>
    <row r="330" spans="1:6" x14ac:dyDescent="0.3">
      <c r="A330">
        <v>35</v>
      </c>
      <c r="B330" t="s">
        <v>38</v>
      </c>
      <c r="C330">
        <v>46962</v>
      </c>
      <c r="D330">
        <v>2019</v>
      </c>
      <c r="E330">
        <f>E329</f>
        <v>75.099999999999994</v>
      </c>
    </row>
    <row r="331" spans="1:6" hidden="1" x14ac:dyDescent="0.3">
      <c r="A331">
        <v>147</v>
      </c>
      <c r="B331" t="s">
        <v>379</v>
      </c>
      <c r="E331">
        <v>67.900000000000006</v>
      </c>
      <c r="F331">
        <v>2020</v>
      </c>
    </row>
    <row r="332" spans="1:6" x14ac:dyDescent="0.3">
      <c r="A332">
        <v>192</v>
      </c>
      <c r="B332" t="s">
        <v>195</v>
      </c>
      <c r="C332">
        <v>3395</v>
      </c>
      <c r="D332">
        <v>2019</v>
      </c>
      <c r="E332">
        <f>E331</f>
        <v>67.900000000000006</v>
      </c>
    </row>
    <row r="333" spans="1:6" hidden="1" x14ac:dyDescent="0.3">
      <c r="A333">
        <v>71</v>
      </c>
      <c r="B333" t="s">
        <v>304</v>
      </c>
      <c r="E333">
        <v>76</v>
      </c>
      <c r="F333">
        <v>2020</v>
      </c>
    </row>
    <row r="334" spans="1:6" x14ac:dyDescent="0.3">
      <c r="A334">
        <v>98</v>
      </c>
      <c r="B334" t="s">
        <v>101</v>
      </c>
      <c r="C334">
        <v>18233</v>
      </c>
      <c r="D334">
        <v>2019</v>
      </c>
      <c r="E334">
        <f>E333</f>
        <v>76</v>
      </c>
    </row>
    <row r="335" spans="1:6" hidden="1" x14ac:dyDescent="0.3">
      <c r="A335">
        <v>104</v>
      </c>
      <c r="B335" t="s">
        <v>337</v>
      </c>
      <c r="E335">
        <v>73.400000000000006</v>
      </c>
      <c r="F335">
        <v>2020</v>
      </c>
    </row>
    <row r="336" spans="1:6" x14ac:dyDescent="0.3">
      <c r="A336">
        <v>72</v>
      </c>
      <c r="B336" t="s">
        <v>75</v>
      </c>
      <c r="C336">
        <v>29223</v>
      </c>
      <c r="D336">
        <v>2019</v>
      </c>
      <c r="E336">
        <f>E335</f>
        <v>73.400000000000006</v>
      </c>
    </row>
    <row r="337" spans="1:6" hidden="1" x14ac:dyDescent="0.3">
      <c r="A337">
        <v>193</v>
      </c>
      <c r="B337" t="s">
        <v>425</v>
      </c>
      <c r="E337">
        <v>54.7</v>
      </c>
      <c r="F337">
        <v>2020</v>
      </c>
    </row>
    <row r="338" spans="1:6" x14ac:dyDescent="0.3">
      <c r="A338">
        <v>214</v>
      </c>
      <c r="B338" t="s">
        <v>217</v>
      </c>
      <c r="C338">
        <v>1718</v>
      </c>
      <c r="D338">
        <v>2019</v>
      </c>
      <c r="E338">
        <f>E337</f>
        <v>54.7</v>
      </c>
    </row>
    <row r="339" spans="1:6" hidden="1" x14ac:dyDescent="0.3">
      <c r="A339">
        <v>4</v>
      </c>
      <c r="B339" t="s">
        <v>237</v>
      </c>
      <c r="E339">
        <v>83.6</v>
      </c>
      <c r="F339">
        <v>2020</v>
      </c>
    </row>
    <row r="340" spans="1:6" x14ac:dyDescent="0.3">
      <c r="A340">
        <v>5</v>
      </c>
      <c r="B340" t="s">
        <v>8</v>
      </c>
      <c r="C340">
        <v>97341</v>
      </c>
      <c r="D340">
        <v>2019</v>
      </c>
      <c r="E340">
        <f t="shared" ref="E340:E341" si="27">E339</f>
        <v>83.6</v>
      </c>
    </row>
    <row r="341" spans="1:6" x14ac:dyDescent="0.3">
      <c r="A341">
        <v>59</v>
      </c>
      <c r="B341" t="s">
        <v>62</v>
      </c>
      <c r="C341">
        <v>35342</v>
      </c>
      <c r="D341">
        <v>2018</v>
      </c>
      <c r="E341">
        <f t="shared" si="27"/>
        <v>83.6</v>
      </c>
    </row>
    <row r="342" spans="1:6" hidden="1" x14ac:dyDescent="0.3">
      <c r="A342">
        <v>51</v>
      </c>
      <c r="B342" t="s">
        <v>284</v>
      </c>
      <c r="E342">
        <v>77.5</v>
      </c>
      <c r="F342">
        <v>2020</v>
      </c>
    </row>
    <row r="343" spans="1:6" x14ac:dyDescent="0.3">
      <c r="A343">
        <v>65</v>
      </c>
      <c r="B343" t="s">
        <v>68</v>
      </c>
      <c r="C343">
        <v>32730</v>
      </c>
      <c r="D343">
        <v>2019</v>
      </c>
      <c r="E343">
        <f>E342</f>
        <v>77.5</v>
      </c>
    </row>
    <row r="344" spans="1:6" hidden="1" x14ac:dyDescent="0.3">
      <c r="A344">
        <v>28</v>
      </c>
      <c r="B344" t="s">
        <v>261</v>
      </c>
      <c r="E344">
        <v>81.3</v>
      </c>
      <c r="F344">
        <v>2020</v>
      </c>
    </row>
    <row r="345" spans="1:6" x14ac:dyDescent="0.3">
      <c r="A345">
        <v>52</v>
      </c>
      <c r="B345" t="s">
        <v>55</v>
      </c>
      <c r="C345">
        <v>39088</v>
      </c>
      <c r="D345">
        <v>2019</v>
      </c>
      <c r="E345">
        <f>E344</f>
        <v>81.3</v>
      </c>
    </row>
    <row r="346" spans="1:6" hidden="1" x14ac:dyDescent="0.3">
      <c r="A346">
        <v>109</v>
      </c>
      <c r="B346" t="s">
        <v>342</v>
      </c>
      <c r="E346">
        <v>73</v>
      </c>
      <c r="F346">
        <v>2020</v>
      </c>
    </row>
    <row r="347" spans="1:6" x14ac:dyDescent="0.3">
      <c r="A347">
        <v>201</v>
      </c>
      <c r="B347" t="s">
        <v>204</v>
      </c>
      <c r="C347">
        <v>2663</v>
      </c>
      <c r="D347">
        <v>2019</v>
      </c>
      <c r="E347">
        <f t="shared" ref="E347:E348" si="28">E346</f>
        <v>73</v>
      </c>
    </row>
    <row r="348" spans="1:6" x14ac:dyDescent="0.3">
      <c r="A348">
        <v>227</v>
      </c>
      <c r="B348" t="s">
        <v>230</v>
      </c>
      <c r="C348">
        <v>875</v>
      </c>
      <c r="D348">
        <v>2020</v>
      </c>
      <c r="E348">
        <f t="shared" si="28"/>
        <v>73</v>
      </c>
    </row>
    <row r="349" spans="1:6" hidden="1" x14ac:dyDescent="0.3">
      <c r="A349">
        <v>166</v>
      </c>
      <c r="B349" t="s">
        <v>398</v>
      </c>
      <c r="E349">
        <v>64.099999999999994</v>
      </c>
      <c r="F349">
        <v>2020</v>
      </c>
    </row>
    <row r="350" spans="1:6" x14ac:dyDescent="0.3">
      <c r="A350">
        <v>129</v>
      </c>
      <c r="B350" t="s">
        <v>132</v>
      </c>
      <c r="C350">
        <v>12482</v>
      </c>
      <c r="D350">
        <v>2019</v>
      </c>
      <c r="E350">
        <f>E349</f>
        <v>64.099999999999994</v>
      </c>
    </row>
    <row r="351" spans="1:6" hidden="1" x14ac:dyDescent="0.3">
      <c r="A351">
        <v>136</v>
      </c>
      <c r="B351" t="s">
        <v>368</v>
      </c>
      <c r="E351">
        <v>69.900000000000006</v>
      </c>
      <c r="F351">
        <v>2020</v>
      </c>
    </row>
    <row r="352" spans="1:6" hidden="1" x14ac:dyDescent="0.3">
      <c r="A352">
        <v>10</v>
      </c>
      <c r="B352" t="s">
        <v>243</v>
      </c>
      <c r="E352">
        <v>83</v>
      </c>
      <c r="F352">
        <v>2020</v>
      </c>
    </row>
    <row r="353" spans="1:6" x14ac:dyDescent="0.3">
      <c r="A353">
        <v>43</v>
      </c>
      <c r="B353" t="s">
        <v>46</v>
      </c>
      <c r="C353">
        <v>42765</v>
      </c>
      <c r="D353">
        <v>2019</v>
      </c>
      <c r="E353">
        <f>E352</f>
        <v>83</v>
      </c>
    </row>
    <row r="354" spans="1:6" hidden="1" x14ac:dyDescent="0.3">
      <c r="A354">
        <v>190</v>
      </c>
      <c r="B354" t="s">
        <v>422</v>
      </c>
      <c r="E354">
        <v>57.9</v>
      </c>
      <c r="F354">
        <v>2020</v>
      </c>
    </row>
    <row r="355" spans="1:6" x14ac:dyDescent="0.3">
      <c r="A355">
        <v>218</v>
      </c>
      <c r="B355" t="s">
        <v>221</v>
      </c>
      <c r="C355">
        <v>1600</v>
      </c>
      <c r="D355">
        <v>2017</v>
      </c>
      <c r="E355">
        <f>E354</f>
        <v>57.9</v>
      </c>
    </row>
    <row r="356" spans="1:6" hidden="1" x14ac:dyDescent="0.3">
      <c r="A356">
        <v>5</v>
      </c>
      <c r="B356" t="s">
        <v>238</v>
      </c>
      <c r="E356">
        <v>83.5</v>
      </c>
      <c r="F356">
        <v>2020</v>
      </c>
    </row>
    <row r="357" spans="1:6" x14ac:dyDescent="0.3">
      <c r="A357">
        <v>47</v>
      </c>
      <c r="B357" t="s">
        <v>50</v>
      </c>
      <c r="C357">
        <v>40903</v>
      </c>
      <c r="D357">
        <v>2019</v>
      </c>
      <c r="E357">
        <f>E356</f>
        <v>83.5</v>
      </c>
    </row>
    <row r="358" spans="1:6" hidden="1" x14ac:dyDescent="0.3">
      <c r="A358">
        <v>56</v>
      </c>
      <c r="B358" t="s">
        <v>289</v>
      </c>
      <c r="E358">
        <v>77</v>
      </c>
      <c r="F358">
        <v>2020</v>
      </c>
    </row>
    <row r="359" spans="1:6" x14ac:dyDescent="0.3">
      <c r="A359">
        <v>123</v>
      </c>
      <c r="B359" t="s">
        <v>126</v>
      </c>
      <c r="C359">
        <v>13078</v>
      </c>
      <c r="D359">
        <v>2019</v>
      </c>
      <c r="E359">
        <f>E358</f>
        <v>77</v>
      </c>
    </row>
    <row r="360" spans="1:6" hidden="1" x14ac:dyDescent="0.3">
      <c r="A360">
        <v>180</v>
      </c>
      <c r="B360" t="s">
        <v>412</v>
      </c>
      <c r="E360">
        <v>61.5</v>
      </c>
      <c r="F360">
        <v>2020</v>
      </c>
    </row>
    <row r="361" spans="1:6" hidden="1" x14ac:dyDescent="0.3">
      <c r="A361">
        <v>159</v>
      </c>
      <c r="B361" t="s">
        <v>391</v>
      </c>
      <c r="E361">
        <v>65.3</v>
      </c>
      <c r="F361">
        <v>2020</v>
      </c>
    </row>
    <row r="362" spans="1:6" x14ac:dyDescent="0.3">
      <c r="A362">
        <v>183</v>
      </c>
      <c r="B362" t="s">
        <v>186</v>
      </c>
      <c r="C362">
        <v>3958</v>
      </c>
      <c r="D362">
        <v>2019</v>
      </c>
      <c r="E362">
        <f>E361</f>
        <v>65.3</v>
      </c>
    </row>
    <row r="363" spans="1:6" hidden="1" x14ac:dyDescent="0.3">
      <c r="A363">
        <v>123</v>
      </c>
      <c r="B363" t="s">
        <v>355</v>
      </c>
      <c r="E363">
        <v>71.8</v>
      </c>
      <c r="F363">
        <v>2020</v>
      </c>
    </row>
    <row r="364" spans="1:6" x14ac:dyDescent="0.3">
      <c r="A364">
        <v>105</v>
      </c>
      <c r="B364" t="s">
        <v>108</v>
      </c>
      <c r="C364">
        <v>16525</v>
      </c>
      <c r="D364">
        <v>2019</v>
      </c>
      <c r="E364">
        <f>E363</f>
        <v>71.8</v>
      </c>
    </row>
    <row r="365" spans="1:6" hidden="1" x14ac:dyDescent="0.3">
      <c r="A365">
        <v>11</v>
      </c>
      <c r="B365" t="s">
        <v>244</v>
      </c>
      <c r="E365">
        <v>82.8</v>
      </c>
      <c r="F365">
        <v>2020</v>
      </c>
    </row>
    <row r="366" spans="1:6" x14ac:dyDescent="0.3">
      <c r="A366">
        <v>26</v>
      </c>
      <c r="B366" t="s">
        <v>29</v>
      </c>
      <c r="C366">
        <v>53240</v>
      </c>
      <c r="D366">
        <v>2019</v>
      </c>
      <c r="E366">
        <f>E365</f>
        <v>82.8</v>
      </c>
    </row>
    <row r="367" spans="1:6" hidden="1" x14ac:dyDescent="0.3">
      <c r="A367">
        <v>3</v>
      </c>
      <c r="B367" t="s">
        <v>236</v>
      </c>
      <c r="E367">
        <v>83.8</v>
      </c>
      <c r="F367">
        <v>2020</v>
      </c>
    </row>
    <row r="368" spans="1:6" x14ac:dyDescent="0.3">
      <c r="A368">
        <v>12</v>
      </c>
      <c r="B368" t="s">
        <v>15</v>
      </c>
      <c r="C368">
        <v>68628</v>
      </c>
      <c r="D368">
        <v>2019</v>
      </c>
      <c r="E368">
        <f>E367</f>
        <v>83.8</v>
      </c>
    </row>
    <row r="369" spans="1:6" hidden="1" x14ac:dyDescent="0.3">
      <c r="A369">
        <v>112</v>
      </c>
      <c r="B369" t="s">
        <v>344</v>
      </c>
      <c r="E369">
        <v>72.7</v>
      </c>
      <c r="F369">
        <v>2020</v>
      </c>
    </row>
    <row r="370" spans="1:6" x14ac:dyDescent="0.3">
      <c r="A370">
        <v>198</v>
      </c>
      <c r="B370" t="s">
        <v>201</v>
      </c>
      <c r="C370">
        <v>2900</v>
      </c>
      <c r="D370">
        <v>2015</v>
      </c>
      <c r="E370">
        <f>E369</f>
        <v>72.7</v>
      </c>
    </row>
    <row r="371" spans="1:6" hidden="1" x14ac:dyDescent="0.3">
      <c r="A371">
        <v>134</v>
      </c>
      <c r="B371" t="s">
        <v>366</v>
      </c>
      <c r="E371">
        <v>70.400000000000006</v>
      </c>
      <c r="F371">
        <v>2020</v>
      </c>
    </row>
    <row r="372" spans="1:6" x14ac:dyDescent="0.3">
      <c r="A372">
        <v>182</v>
      </c>
      <c r="B372" t="s">
        <v>185</v>
      </c>
      <c r="C372">
        <v>3970</v>
      </c>
      <c r="D372">
        <v>2019</v>
      </c>
      <c r="E372">
        <f t="shared" ref="E372:E373" si="29">E371</f>
        <v>70.400000000000006</v>
      </c>
    </row>
    <row r="373" spans="1:6" x14ac:dyDescent="0.3">
      <c r="A373">
        <v>29</v>
      </c>
      <c r="B373" t="s">
        <v>32</v>
      </c>
      <c r="C373">
        <v>50500</v>
      </c>
      <c r="D373">
        <v>2017</v>
      </c>
      <c r="E373">
        <f t="shared" si="29"/>
        <v>70.400000000000006</v>
      </c>
    </row>
    <row r="374" spans="1:6" hidden="1" x14ac:dyDescent="0.3">
      <c r="A374">
        <v>129</v>
      </c>
      <c r="B374" t="s">
        <v>361</v>
      </c>
      <c r="E374">
        <v>71.099999999999994</v>
      </c>
      <c r="F374">
        <v>2020</v>
      </c>
    </row>
    <row r="375" spans="1:6" x14ac:dyDescent="0.3">
      <c r="A375">
        <v>193</v>
      </c>
      <c r="B375" t="s">
        <v>196</v>
      </c>
      <c r="C375">
        <v>3380</v>
      </c>
      <c r="D375">
        <v>2019</v>
      </c>
      <c r="E375">
        <f>E374</f>
        <v>71.099999999999994</v>
      </c>
    </row>
    <row r="376" spans="1:6" hidden="1" x14ac:dyDescent="0.3">
      <c r="A376">
        <v>158</v>
      </c>
      <c r="B376" t="s">
        <v>390</v>
      </c>
      <c r="E376">
        <v>65.5</v>
      </c>
      <c r="F376">
        <v>2020</v>
      </c>
    </row>
    <row r="377" spans="1:6" x14ac:dyDescent="0.3">
      <c r="A377">
        <v>202</v>
      </c>
      <c r="B377" t="s">
        <v>205</v>
      </c>
      <c r="C377">
        <v>2660</v>
      </c>
      <c r="D377">
        <v>2019</v>
      </c>
      <c r="E377">
        <f>E376</f>
        <v>65.5</v>
      </c>
    </row>
    <row r="378" spans="1:6" hidden="1" x14ac:dyDescent="0.3">
      <c r="A378">
        <v>55</v>
      </c>
      <c r="B378" t="s">
        <v>288</v>
      </c>
      <c r="E378">
        <v>77.2</v>
      </c>
      <c r="F378">
        <v>2020</v>
      </c>
    </row>
    <row r="379" spans="1:6" x14ac:dyDescent="0.3">
      <c r="A379">
        <v>96</v>
      </c>
      <c r="B379" t="s">
        <v>99</v>
      </c>
      <c r="C379">
        <v>18460</v>
      </c>
      <c r="D379">
        <v>2019</v>
      </c>
      <c r="E379">
        <f>E378</f>
        <v>77.2</v>
      </c>
    </row>
    <row r="380" spans="1:6" hidden="1" x14ac:dyDescent="0.3">
      <c r="A380">
        <v>182</v>
      </c>
      <c r="B380" t="s">
        <v>414</v>
      </c>
      <c r="E380">
        <v>61</v>
      </c>
      <c r="F380">
        <v>2020</v>
      </c>
    </row>
    <row r="381" spans="1:6" x14ac:dyDescent="0.3">
      <c r="A381">
        <v>219</v>
      </c>
      <c r="B381" t="s">
        <v>222</v>
      </c>
      <c r="C381">
        <v>1597</v>
      </c>
      <c r="D381">
        <v>2019</v>
      </c>
      <c r="E381">
        <f t="shared" ref="E381:E382" si="30">E380</f>
        <v>61</v>
      </c>
    </row>
    <row r="382" spans="1:6" x14ac:dyDescent="0.3">
      <c r="A382">
        <v>165</v>
      </c>
      <c r="B382" t="s">
        <v>168</v>
      </c>
      <c r="C382">
        <v>6004</v>
      </c>
      <c r="D382">
        <v>2017</v>
      </c>
      <c r="E382">
        <f t="shared" si="30"/>
        <v>61</v>
      </c>
    </row>
    <row r="383" spans="1:6" hidden="1" x14ac:dyDescent="0.3">
      <c r="A383">
        <v>130</v>
      </c>
      <c r="B383" t="s">
        <v>362</v>
      </c>
      <c r="E383">
        <v>70.900000000000006</v>
      </c>
      <c r="F383">
        <v>2020</v>
      </c>
    </row>
    <row r="384" spans="1:6" x14ac:dyDescent="0.3">
      <c r="A384">
        <v>163</v>
      </c>
      <c r="B384" t="s">
        <v>166</v>
      </c>
      <c r="C384">
        <v>6383</v>
      </c>
      <c r="D384">
        <v>2019</v>
      </c>
      <c r="E384">
        <f>E383</f>
        <v>70.900000000000006</v>
      </c>
    </row>
    <row r="385" spans="1:6" hidden="1" x14ac:dyDescent="0.3">
      <c r="A385">
        <v>103</v>
      </c>
      <c r="B385" t="s">
        <v>336</v>
      </c>
      <c r="E385">
        <v>73.599999999999994</v>
      </c>
      <c r="F385">
        <v>2020</v>
      </c>
    </row>
    <row r="386" spans="1:6" x14ac:dyDescent="0.3">
      <c r="A386">
        <v>80</v>
      </c>
      <c r="B386" t="s">
        <v>83</v>
      </c>
      <c r="C386">
        <v>26176</v>
      </c>
      <c r="D386">
        <v>2019</v>
      </c>
      <c r="E386">
        <f>E385</f>
        <v>73.599999999999994</v>
      </c>
    </row>
    <row r="387" spans="1:6" hidden="1" x14ac:dyDescent="0.3">
      <c r="A387">
        <v>66</v>
      </c>
      <c r="B387" t="s">
        <v>299</v>
      </c>
      <c r="E387">
        <v>76.7</v>
      </c>
      <c r="F387">
        <v>2020</v>
      </c>
    </row>
    <row r="388" spans="1:6" x14ac:dyDescent="0.3">
      <c r="A388">
        <v>144</v>
      </c>
      <c r="B388" t="s">
        <v>147</v>
      </c>
      <c r="C388">
        <v>10756</v>
      </c>
      <c r="D388">
        <v>2019</v>
      </c>
      <c r="E388">
        <f>E387</f>
        <v>76.7</v>
      </c>
    </row>
    <row r="389" spans="1:6" hidden="1" x14ac:dyDescent="0.3">
      <c r="A389">
        <v>50</v>
      </c>
      <c r="B389" t="s">
        <v>283</v>
      </c>
      <c r="E389">
        <v>77.7</v>
      </c>
      <c r="F389">
        <v>2020</v>
      </c>
    </row>
    <row r="390" spans="1:6" x14ac:dyDescent="0.3">
      <c r="A390">
        <v>74</v>
      </c>
      <c r="B390" t="s">
        <v>77</v>
      </c>
      <c r="C390">
        <v>28424</v>
      </c>
      <c r="D390">
        <v>2019</v>
      </c>
      <c r="E390">
        <f>E389</f>
        <v>77.7</v>
      </c>
    </row>
    <row r="391" spans="1:6" hidden="1" x14ac:dyDescent="0.3">
      <c r="A391">
        <v>144</v>
      </c>
      <c r="B391" t="s">
        <v>376</v>
      </c>
      <c r="E391">
        <v>68.2</v>
      </c>
      <c r="F391">
        <v>2020</v>
      </c>
    </row>
    <row r="392" spans="1:6" x14ac:dyDescent="0.3">
      <c r="A392">
        <v>114</v>
      </c>
      <c r="B392" t="s">
        <v>117</v>
      </c>
      <c r="C392">
        <v>14845</v>
      </c>
      <c r="D392">
        <v>2018</v>
      </c>
      <c r="E392">
        <f t="shared" ref="E392:E395" si="31">E391</f>
        <v>68.2</v>
      </c>
    </row>
    <row r="393" spans="1:6" x14ac:dyDescent="0.3">
      <c r="A393">
        <v>71</v>
      </c>
      <c r="B393" t="s">
        <v>74</v>
      </c>
      <c r="C393">
        <v>29253</v>
      </c>
      <c r="D393">
        <v>2019</v>
      </c>
      <c r="E393">
        <f t="shared" si="31"/>
        <v>68.2</v>
      </c>
    </row>
    <row r="394" spans="1:6" x14ac:dyDescent="0.3">
      <c r="A394">
        <v>181</v>
      </c>
      <c r="B394" t="s">
        <v>184</v>
      </c>
      <c r="C394">
        <v>4281</v>
      </c>
      <c r="D394">
        <v>2019</v>
      </c>
      <c r="E394">
        <f t="shared" si="31"/>
        <v>68.2</v>
      </c>
    </row>
    <row r="395" spans="1:6" x14ac:dyDescent="0.3">
      <c r="A395">
        <v>56</v>
      </c>
      <c r="B395" t="s">
        <v>59</v>
      </c>
      <c r="C395">
        <v>37000</v>
      </c>
      <c r="D395">
        <v>2016</v>
      </c>
      <c r="E395">
        <f t="shared" si="31"/>
        <v>68.2</v>
      </c>
    </row>
    <row r="396" spans="1:6" hidden="1" x14ac:dyDescent="0.3">
      <c r="A396">
        <v>172</v>
      </c>
      <c r="B396" t="s">
        <v>404</v>
      </c>
      <c r="E396">
        <v>63.4</v>
      </c>
      <c r="F396">
        <v>2020</v>
      </c>
    </row>
    <row r="397" spans="1:6" x14ac:dyDescent="0.3">
      <c r="A397">
        <v>210</v>
      </c>
      <c r="B397" t="s">
        <v>213</v>
      </c>
      <c r="C397">
        <v>2187</v>
      </c>
      <c r="D397">
        <v>2019</v>
      </c>
      <c r="E397">
        <f>E396</f>
        <v>63.4</v>
      </c>
    </row>
    <row r="398" spans="1:6" hidden="1" x14ac:dyDescent="0.3">
      <c r="A398">
        <v>117</v>
      </c>
      <c r="B398" t="s">
        <v>349</v>
      </c>
      <c r="E398">
        <v>72.099999999999994</v>
      </c>
      <c r="F398">
        <v>2020</v>
      </c>
    </row>
    <row r="399" spans="1:6" x14ac:dyDescent="0.3">
      <c r="A399">
        <v>126</v>
      </c>
      <c r="B399" t="s">
        <v>129</v>
      </c>
      <c r="C399">
        <v>12810</v>
      </c>
      <c r="D399">
        <v>2019</v>
      </c>
      <c r="E399">
        <f>E398</f>
        <v>72.099999999999994</v>
      </c>
    </row>
    <row r="400" spans="1:6" hidden="1" x14ac:dyDescent="0.3">
      <c r="A400">
        <v>47</v>
      </c>
      <c r="B400" t="s">
        <v>280</v>
      </c>
      <c r="E400">
        <v>78</v>
      </c>
      <c r="F400">
        <v>2020</v>
      </c>
    </row>
    <row r="401" spans="1:6" x14ac:dyDescent="0.3">
      <c r="A401">
        <v>13</v>
      </c>
      <c r="B401" t="s">
        <v>16</v>
      </c>
      <c r="C401">
        <v>67119</v>
      </c>
      <c r="D401">
        <v>2019</v>
      </c>
      <c r="E401">
        <f>E400</f>
        <v>78</v>
      </c>
    </row>
    <row r="402" spans="1:6" hidden="1" x14ac:dyDescent="0.3">
      <c r="A402">
        <v>27</v>
      </c>
      <c r="B402" t="s">
        <v>260</v>
      </c>
      <c r="E402">
        <v>81.3</v>
      </c>
      <c r="F402">
        <v>2020</v>
      </c>
    </row>
    <row r="403" spans="1:6" x14ac:dyDescent="0.3">
      <c r="A403">
        <v>36</v>
      </c>
      <c r="B403" t="s">
        <v>39</v>
      </c>
      <c r="C403">
        <v>46659</v>
      </c>
      <c r="D403">
        <v>2019</v>
      </c>
      <c r="E403">
        <f>E402</f>
        <v>81.3</v>
      </c>
    </row>
    <row r="404" spans="1:6" hidden="1" x14ac:dyDescent="0.3">
      <c r="A404">
        <v>37</v>
      </c>
      <c r="B404" t="s">
        <v>270</v>
      </c>
      <c r="E404">
        <v>79.099999999999994</v>
      </c>
      <c r="F404">
        <v>2020</v>
      </c>
    </row>
    <row r="405" spans="1:6" x14ac:dyDescent="0.3">
      <c r="A405">
        <v>15</v>
      </c>
      <c r="B405" t="s">
        <v>18</v>
      </c>
      <c r="C405">
        <v>62530</v>
      </c>
      <c r="D405">
        <v>2019</v>
      </c>
      <c r="E405">
        <f>E404</f>
        <v>79.099999999999994</v>
      </c>
    </row>
    <row r="406" spans="1:6" hidden="1" x14ac:dyDescent="0.3">
      <c r="A406">
        <v>48</v>
      </c>
      <c r="B406" t="s">
        <v>281</v>
      </c>
      <c r="E406">
        <v>77.900000000000006</v>
      </c>
      <c r="F406">
        <v>2020</v>
      </c>
    </row>
    <row r="407" spans="1:6" x14ac:dyDescent="0.3">
      <c r="A407">
        <v>88</v>
      </c>
      <c r="B407" t="s">
        <v>91</v>
      </c>
      <c r="C407">
        <v>21561</v>
      </c>
      <c r="D407">
        <v>2019</v>
      </c>
      <c r="E407">
        <f>E406</f>
        <v>77.900000000000006</v>
      </c>
    </row>
    <row r="408" spans="1:6" hidden="1" x14ac:dyDescent="0.3">
      <c r="A408">
        <v>124</v>
      </c>
      <c r="B408" t="s">
        <v>356</v>
      </c>
      <c r="E408">
        <v>71.7</v>
      </c>
      <c r="F408">
        <v>2020</v>
      </c>
    </row>
    <row r="409" spans="1:6" x14ac:dyDescent="0.3">
      <c r="A409">
        <v>159</v>
      </c>
      <c r="B409" t="s">
        <v>162</v>
      </c>
      <c r="C409">
        <v>6999</v>
      </c>
      <c r="D409">
        <v>2019</v>
      </c>
      <c r="E409">
        <f>E408</f>
        <v>71.7</v>
      </c>
    </row>
    <row r="410" spans="1:6" hidden="1" x14ac:dyDescent="0.3">
      <c r="A410">
        <v>133</v>
      </c>
      <c r="B410" t="s">
        <v>365</v>
      </c>
      <c r="E410">
        <v>70.5</v>
      </c>
      <c r="F410">
        <v>2020</v>
      </c>
    </row>
    <row r="411" spans="1:6" x14ac:dyDescent="0.3">
      <c r="A411">
        <v>195</v>
      </c>
      <c r="B411" t="s">
        <v>198</v>
      </c>
      <c r="C411">
        <v>3153</v>
      </c>
      <c r="D411">
        <v>2019</v>
      </c>
      <c r="E411">
        <f>E410</f>
        <v>70.5</v>
      </c>
    </row>
    <row r="412" spans="1:6" hidden="1" x14ac:dyDescent="0.3">
      <c r="A412">
        <v>119</v>
      </c>
      <c r="B412" t="s">
        <v>351</v>
      </c>
      <c r="E412">
        <v>72.099999999999994</v>
      </c>
      <c r="F412">
        <v>2020</v>
      </c>
    </row>
    <row r="413" spans="1:6" x14ac:dyDescent="0.3">
      <c r="A413">
        <v>155</v>
      </c>
      <c r="B413" t="s">
        <v>158</v>
      </c>
      <c r="C413">
        <v>7704</v>
      </c>
      <c r="D413">
        <v>2018</v>
      </c>
      <c r="E413">
        <f>E412</f>
        <v>72.099999999999994</v>
      </c>
    </row>
    <row r="414" spans="1:6" hidden="1" x14ac:dyDescent="0.3">
      <c r="A414">
        <v>78</v>
      </c>
      <c r="B414" t="s">
        <v>311</v>
      </c>
      <c r="E414">
        <v>75.400000000000006</v>
      </c>
      <c r="F414">
        <v>2020</v>
      </c>
    </row>
    <row r="415" spans="1:6" x14ac:dyDescent="0.3">
      <c r="A415">
        <v>153</v>
      </c>
      <c r="B415" t="s">
        <v>156</v>
      </c>
      <c r="C415">
        <v>8041</v>
      </c>
      <c r="D415">
        <v>2019</v>
      </c>
      <c r="E415">
        <f t="shared" ref="E415:E417" si="32">E414</f>
        <v>75.400000000000006</v>
      </c>
    </row>
    <row r="416" spans="1:6" x14ac:dyDescent="0.3">
      <c r="A416">
        <v>185</v>
      </c>
      <c r="B416" t="s">
        <v>188</v>
      </c>
      <c r="C416">
        <v>3800</v>
      </c>
      <c r="D416">
        <v>2004</v>
      </c>
      <c r="E416">
        <f t="shared" si="32"/>
        <v>75.400000000000006</v>
      </c>
    </row>
    <row r="417" spans="1:6" x14ac:dyDescent="0.3">
      <c r="A417">
        <v>101</v>
      </c>
      <c r="B417" t="s">
        <v>104</v>
      </c>
      <c r="C417">
        <v>17500</v>
      </c>
      <c r="D417">
        <v>2017</v>
      </c>
      <c r="E417">
        <f t="shared" si="32"/>
        <v>75.400000000000006</v>
      </c>
    </row>
    <row r="418" spans="1:6" hidden="1" x14ac:dyDescent="0.3">
      <c r="A418">
        <v>111</v>
      </c>
      <c r="B418" t="s">
        <v>104</v>
      </c>
      <c r="E418">
        <v>72.8</v>
      </c>
      <c r="F418">
        <v>2020</v>
      </c>
    </row>
    <row r="419" spans="1:6" hidden="1" x14ac:dyDescent="0.3">
      <c r="A419">
        <v>157</v>
      </c>
      <c r="B419" t="s">
        <v>389</v>
      </c>
      <c r="E419">
        <v>66.099999999999994</v>
      </c>
      <c r="F419">
        <v>2020</v>
      </c>
    </row>
    <row r="420" spans="1:6" x14ac:dyDescent="0.3">
      <c r="A420">
        <v>204</v>
      </c>
      <c r="B420" t="s">
        <v>207</v>
      </c>
      <c r="C420">
        <v>2500</v>
      </c>
      <c r="D420">
        <v>2017</v>
      </c>
      <c r="E420">
        <f>E419</f>
        <v>66.099999999999994</v>
      </c>
    </row>
    <row r="421" spans="1:6" hidden="1" x14ac:dyDescent="0.3">
      <c r="A421">
        <v>170</v>
      </c>
      <c r="B421" t="s">
        <v>402</v>
      </c>
      <c r="E421">
        <v>63.9</v>
      </c>
      <c r="F421">
        <v>2020</v>
      </c>
    </row>
    <row r="422" spans="1:6" x14ac:dyDescent="0.3">
      <c r="A422">
        <v>189</v>
      </c>
      <c r="B422" t="s">
        <v>192</v>
      </c>
      <c r="C422">
        <v>3470</v>
      </c>
      <c r="D422">
        <v>2019</v>
      </c>
      <c r="E422">
        <f>E421</f>
        <v>63.9</v>
      </c>
    </row>
    <row r="423" spans="1:6" hidden="1" x14ac:dyDescent="0.3">
      <c r="A423">
        <v>179</v>
      </c>
      <c r="B423" t="s">
        <v>411</v>
      </c>
      <c r="E423">
        <v>61.5</v>
      </c>
      <c r="F423">
        <v>2020</v>
      </c>
    </row>
    <row r="424" spans="1:6" x14ac:dyDescent="0.3">
      <c r="A424">
        <v>199</v>
      </c>
      <c r="B424" t="s">
        <v>202</v>
      </c>
      <c r="C424">
        <v>2836</v>
      </c>
      <c r="D424">
        <v>2019</v>
      </c>
      <c r="E424">
        <f>E423</f>
        <v>61.5</v>
      </c>
    </row>
    <row r="425" spans="1:6" x14ac:dyDescent="0.3">
      <c r="A425">
        <v>1</v>
      </c>
      <c r="B425" t="s">
        <v>433</v>
      </c>
      <c r="C425">
        <v>190513</v>
      </c>
      <c r="D425">
        <v>2019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sheetPr codeName="Sheet2"/>
  <dimension ref="A1:D229"/>
  <sheetViews>
    <sheetView zoomScaleNormal="100" zoomScaleSheetLayoutView="100" workbookViewId="0">
      <selection activeCell="B27" sqref="B27"/>
    </sheetView>
  </sheetViews>
  <sheetFormatPr defaultRowHeight="14.4" x14ac:dyDescent="0.3"/>
  <cols>
    <col min="2" max="2" width="29.6640625" bestFit="1" customWidth="1"/>
    <col min="3" max="3" width="22.33203125" style="10" bestFit="1" customWidth="1"/>
    <col min="4" max="4" width="19.33203125" customWidth="1"/>
    <col min="5" max="5" width="18.44140625" customWidth="1"/>
  </cols>
  <sheetData>
    <row r="1" spans="1:4" x14ac:dyDescent="0.3">
      <c r="A1" s="5" t="s">
        <v>0</v>
      </c>
      <c r="B1" s="5" t="s">
        <v>1</v>
      </c>
      <c r="C1" s="8" t="s">
        <v>2</v>
      </c>
      <c r="D1" s="5" t="s">
        <v>3</v>
      </c>
    </row>
    <row r="2" spans="1:4" x14ac:dyDescent="0.3">
      <c r="A2" s="6">
        <v>1</v>
      </c>
      <c r="B2" s="7" t="s">
        <v>4</v>
      </c>
      <c r="C2" s="9">
        <v>190513</v>
      </c>
      <c r="D2" s="6">
        <v>2019</v>
      </c>
    </row>
    <row r="3" spans="1:4" x14ac:dyDescent="0.3">
      <c r="A3" s="6">
        <v>2</v>
      </c>
      <c r="B3" s="6" t="s">
        <v>5</v>
      </c>
      <c r="C3" s="9">
        <v>180367</v>
      </c>
      <c r="D3" s="6">
        <v>2018</v>
      </c>
    </row>
    <row r="4" spans="1:4" x14ac:dyDescent="0.3">
      <c r="A4" s="6">
        <v>3</v>
      </c>
      <c r="B4" s="6" t="s">
        <v>6</v>
      </c>
      <c r="C4" s="9">
        <v>123965</v>
      </c>
      <c r="D4" s="6">
        <v>2019</v>
      </c>
    </row>
    <row r="5" spans="1:4" x14ac:dyDescent="0.3">
      <c r="A5" s="6">
        <v>4</v>
      </c>
      <c r="B5" s="6" t="s">
        <v>7</v>
      </c>
      <c r="C5" s="9">
        <v>115874</v>
      </c>
      <c r="D5" s="6">
        <v>2020</v>
      </c>
    </row>
    <row r="6" spans="1:4" x14ac:dyDescent="0.3">
      <c r="A6" s="6">
        <v>5</v>
      </c>
      <c r="B6" s="6" t="s">
        <v>8</v>
      </c>
      <c r="C6" s="9">
        <v>97341</v>
      </c>
      <c r="D6" s="6">
        <v>2019</v>
      </c>
    </row>
    <row r="7" spans="1:4" x14ac:dyDescent="0.3">
      <c r="A7" s="6">
        <v>6</v>
      </c>
      <c r="B7" s="6" t="s">
        <v>9</v>
      </c>
      <c r="C7" s="9">
        <v>90044</v>
      </c>
      <c r="D7" s="6">
        <v>2019</v>
      </c>
    </row>
    <row r="8" spans="1:4" x14ac:dyDescent="0.3">
      <c r="A8" s="6">
        <v>7</v>
      </c>
      <c r="B8" s="6" t="s">
        <v>10</v>
      </c>
      <c r="C8" s="9">
        <v>86781</v>
      </c>
      <c r="D8" s="6">
        <v>2019</v>
      </c>
    </row>
    <row r="9" spans="1:4" x14ac:dyDescent="0.3">
      <c r="A9" s="6">
        <v>8</v>
      </c>
      <c r="B9" s="6" t="s">
        <v>11</v>
      </c>
      <c r="C9" s="9">
        <v>84600</v>
      </c>
      <c r="D9" s="6">
        <v>2014</v>
      </c>
    </row>
    <row r="10" spans="1:4" x14ac:dyDescent="0.3">
      <c r="A10" s="6">
        <v>9</v>
      </c>
      <c r="B10" s="6" t="s">
        <v>12</v>
      </c>
      <c r="C10" s="9">
        <v>81798</v>
      </c>
      <c r="D10" s="6">
        <v>2019</v>
      </c>
    </row>
    <row r="11" spans="1:4" x14ac:dyDescent="0.3">
      <c r="A11" s="6">
        <v>10</v>
      </c>
      <c r="B11" s="6" t="s">
        <v>13</v>
      </c>
      <c r="C11" s="9">
        <v>71549</v>
      </c>
      <c r="D11" s="6">
        <v>2018</v>
      </c>
    </row>
    <row r="12" spans="1:4" x14ac:dyDescent="0.3">
      <c r="A12" s="6">
        <v>11</v>
      </c>
      <c r="B12" s="6" t="s">
        <v>14</v>
      </c>
      <c r="C12" s="9">
        <v>70800</v>
      </c>
      <c r="D12" s="6">
        <v>2015</v>
      </c>
    </row>
    <row r="13" spans="1:4" x14ac:dyDescent="0.3">
      <c r="A13" s="6">
        <v>12</v>
      </c>
      <c r="B13" s="6" t="s">
        <v>15</v>
      </c>
      <c r="C13" s="9">
        <v>68628</v>
      </c>
      <c r="D13" s="6">
        <v>2019</v>
      </c>
    </row>
    <row r="14" spans="1:4" x14ac:dyDescent="0.3">
      <c r="A14" s="6">
        <v>13</v>
      </c>
      <c r="B14" s="6" t="s">
        <v>16</v>
      </c>
      <c r="C14" s="9">
        <v>67119</v>
      </c>
      <c r="D14" s="6">
        <v>2019</v>
      </c>
    </row>
    <row r="15" spans="1:4" x14ac:dyDescent="0.3">
      <c r="A15" s="6">
        <v>14</v>
      </c>
      <c r="B15" s="6" t="s">
        <v>17</v>
      </c>
      <c r="C15" s="9">
        <v>63633</v>
      </c>
      <c r="D15" s="6">
        <v>2019</v>
      </c>
    </row>
    <row r="16" spans="1:4" x14ac:dyDescent="0.3">
      <c r="A16" s="6">
        <v>15</v>
      </c>
      <c r="B16" s="6" t="s">
        <v>18</v>
      </c>
      <c r="C16" s="9">
        <v>62530</v>
      </c>
      <c r="D16" s="6">
        <v>2019</v>
      </c>
    </row>
    <row r="17" spans="1:4" x14ac:dyDescent="0.3">
      <c r="A17" s="6">
        <v>16</v>
      </c>
      <c r="B17" s="6" t="s">
        <v>19</v>
      </c>
      <c r="C17" s="9">
        <v>62100</v>
      </c>
      <c r="D17" s="6">
        <v>2019</v>
      </c>
    </row>
    <row r="18" spans="1:4" x14ac:dyDescent="0.3">
      <c r="A18" s="6">
        <v>17</v>
      </c>
      <c r="B18" s="6" t="s">
        <v>20</v>
      </c>
      <c r="C18" s="9">
        <v>61700</v>
      </c>
      <c r="D18" s="6">
        <v>2014</v>
      </c>
    </row>
    <row r="19" spans="1:4" x14ac:dyDescent="0.3">
      <c r="A19" s="6">
        <v>18</v>
      </c>
      <c r="B19" s="6" t="s">
        <v>21</v>
      </c>
      <c r="C19" s="9">
        <v>59848</v>
      </c>
      <c r="D19" s="6">
        <v>2019</v>
      </c>
    </row>
    <row r="20" spans="1:4" x14ac:dyDescent="0.3">
      <c r="A20" s="6">
        <v>19</v>
      </c>
      <c r="B20" s="6" t="s">
        <v>22</v>
      </c>
      <c r="C20" s="9">
        <v>59439</v>
      </c>
      <c r="D20" s="6">
        <v>2018</v>
      </c>
    </row>
    <row r="21" spans="1:4" x14ac:dyDescent="0.3">
      <c r="A21" s="6">
        <v>20</v>
      </c>
      <c r="B21" s="6" t="s">
        <v>23</v>
      </c>
      <c r="C21" s="9">
        <v>57804</v>
      </c>
      <c r="D21" s="6">
        <v>2019</v>
      </c>
    </row>
    <row r="22" spans="1:4" x14ac:dyDescent="0.3">
      <c r="A22" s="6">
        <v>21</v>
      </c>
      <c r="B22" s="6" t="s">
        <v>24</v>
      </c>
      <c r="C22" s="9">
        <v>56935</v>
      </c>
      <c r="D22" s="6">
        <v>2019</v>
      </c>
    </row>
    <row r="23" spans="1:4" x14ac:dyDescent="0.3">
      <c r="A23" s="6">
        <v>22</v>
      </c>
      <c r="B23" s="6" t="s">
        <v>25</v>
      </c>
      <c r="C23" s="9">
        <v>56600</v>
      </c>
      <c r="D23" s="6">
        <v>2016</v>
      </c>
    </row>
    <row r="24" spans="1:4" x14ac:dyDescent="0.3">
      <c r="A24" s="6">
        <v>23</v>
      </c>
      <c r="B24" s="6" t="s">
        <v>26</v>
      </c>
      <c r="C24" s="9">
        <v>56188</v>
      </c>
      <c r="D24" s="6">
        <v>2019</v>
      </c>
    </row>
    <row r="25" spans="1:4" x14ac:dyDescent="0.3">
      <c r="A25" s="6">
        <v>24</v>
      </c>
      <c r="B25" s="6" t="s">
        <v>27</v>
      </c>
      <c r="C25" s="9">
        <v>55874</v>
      </c>
      <c r="D25" s="6">
        <v>2019</v>
      </c>
    </row>
    <row r="26" spans="1:4" x14ac:dyDescent="0.3">
      <c r="A26" s="6">
        <v>25</v>
      </c>
      <c r="B26" s="6" t="s">
        <v>28</v>
      </c>
      <c r="C26" s="9">
        <v>53919</v>
      </c>
      <c r="D26" s="6">
        <v>2019</v>
      </c>
    </row>
    <row r="27" spans="1:4" x14ac:dyDescent="0.3">
      <c r="A27" s="6">
        <v>26</v>
      </c>
      <c r="B27" s="6" t="s">
        <v>29</v>
      </c>
      <c r="C27" s="9">
        <v>53240</v>
      </c>
      <c r="D27" s="6">
        <v>2019</v>
      </c>
    </row>
    <row r="28" spans="1:4" x14ac:dyDescent="0.3">
      <c r="A28" s="6">
        <v>27</v>
      </c>
      <c r="B28" s="6" t="s">
        <v>30</v>
      </c>
      <c r="C28" s="9">
        <v>52500</v>
      </c>
      <c r="D28" s="6">
        <v>2014</v>
      </c>
    </row>
    <row r="29" spans="1:4" x14ac:dyDescent="0.3">
      <c r="A29" s="6">
        <v>28</v>
      </c>
      <c r="B29" s="6" t="s">
        <v>31</v>
      </c>
      <c r="C29" s="9">
        <v>51934</v>
      </c>
      <c r="D29" s="6">
        <v>2019</v>
      </c>
    </row>
    <row r="30" spans="1:4" x14ac:dyDescent="0.3">
      <c r="A30" s="6">
        <v>29</v>
      </c>
      <c r="B30" s="6" t="s">
        <v>32</v>
      </c>
      <c r="C30" s="9">
        <v>50500</v>
      </c>
      <c r="D30" s="6">
        <v>2017</v>
      </c>
    </row>
    <row r="31" spans="1:4" x14ac:dyDescent="0.3">
      <c r="A31" s="6">
        <v>30</v>
      </c>
      <c r="B31" s="6" t="s">
        <v>33</v>
      </c>
      <c r="C31" s="9">
        <v>49900</v>
      </c>
      <c r="D31" s="6">
        <v>2015</v>
      </c>
    </row>
    <row r="32" spans="1:4" x14ac:dyDescent="0.3">
      <c r="A32" s="6">
        <v>31</v>
      </c>
      <c r="B32" s="6" t="s">
        <v>34</v>
      </c>
      <c r="C32" s="9">
        <v>49854</v>
      </c>
      <c r="D32" s="6">
        <v>2019</v>
      </c>
    </row>
    <row r="33" spans="1:4" x14ac:dyDescent="0.3">
      <c r="A33" s="6">
        <v>32</v>
      </c>
      <c r="B33" s="6" t="s">
        <v>35</v>
      </c>
      <c r="C33" s="9">
        <v>49854</v>
      </c>
      <c r="D33" s="6">
        <v>2019</v>
      </c>
    </row>
    <row r="34" spans="1:4" x14ac:dyDescent="0.3">
      <c r="A34" s="6">
        <v>33</v>
      </c>
      <c r="B34" s="6" t="s">
        <v>36</v>
      </c>
      <c r="C34" s="9">
        <v>49031</v>
      </c>
      <c r="D34" s="6">
        <v>2019</v>
      </c>
    </row>
    <row r="35" spans="1:4" x14ac:dyDescent="0.3">
      <c r="A35" s="6">
        <v>34</v>
      </c>
      <c r="B35" s="6" t="s">
        <v>37</v>
      </c>
      <c r="C35" s="9">
        <v>48668</v>
      </c>
      <c r="D35" s="6">
        <v>2019</v>
      </c>
    </row>
    <row r="36" spans="1:4" x14ac:dyDescent="0.3">
      <c r="A36" s="6">
        <v>35</v>
      </c>
      <c r="B36" s="6" t="s">
        <v>38</v>
      </c>
      <c r="C36" s="9">
        <v>46962</v>
      </c>
      <c r="D36" s="6">
        <v>2019</v>
      </c>
    </row>
    <row r="37" spans="1:4" x14ac:dyDescent="0.3">
      <c r="A37" s="6">
        <v>36</v>
      </c>
      <c r="B37" s="6" t="s">
        <v>39</v>
      </c>
      <c r="C37" s="9">
        <v>46659</v>
      </c>
      <c r="D37" s="6">
        <v>2019</v>
      </c>
    </row>
    <row r="38" spans="1:4" x14ac:dyDescent="0.3">
      <c r="A38" s="6">
        <v>37</v>
      </c>
      <c r="B38" s="6" t="s">
        <v>40</v>
      </c>
      <c r="C38" s="9">
        <v>46200</v>
      </c>
      <c r="D38" s="6">
        <v>2006</v>
      </c>
    </row>
    <row r="39" spans="1:4" x14ac:dyDescent="0.3">
      <c r="A39" s="6">
        <v>38</v>
      </c>
      <c r="B39" s="6" t="s">
        <v>41</v>
      </c>
      <c r="C39" s="9">
        <v>46184</v>
      </c>
      <c r="D39" s="6">
        <v>2019</v>
      </c>
    </row>
    <row r="40" spans="1:4" x14ac:dyDescent="0.3">
      <c r="A40" s="6">
        <v>39</v>
      </c>
      <c r="B40" s="6" t="s">
        <v>42</v>
      </c>
      <c r="C40" s="9">
        <v>45011</v>
      </c>
      <c r="D40" s="6">
        <v>2019</v>
      </c>
    </row>
    <row r="41" spans="1:4" x14ac:dyDescent="0.3">
      <c r="A41" s="6">
        <v>40</v>
      </c>
      <c r="B41" s="6" t="s">
        <v>43</v>
      </c>
      <c r="C41" s="9">
        <v>44436</v>
      </c>
      <c r="D41" s="6">
        <v>2019</v>
      </c>
    </row>
    <row r="42" spans="1:4" x14ac:dyDescent="0.3">
      <c r="A42" s="6">
        <v>41</v>
      </c>
      <c r="B42" s="6" t="s">
        <v>44</v>
      </c>
      <c r="C42" s="9">
        <v>44032</v>
      </c>
      <c r="D42" s="6">
        <v>2019</v>
      </c>
    </row>
    <row r="43" spans="1:4" x14ac:dyDescent="0.3">
      <c r="A43" s="6">
        <v>42</v>
      </c>
      <c r="B43" s="6" t="s">
        <v>45</v>
      </c>
      <c r="C43" s="9">
        <v>42888</v>
      </c>
      <c r="D43" s="6">
        <v>2019</v>
      </c>
    </row>
    <row r="44" spans="1:4" x14ac:dyDescent="0.3">
      <c r="A44" s="6">
        <v>43</v>
      </c>
      <c r="B44" s="6" t="s">
        <v>46</v>
      </c>
      <c r="C44" s="9">
        <v>42765</v>
      </c>
      <c r="D44" s="6">
        <v>2019</v>
      </c>
    </row>
    <row r="45" spans="1:4" x14ac:dyDescent="0.3">
      <c r="A45" s="6">
        <v>44</v>
      </c>
      <c r="B45" s="6" t="s">
        <v>47</v>
      </c>
      <c r="C45" s="9">
        <v>42492</v>
      </c>
      <c r="D45" s="6">
        <v>2019</v>
      </c>
    </row>
    <row r="46" spans="1:4" x14ac:dyDescent="0.3">
      <c r="A46" s="6">
        <v>45</v>
      </c>
      <c r="B46" s="6" t="s">
        <v>48</v>
      </c>
      <c r="C46" s="9">
        <v>41800</v>
      </c>
      <c r="D46" s="6">
        <v>2015</v>
      </c>
    </row>
    <row r="47" spans="1:4" x14ac:dyDescent="0.3">
      <c r="A47" s="6">
        <v>46</v>
      </c>
      <c r="B47" s="6" t="s">
        <v>49</v>
      </c>
      <c r="C47" s="9">
        <v>41429</v>
      </c>
      <c r="D47" s="6">
        <v>2019</v>
      </c>
    </row>
    <row r="48" spans="1:4" x14ac:dyDescent="0.3">
      <c r="A48" s="6">
        <v>47</v>
      </c>
      <c r="B48" s="6" t="s">
        <v>50</v>
      </c>
      <c r="C48" s="9">
        <v>40903</v>
      </c>
      <c r="D48" s="6">
        <v>2019</v>
      </c>
    </row>
    <row r="49" spans="1:4" x14ac:dyDescent="0.3">
      <c r="A49" s="6">
        <v>48</v>
      </c>
      <c r="B49" s="6" t="s">
        <v>51</v>
      </c>
      <c r="C49" s="9">
        <v>40862</v>
      </c>
      <c r="D49" s="6">
        <v>2019</v>
      </c>
    </row>
    <row r="50" spans="1:4" x14ac:dyDescent="0.3">
      <c r="A50" s="6">
        <v>49</v>
      </c>
      <c r="B50" s="6" t="s">
        <v>52</v>
      </c>
      <c r="C50" s="9">
        <v>40145</v>
      </c>
      <c r="D50" s="6">
        <v>2019</v>
      </c>
    </row>
    <row r="51" spans="1:4" x14ac:dyDescent="0.3">
      <c r="A51" s="6">
        <v>50</v>
      </c>
      <c r="B51" s="6" t="s">
        <v>53</v>
      </c>
      <c r="C51" s="9">
        <v>40000</v>
      </c>
      <c r="D51" s="6">
        <v>2014</v>
      </c>
    </row>
    <row r="52" spans="1:4" x14ac:dyDescent="0.3">
      <c r="A52" s="6">
        <v>51</v>
      </c>
      <c r="B52" s="6" t="s">
        <v>54</v>
      </c>
      <c r="C52" s="9">
        <v>39545</v>
      </c>
      <c r="D52" s="6">
        <v>2019</v>
      </c>
    </row>
    <row r="53" spans="1:4" x14ac:dyDescent="0.3">
      <c r="A53" s="6">
        <v>52</v>
      </c>
      <c r="B53" s="6" t="s">
        <v>55</v>
      </c>
      <c r="C53" s="9">
        <v>39088</v>
      </c>
      <c r="D53" s="6">
        <v>2019</v>
      </c>
    </row>
    <row r="54" spans="1:4" x14ac:dyDescent="0.3">
      <c r="A54" s="6">
        <v>53</v>
      </c>
      <c r="B54" s="6" t="s">
        <v>56</v>
      </c>
      <c r="C54" s="9">
        <v>37500</v>
      </c>
      <c r="D54" s="6">
        <v>2017</v>
      </c>
    </row>
    <row r="55" spans="1:4" x14ac:dyDescent="0.3">
      <c r="A55" s="6">
        <v>54</v>
      </c>
      <c r="B55" s="6" t="s">
        <v>57</v>
      </c>
      <c r="C55" s="9">
        <v>37231</v>
      </c>
      <c r="D55" s="6">
        <v>2019</v>
      </c>
    </row>
    <row r="56" spans="1:4" x14ac:dyDescent="0.3">
      <c r="A56" s="6">
        <v>55</v>
      </c>
      <c r="B56" s="6" t="s">
        <v>58</v>
      </c>
      <c r="C56" s="9">
        <v>37101</v>
      </c>
      <c r="D56" s="6">
        <v>2019</v>
      </c>
    </row>
    <row r="57" spans="1:4" x14ac:dyDescent="0.3">
      <c r="A57" s="6">
        <v>56</v>
      </c>
      <c r="B57" s="6" t="s">
        <v>59</v>
      </c>
      <c r="C57" s="9">
        <v>37000</v>
      </c>
      <c r="D57" s="6">
        <v>2016</v>
      </c>
    </row>
    <row r="58" spans="1:4" x14ac:dyDescent="0.3">
      <c r="A58" s="6">
        <v>57</v>
      </c>
      <c r="B58" s="6" t="s">
        <v>60</v>
      </c>
      <c r="C58" s="9">
        <v>36927</v>
      </c>
      <c r="D58" s="6">
        <v>2019</v>
      </c>
    </row>
    <row r="59" spans="1:4" x14ac:dyDescent="0.3">
      <c r="A59" s="6">
        <v>58</v>
      </c>
      <c r="B59" s="6" t="s">
        <v>61</v>
      </c>
      <c r="C59" s="9">
        <v>35600</v>
      </c>
      <c r="D59" s="6">
        <v>2016</v>
      </c>
    </row>
    <row r="60" spans="1:4" x14ac:dyDescent="0.3">
      <c r="A60" s="6">
        <v>59</v>
      </c>
      <c r="B60" s="6" t="s">
        <v>62</v>
      </c>
      <c r="C60" s="9">
        <v>35342</v>
      </c>
      <c r="D60" s="6">
        <v>2018</v>
      </c>
    </row>
    <row r="61" spans="1:4" x14ac:dyDescent="0.3">
      <c r="A61" s="6">
        <v>60</v>
      </c>
      <c r="B61" s="6" t="s">
        <v>63</v>
      </c>
      <c r="C61" s="9">
        <v>34894</v>
      </c>
      <c r="D61" s="6">
        <v>2019</v>
      </c>
    </row>
    <row r="62" spans="1:4" x14ac:dyDescent="0.3">
      <c r="A62" s="6">
        <v>61</v>
      </c>
      <c r="B62" s="6" t="s">
        <v>64</v>
      </c>
      <c r="C62" s="9">
        <v>34518</v>
      </c>
      <c r="D62" s="6">
        <v>2019</v>
      </c>
    </row>
    <row r="63" spans="1:4" x14ac:dyDescent="0.3">
      <c r="A63" s="6">
        <v>62</v>
      </c>
      <c r="B63" s="6" t="s">
        <v>65</v>
      </c>
      <c r="C63" s="9">
        <v>34200</v>
      </c>
      <c r="D63" s="6">
        <v>2017</v>
      </c>
    </row>
    <row r="64" spans="1:4" x14ac:dyDescent="0.3">
      <c r="A64" s="6">
        <v>63</v>
      </c>
      <c r="B64" s="6" t="s">
        <v>66</v>
      </c>
      <c r="C64" s="9">
        <v>33221</v>
      </c>
      <c r="D64" s="6">
        <v>2019</v>
      </c>
    </row>
    <row r="65" spans="1:4" x14ac:dyDescent="0.3">
      <c r="A65" s="6">
        <v>64</v>
      </c>
      <c r="B65" s="6" t="s">
        <v>67</v>
      </c>
      <c r="C65" s="9">
        <v>32945</v>
      </c>
      <c r="D65" s="6">
        <v>2019</v>
      </c>
    </row>
    <row r="66" spans="1:4" x14ac:dyDescent="0.3">
      <c r="A66" s="6">
        <v>65</v>
      </c>
      <c r="B66" s="6" t="s">
        <v>68</v>
      </c>
      <c r="C66" s="9">
        <v>32730</v>
      </c>
      <c r="D66" s="6">
        <v>2019</v>
      </c>
    </row>
    <row r="67" spans="1:4" x14ac:dyDescent="0.3">
      <c r="A67" s="6">
        <v>66</v>
      </c>
      <c r="B67" s="6" t="s">
        <v>69</v>
      </c>
      <c r="C67" s="9">
        <v>31459</v>
      </c>
      <c r="D67" s="6">
        <v>2019</v>
      </c>
    </row>
    <row r="68" spans="1:4" x14ac:dyDescent="0.3">
      <c r="A68" s="6">
        <v>67</v>
      </c>
      <c r="B68" s="6" t="s">
        <v>70</v>
      </c>
      <c r="C68" s="9">
        <v>31100</v>
      </c>
      <c r="D68" s="6">
        <v>2015</v>
      </c>
    </row>
    <row r="69" spans="1:4" x14ac:dyDescent="0.3">
      <c r="A69" s="6">
        <v>68</v>
      </c>
      <c r="B69" s="6" t="s">
        <v>71</v>
      </c>
      <c r="C69" s="9">
        <v>30898</v>
      </c>
      <c r="D69" s="6">
        <v>2019</v>
      </c>
    </row>
    <row r="70" spans="1:4" x14ac:dyDescent="0.3">
      <c r="A70" s="6">
        <v>69</v>
      </c>
      <c r="B70" s="6" t="s">
        <v>72</v>
      </c>
      <c r="C70" s="9">
        <v>29941</v>
      </c>
      <c r="D70" s="6">
        <v>2019</v>
      </c>
    </row>
    <row r="71" spans="1:4" x14ac:dyDescent="0.3">
      <c r="A71" s="6">
        <v>70</v>
      </c>
      <c r="B71" s="6" t="s">
        <v>73</v>
      </c>
      <c r="C71" s="9">
        <v>29799</v>
      </c>
      <c r="D71" s="6">
        <v>2019</v>
      </c>
    </row>
    <row r="72" spans="1:4" x14ac:dyDescent="0.3">
      <c r="A72" s="6">
        <v>71</v>
      </c>
      <c r="B72" s="6" t="s">
        <v>74</v>
      </c>
      <c r="C72" s="9">
        <v>29253</v>
      </c>
      <c r="D72" s="6">
        <v>2019</v>
      </c>
    </row>
    <row r="73" spans="1:4" x14ac:dyDescent="0.3">
      <c r="A73" s="6">
        <v>72</v>
      </c>
      <c r="B73" s="6" t="s">
        <v>75</v>
      </c>
      <c r="C73" s="9">
        <v>29223</v>
      </c>
      <c r="D73" s="6">
        <v>2019</v>
      </c>
    </row>
    <row r="74" spans="1:4" x14ac:dyDescent="0.3">
      <c r="A74" s="6">
        <v>73</v>
      </c>
      <c r="B74" s="6" t="s">
        <v>76</v>
      </c>
      <c r="C74" s="9">
        <v>28602</v>
      </c>
      <c r="D74" s="6">
        <v>2019</v>
      </c>
    </row>
    <row r="75" spans="1:4" x14ac:dyDescent="0.3">
      <c r="A75" s="6">
        <v>74</v>
      </c>
      <c r="B75" s="6" t="s">
        <v>77</v>
      </c>
      <c r="C75" s="9">
        <v>28424</v>
      </c>
      <c r="D75" s="6">
        <v>2019</v>
      </c>
    </row>
    <row r="76" spans="1:4" x14ac:dyDescent="0.3">
      <c r="A76" s="6">
        <v>75</v>
      </c>
      <c r="B76" s="6" t="s">
        <v>78</v>
      </c>
      <c r="C76" s="9">
        <v>28364</v>
      </c>
      <c r="D76" s="6">
        <v>2019</v>
      </c>
    </row>
    <row r="77" spans="1:4" x14ac:dyDescent="0.3">
      <c r="A77" s="6">
        <v>76</v>
      </c>
      <c r="B77" s="6" t="s">
        <v>79</v>
      </c>
      <c r="C77" s="9">
        <v>27299</v>
      </c>
      <c r="D77" s="6">
        <v>2019</v>
      </c>
    </row>
    <row r="78" spans="1:4" x14ac:dyDescent="0.3">
      <c r="A78" s="6">
        <v>77</v>
      </c>
      <c r="B78" s="6" t="s">
        <v>80</v>
      </c>
      <c r="C78" s="9">
        <v>27044</v>
      </c>
      <c r="D78" s="6">
        <v>2019</v>
      </c>
    </row>
    <row r="79" spans="1:4" x14ac:dyDescent="0.3">
      <c r="A79" s="6">
        <v>78</v>
      </c>
      <c r="B79" s="6" t="s">
        <v>81</v>
      </c>
      <c r="C79" s="9">
        <v>26438</v>
      </c>
      <c r="D79" s="6">
        <v>2019</v>
      </c>
    </row>
    <row r="80" spans="1:4" x14ac:dyDescent="0.3">
      <c r="A80" s="6">
        <v>79</v>
      </c>
      <c r="B80" s="6" t="s">
        <v>82</v>
      </c>
      <c r="C80" s="9">
        <v>26351</v>
      </c>
      <c r="D80" s="6">
        <v>2019</v>
      </c>
    </row>
    <row r="81" spans="1:4" x14ac:dyDescent="0.3">
      <c r="A81" s="6">
        <v>80</v>
      </c>
      <c r="B81" s="6" t="s">
        <v>83</v>
      </c>
      <c r="C81" s="9">
        <v>26176</v>
      </c>
      <c r="D81" s="6">
        <v>2019</v>
      </c>
    </row>
    <row r="82" spans="1:4" x14ac:dyDescent="0.3">
      <c r="A82" s="6">
        <v>81</v>
      </c>
      <c r="B82" s="6" t="s">
        <v>84</v>
      </c>
      <c r="C82" s="9">
        <v>24500</v>
      </c>
      <c r="D82" s="6">
        <v>2016</v>
      </c>
    </row>
    <row r="83" spans="1:4" x14ac:dyDescent="0.3">
      <c r="A83" s="6">
        <v>82</v>
      </c>
      <c r="B83" s="6" t="s">
        <v>85</v>
      </c>
      <c r="C83" s="9">
        <v>24479</v>
      </c>
      <c r="D83" s="6">
        <v>2019</v>
      </c>
    </row>
    <row r="84" spans="1:4" x14ac:dyDescent="0.3">
      <c r="A84" s="6">
        <v>83</v>
      </c>
      <c r="B84" s="6" t="s">
        <v>86</v>
      </c>
      <c r="C84" s="9">
        <v>24226</v>
      </c>
      <c r="D84" s="6">
        <v>2019</v>
      </c>
    </row>
    <row r="85" spans="1:4" x14ac:dyDescent="0.3">
      <c r="A85" s="6">
        <v>84</v>
      </c>
      <c r="B85" s="6" t="s">
        <v>87</v>
      </c>
      <c r="C85" s="9">
        <v>23174</v>
      </c>
      <c r="D85" s="6">
        <v>2019</v>
      </c>
    </row>
    <row r="86" spans="1:4" x14ac:dyDescent="0.3">
      <c r="A86" s="6">
        <v>85</v>
      </c>
      <c r="B86" s="6" t="s">
        <v>88</v>
      </c>
      <c r="C86" s="9">
        <v>22870</v>
      </c>
      <c r="D86" s="6">
        <v>2019</v>
      </c>
    </row>
    <row r="87" spans="1:4" x14ac:dyDescent="0.3">
      <c r="A87" s="6">
        <v>86</v>
      </c>
      <c r="B87" s="6" t="s">
        <v>89</v>
      </c>
      <c r="C87" s="9">
        <v>22064</v>
      </c>
      <c r="D87" s="6">
        <v>2019</v>
      </c>
    </row>
    <row r="88" spans="1:4" x14ac:dyDescent="0.3">
      <c r="A88" s="6">
        <v>87</v>
      </c>
      <c r="B88" s="6" t="s">
        <v>90</v>
      </c>
      <c r="C88" s="9">
        <v>21910</v>
      </c>
      <c r="D88" s="6">
        <v>2019</v>
      </c>
    </row>
    <row r="89" spans="1:4" x14ac:dyDescent="0.3">
      <c r="A89" s="6">
        <v>88</v>
      </c>
      <c r="B89" s="6" t="s">
        <v>91</v>
      </c>
      <c r="C89" s="9">
        <v>21561</v>
      </c>
      <c r="D89" s="6">
        <v>2019</v>
      </c>
    </row>
    <row r="90" spans="1:4" x14ac:dyDescent="0.3">
      <c r="A90" s="6">
        <v>89</v>
      </c>
      <c r="B90" s="6" t="s">
        <v>92</v>
      </c>
      <c r="C90" s="9">
        <v>21470</v>
      </c>
      <c r="D90" s="6">
        <v>2019</v>
      </c>
    </row>
    <row r="91" spans="1:4" x14ac:dyDescent="0.3">
      <c r="A91" s="6">
        <v>90</v>
      </c>
      <c r="B91" s="6" t="s">
        <v>93</v>
      </c>
      <c r="C91" s="9">
        <v>19796</v>
      </c>
      <c r="D91" s="6">
        <v>2019</v>
      </c>
    </row>
    <row r="92" spans="1:4" x14ac:dyDescent="0.3">
      <c r="A92" s="6">
        <v>91</v>
      </c>
      <c r="B92" s="6" t="s">
        <v>94</v>
      </c>
      <c r="C92" s="9">
        <v>19642</v>
      </c>
      <c r="D92" s="6">
        <v>2019</v>
      </c>
    </row>
    <row r="93" spans="1:4" x14ac:dyDescent="0.3">
      <c r="A93" s="6">
        <v>92</v>
      </c>
      <c r="B93" s="6" t="s">
        <v>95</v>
      </c>
      <c r="C93" s="9">
        <v>19531</v>
      </c>
      <c r="D93" s="6">
        <v>2019</v>
      </c>
    </row>
    <row r="94" spans="1:4" x14ac:dyDescent="0.3">
      <c r="A94" s="6">
        <v>93</v>
      </c>
      <c r="B94" s="6" t="s">
        <v>96</v>
      </c>
      <c r="C94" s="9">
        <v>19300</v>
      </c>
      <c r="D94" s="6">
        <v>2005</v>
      </c>
    </row>
    <row r="95" spans="1:4" x14ac:dyDescent="0.3">
      <c r="A95" s="6">
        <v>94</v>
      </c>
      <c r="B95" s="6" t="s">
        <v>97</v>
      </c>
      <c r="C95" s="9">
        <v>19150</v>
      </c>
      <c r="D95" s="6">
        <v>2019</v>
      </c>
    </row>
    <row r="96" spans="1:4" x14ac:dyDescent="0.3">
      <c r="A96" s="6">
        <v>95</v>
      </c>
      <c r="B96" s="6" t="s">
        <v>98</v>
      </c>
      <c r="C96" s="9">
        <v>18558</v>
      </c>
      <c r="D96" s="6">
        <v>2019</v>
      </c>
    </row>
    <row r="97" spans="1:4" x14ac:dyDescent="0.3">
      <c r="A97" s="6">
        <v>96</v>
      </c>
      <c r="B97" s="6" t="s">
        <v>99</v>
      </c>
      <c r="C97" s="9">
        <v>18460</v>
      </c>
      <c r="D97" s="6">
        <v>2019</v>
      </c>
    </row>
    <row r="98" spans="1:4" x14ac:dyDescent="0.3">
      <c r="A98" s="6">
        <v>97</v>
      </c>
      <c r="B98" s="6" t="s">
        <v>100</v>
      </c>
      <c r="C98" s="9">
        <v>18413</v>
      </c>
      <c r="D98" s="6">
        <v>2019</v>
      </c>
    </row>
    <row r="99" spans="1:4" x14ac:dyDescent="0.3">
      <c r="A99" s="6">
        <v>98</v>
      </c>
      <c r="B99" s="6" t="s">
        <v>101</v>
      </c>
      <c r="C99" s="9">
        <v>18233</v>
      </c>
      <c r="D99" s="6">
        <v>2019</v>
      </c>
    </row>
    <row r="100" spans="1:4" x14ac:dyDescent="0.3">
      <c r="A100" s="6">
        <v>99</v>
      </c>
      <c r="B100" s="6" t="s">
        <v>102</v>
      </c>
      <c r="C100" s="9">
        <v>17767</v>
      </c>
      <c r="D100" s="6">
        <v>2019</v>
      </c>
    </row>
    <row r="101" spans="1:4" x14ac:dyDescent="0.3">
      <c r="A101" s="6">
        <v>100</v>
      </c>
      <c r="B101" s="6" t="s">
        <v>103</v>
      </c>
      <c r="C101" s="9">
        <v>17579</v>
      </c>
      <c r="D101" s="6">
        <v>2019</v>
      </c>
    </row>
    <row r="102" spans="1:4" x14ac:dyDescent="0.3">
      <c r="A102" s="6">
        <v>101</v>
      </c>
      <c r="B102" s="6" t="s">
        <v>104</v>
      </c>
      <c r="C102" s="9">
        <v>17500</v>
      </c>
      <c r="D102" s="6">
        <v>2017</v>
      </c>
    </row>
    <row r="103" spans="1:4" x14ac:dyDescent="0.3">
      <c r="A103" s="6">
        <v>102</v>
      </c>
      <c r="B103" s="6" t="s">
        <v>105</v>
      </c>
      <c r="C103" s="9">
        <v>17039</v>
      </c>
      <c r="D103" s="6">
        <v>2019</v>
      </c>
    </row>
    <row r="104" spans="1:4" x14ac:dyDescent="0.3">
      <c r="A104" s="6">
        <v>103</v>
      </c>
      <c r="B104" s="6" t="s">
        <v>106</v>
      </c>
      <c r="C104" s="9">
        <v>17000</v>
      </c>
      <c r="D104" s="6">
        <v>2015</v>
      </c>
    </row>
    <row r="105" spans="1:4" x14ac:dyDescent="0.3">
      <c r="A105" s="6">
        <v>104</v>
      </c>
      <c r="B105" s="6" t="s">
        <v>107</v>
      </c>
      <c r="C105" s="9">
        <v>16700</v>
      </c>
      <c r="D105" s="6">
        <v>2016</v>
      </c>
    </row>
    <row r="106" spans="1:4" x14ac:dyDescent="0.3">
      <c r="A106" s="6">
        <v>105</v>
      </c>
      <c r="B106" s="6" t="s">
        <v>108</v>
      </c>
      <c r="C106" s="9">
        <v>16525</v>
      </c>
      <c r="D106" s="6">
        <v>2019</v>
      </c>
    </row>
    <row r="107" spans="1:4" x14ac:dyDescent="0.3">
      <c r="A107" s="6">
        <v>106</v>
      </c>
      <c r="B107" s="6" t="s">
        <v>109</v>
      </c>
      <c r="C107" s="9">
        <v>16479</v>
      </c>
      <c r="D107" s="6">
        <v>2019</v>
      </c>
    </row>
    <row r="108" spans="1:4" x14ac:dyDescent="0.3">
      <c r="A108" s="6">
        <v>107</v>
      </c>
      <c r="B108" s="6" t="s">
        <v>110</v>
      </c>
      <c r="C108" s="9">
        <v>16117</v>
      </c>
      <c r="D108" s="6">
        <v>2019</v>
      </c>
    </row>
    <row r="109" spans="1:4" x14ac:dyDescent="0.3">
      <c r="A109" s="6">
        <v>108</v>
      </c>
      <c r="B109" s="6" t="s">
        <v>111</v>
      </c>
      <c r="C109" s="9">
        <v>15639</v>
      </c>
      <c r="D109" s="6">
        <v>2019</v>
      </c>
    </row>
    <row r="110" spans="1:4" x14ac:dyDescent="0.3">
      <c r="A110" s="6">
        <v>109</v>
      </c>
      <c r="B110" s="6" t="s">
        <v>112</v>
      </c>
      <c r="C110" s="9">
        <v>15449</v>
      </c>
      <c r="D110" s="6">
        <v>2019</v>
      </c>
    </row>
    <row r="111" spans="1:4" x14ac:dyDescent="0.3">
      <c r="A111" s="6">
        <v>110</v>
      </c>
      <c r="B111" s="6" t="s">
        <v>113</v>
      </c>
      <c r="C111" s="9">
        <v>15174</v>
      </c>
      <c r="D111" s="6">
        <v>2019</v>
      </c>
    </row>
    <row r="112" spans="1:4" x14ac:dyDescent="0.3">
      <c r="A112" s="6">
        <v>111</v>
      </c>
      <c r="B112" s="6" t="s">
        <v>114</v>
      </c>
      <c r="C112" s="9">
        <v>14992</v>
      </c>
      <c r="D112" s="6">
        <v>2019</v>
      </c>
    </row>
    <row r="113" spans="1:4" x14ac:dyDescent="0.3">
      <c r="A113" s="6">
        <v>112</v>
      </c>
      <c r="B113" s="6" t="s">
        <v>115</v>
      </c>
      <c r="C113" s="9">
        <v>14950</v>
      </c>
      <c r="D113" s="6">
        <v>2019</v>
      </c>
    </row>
    <row r="114" spans="1:4" x14ac:dyDescent="0.3">
      <c r="A114" s="6">
        <v>113</v>
      </c>
      <c r="B114" s="6" t="s">
        <v>116</v>
      </c>
      <c r="C114" s="9">
        <v>14912</v>
      </c>
      <c r="D114" s="6">
        <v>2019</v>
      </c>
    </row>
    <row r="115" spans="1:4" x14ac:dyDescent="0.3">
      <c r="A115" s="6">
        <v>114</v>
      </c>
      <c r="B115" s="6" t="s">
        <v>117</v>
      </c>
      <c r="C115" s="9">
        <v>14845</v>
      </c>
      <c r="D115" s="6">
        <v>2018</v>
      </c>
    </row>
    <row r="116" spans="1:4" x14ac:dyDescent="0.3">
      <c r="A116" s="6">
        <v>115</v>
      </c>
      <c r="B116" s="6" t="s">
        <v>118</v>
      </c>
      <c r="C116" s="9">
        <v>14722</v>
      </c>
      <c r="D116" s="6">
        <v>2019</v>
      </c>
    </row>
    <row r="117" spans="1:4" x14ac:dyDescent="0.3">
      <c r="A117" s="6">
        <v>116</v>
      </c>
      <c r="B117" s="6" t="s">
        <v>119</v>
      </c>
      <c r="C117" s="9">
        <v>14652</v>
      </c>
      <c r="D117" s="6">
        <v>2019</v>
      </c>
    </row>
    <row r="118" spans="1:4" x14ac:dyDescent="0.3">
      <c r="A118" s="6">
        <v>117</v>
      </c>
      <c r="B118" s="6" t="s">
        <v>120</v>
      </c>
      <c r="C118" s="9">
        <v>14552</v>
      </c>
      <c r="D118" s="6">
        <v>2019</v>
      </c>
    </row>
    <row r="119" spans="1:4" x14ac:dyDescent="0.3">
      <c r="A119" s="6">
        <v>118</v>
      </c>
      <c r="B119" s="6" t="s">
        <v>121</v>
      </c>
      <c r="C119" s="9">
        <v>14404</v>
      </c>
      <c r="D119" s="6">
        <v>2019</v>
      </c>
    </row>
    <row r="120" spans="1:4" x14ac:dyDescent="0.3">
      <c r="A120" s="6">
        <v>119</v>
      </c>
      <c r="B120" s="6" t="s">
        <v>122</v>
      </c>
      <c r="C120" s="9">
        <v>13965</v>
      </c>
      <c r="D120" s="6">
        <v>2019</v>
      </c>
    </row>
    <row r="121" spans="1:4" x14ac:dyDescent="0.3">
      <c r="A121" s="6">
        <v>120</v>
      </c>
      <c r="B121" s="6" t="s">
        <v>123</v>
      </c>
      <c r="C121" s="9">
        <v>13684</v>
      </c>
      <c r="D121" s="6">
        <v>2019</v>
      </c>
    </row>
    <row r="122" spans="1:4" x14ac:dyDescent="0.3">
      <c r="A122" s="6">
        <v>121</v>
      </c>
      <c r="B122" s="6" t="s">
        <v>124</v>
      </c>
      <c r="C122" s="9">
        <v>13654</v>
      </c>
      <c r="D122" s="6">
        <v>2019</v>
      </c>
    </row>
    <row r="123" spans="1:4" x14ac:dyDescent="0.3">
      <c r="A123" s="6">
        <v>122</v>
      </c>
      <c r="B123" s="6" t="s">
        <v>125</v>
      </c>
      <c r="C123" s="9">
        <v>13082</v>
      </c>
      <c r="D123" s="6">
        <v>2019</v>
      </c>
    </row>
    <row r="124" spans="1:4" x14ac:dyDescent="0.3">
      <c r="A124" s="6">
        <v>123</v>
      </c>
      <c r="B124" s="6" t="s">
        <v>126</v>
      </c>
      <c r="C124" s="9">
        <v>13078</v>
      </c>
      <c r="D124" s="6">
        <v>2019</v>
      </c>
    </row>
    <row r="125" spans="1:4" x14ac:dyDescent="0.3">
      <c r="A125" s="6">
        <v>124</v>
      </c>
      <c r="B125" s="6" t="s">
        <v>127</v>
      </c>
      <c r="C125" s="9">
        <v>13050</v>
      </c>
      <c r="D125" s="6">
        <v>2019</v>
      </c>
    </row>
    <row r="126" spans="1:4" x14ac:dyDescent="0.3">
      <c r="A126" s="6">
        <v>125</v>
      </c>
      <c r="B126" s="6" t="s">
        <v>128</v>
      </c>
      <c r="C126" s="9">
        <v>12848</v>
      </c>
      <c r="D126" s="6">
        <v>2019</v>
      </c>
    </row>
    <row r="127" spans="1:4" x14ac:dyDescent="0.3">
      <c r="A127" s="6">
        <v>126</v>
      </c>
      <c r="B127" s="6" t="s">
        <v>129</v>
      </c>
      <c r="C127" s="9">
        <v>12810</v>
      </c>
      <c r="D127" s="6">
        <v>2019</v>
      </c>
    </row>
    <row r="128" spans="1:4" x14ac:dyDescent="0.3">
      <c r="A128" s="6">
        <v>127</v>
      </c>
      <c r="B128" s="6" t="s">
        <v>130</v>
      </c>
      <c r="C128" s="9">
        <v>12685</v>
      </c>
      <c r="D128" s="6">
        <v>2019</v>
      </c>
    </row>
    <row r="129" spans="1:4" x14ac:dyDescent="0.3">
      <c r="A129" s="6">
        <v>128</v>
      </c>
      <c r="B129" s="6" t="s">
        <v>131</v>
      </c>
      <c r="C129" s="9">
        <v>12485</v>
      </c>
      <c r="D129" s="6">
        <v>2019</v>
      </c>
    </row>
    <row r="130" spans="1:4" x14ac:dyDescent="0.3">
      <c r="A130" s="6">
        <v>129</v>
      </c>
      <c r="B130" s="6" t="s">
        <v>132</v>
      </c>
      <c r="C130" s="9">
        <v>12482</v>
      </c>
      <c r="D130" s="6">
        <v>2019</v>
      </c>
    </row>
    <row r="131" spans="1:4" x14ac:dyDescent="0.3">
      <c r="A131" s="6">
        <v>130</v>
      </c>
      <c r="B131" s="6" t="s">
        <v>133</v>
      </c>
      <c r="C131" s="9">
        <v>12389</v>
      </c>
      <c r="D131" s="6">
        <v>2019</v>
      </c>
    </row>
    <row r="132" spans="1:4" x14ac:dyDescent="0.3">
      <c r="A132" s="6">
        <v>131</v>
      </c>
      <c r="B132" s="6" t="s">
        <v>134</v>
      </c>
      <c r="C132" s="9">
        <v>12317</v>
      </c>
      <c r="D132" s="6">
        <v>2019</v>
      </c>
    </row>
    <row r="133" spans="1:4" x14ac:dyDescent="0.3">
      <c r="A133" s="6">
        <v>132</v>
      </c>
      <c r="B133" s="6" t="s">
        <v>135</v>
      </c>
      <c r="C133" s="9">
        <v>12300</v>
      </c>
      <c r="D133" s="6">
        <v>2016</v>
      </c>
    </row>
    <row r="134" spans="1:4" x14ac:dyDescent="0.3">
      <c r="A134" s="6">
        <v>133</v>
      </c>
      <c r="B134" s="6" t="s">
        <v>136</v>
      </c>
      <c r="C134" s="9">
        <v>12200</v>
      </c>
      <c r="D134" s="6">
        <v>2008</v>
      </c>
    </row>
    <row r="135" spans="1:4" x14ac:dyDescent="0.3">
      <c r="A135" s="6">
        <v>134</v>
      </c>
      <c r="B135" s="6" t="s">
        <v>137</v>
      </c>
      <c r="C135" s="9">
        <v>11917</v>
      </c>
      <c r="D135" s="6">
        <v>2019</v>
      </c>
    </row>
    <row r="136" spans="1:4" x14ac:dyDescent="0.3">
      <c r="A136" s="6">
        <v>135</v>
      </c>
      <c r="B136" s="6" t="s">
        <v>138</v>
      </c>
      <c r="C136" s="9">
        <v>11832</v>
      </c>
      <c r="D136" s="6">
        <v>2019</v>
      </c>
    </row>
    <row r="137" spans="1:4" x14ac:dyDescent="0.3">
      <c r="A137" s="6">
        <v>136</v>
      </c>
      <c r="B137" s="6" t="s">
        <v>139</v>
      </c>
      <c r="C137" s="9">
        <v>11812</v>
      </c>
      <c r="D137" s="6">
        <v>2019</v>
      </c>
    </row>
    <row r="138" spans="1:4" x14ac:dyDescent="0.3">
      <c r="A138" s="6">
        <v>137</v>
      </c>
      <c r="B138" s="6" t="s">
        <v>140</v>
      </c>
      <c r="C138" s="9">
        <v>11763</v>
      </c>
      <c r="D138" s="6">
        <v>2019</v>
      </c>
    </row>
    <row r="139" spans="1:4" x14ac:dyDescent="0.3">
      <c r="A139" s="6">
        <v>138</v>
      </c>
      <c r="B139" s="6" t="s">
        <v>141</v>
      </c>
      <c r="C139" s="9">
        <v>11583</v>
      </c>
      <c r="D139" s="6">
        <v>2019</v>
      </c>
    </row>
    <row r="140" spans="1:4" x14ac:dyDescent="0.3">
      <c r="A140" s="6">
        <v>139</v>
      </c>
      <c r="B140" s="6" t="s">
        <v>142</v>
      </c>
      <c r="C140" s="9">
        <v>11511</v>
      </c>
      <c r="D140" s="6">
        <v>2019</v>
      </c>
    </row>
    <row r="141" spans="1:4" x14ac:dyDescent="0.3">
      <c r="A141" s="6">
        <v>140</v>
      </c>
      <c r="B141" s="6" t="s">
        <v>143</v>
      </c>
      <c r="C141" s="9">
        <v>11375</v>
      </c>
      <c r="D141" s="6">
        <v>2019</v>
      </c>
    </row>
    <row r="142" spans="1:4" x14ac:dyDescent="0.3">
      <c r="A142" s="6">
        <v>141</v>
      </c>
      <c r="B142" s="6" t="s">
        <v>144</v>
      </c>
      <c r="C142" s="9">
        <v>11368</v>
      </c>
      <c r="D142" s="6">
        <v>2019</v>
      </c>
    </row>
    <row r="143" spans="1:4" x14ac:dyDescent="0.3">
      <c r="A143" s="6">
        <v>142</v>
      </c>
      <c r="B143" s="6" t="s">
        <v>145</v>
      </c>
      <c r="C143" s="9">
        <v>11200</v>
      </c>
      <c r="D143" s="6">
        <v>2016</v>
      </c>
    </row>
    <row r="144" spans="1:4" x14ac:dyDescent="0.3">
      <c r="A144" s="6">
        <v>143</v>
      </c>
      <c r="B144" s="6" t="s">
        <v>146</v>
      </c>
      <c r="C144" s="9">
        <v>10881</v>
      </c>
      <c r="D144" s="6">
        <v>2019</v>
      </c>
    </row>
    <row r="145" spans="1:4" x14ac:dyDescent="0.3">
      <c r="A145" s="6">
        <v>144</v>
      </c>
      <c r="B145" s="6" t="s">
        <v>147</v>
      </c>
      <c r="C145" s="9">
        <v>10756</v>
      </c>
      <c r="D145" s="6">
        <v>2019</v>
      </c>
    </row>
    <row r="146" spans="1:4" x14ac:dyDescent="0.3">
      <c r="A146" s="6">
        <v>145</v>
      </c>
      <c r="B146" s="6" t="s">
        <v>148</v>
      </c>
      <c r="C146" s="9">
        <v>10071</v>
      </c>
      <c r="D146" s="6">
        <v>2019</v>
      </c>
    </row>
    <row r="147" spans="1:4" x14ac:dyDescent="0.3">
      <c r="A147" s="6">
        <v>146</v>
      </c>
      <c r="B147" s="6" t="s">
        <v>149</v>
      </c>
      <c r="C147" s="9">
        <v>9762</v>
      </c>
      <c r="D147" s="6">
        <v>2019</v>
      </c>
    </row>
    <row r="148" spans="1:4" x14ac:dyDescent="0.3">
      <c r="A148" s="6">
        <v>147</v>
      </c>
      <c r="B148" s="6" t="s">
        <v>150</v>
      </c>
      <c r="C148" s="9">
        <v>9637</v>
      </c>
      <c r="D148" s="6">
        <v>2019</v>
      </c>
    </row>
    <row r="149" spans="1:4" x14ac:dyDescent="0.3">
      <c r="A149" s="6">
        <v>148</v>
      </c>
      <c r="B149" s="6" t="s">
        <v>151</v>
      </c>
      <c r="C149" s="9">
        <v>8908</v>
      </c>
      <c r="D149" s="6">
        <v>2019</v>
      </c>
    </row>
    <row r="150" spans="1:4" x14ac:dyDescent="0.3">
      <c r="A150" s="6">
        <v>149</v>
      </c>
      <c r="B150" s="6" t="s">
        <v>152</v>
      </c>
      <c r="C150" s="9">
        <v>8776</v>
      </c>
      <c r="D150" s="6">
        <v>2019</v>
      </c>
    </row>
    <row r="151" spans="1:4" x14ac:dyDescent="0.3">
      <c r="A151" s="6">
        <v>150</v>
      </c>
      <c r="B151" s="6" t="s">
        <v>153</v>
      </c>
      <c r="C151" s="9">
        <v>8724</v>
      </c>
      <c r="D151" s="6">
        <v>2019</v>
      </c>
    </row>
    <row r="152" spans="1:4" x14ac:dyDescent="0.3">
      <c r="A152" s="6">
        <v>151</v>
      </c>
      <c r="B152" s="6" t="s">
        <v>154</v>
      </c>
      <c r="C152" s="9">
        <v>8637</v>
      </c>
      <c r="D152" s="6">
        <v>2019</v>
      </c>
    </row>
    <row r="153" spans="1:4" x14ac:dyDescent="0.3">
      <c r="A153" s="6">
        <v>152</v>
      </c>
      <c r="B153" s="6" t="s">
        <v>155</v>
      </c>
      <c r="C153" s="9">
        <v>8622</v>
      </c>
      <c r="D153" s="6">
        <v>2019</v>
      </c>
    </row>
    <row r="154" spans="1:4" x14ac:dyDescent="0.3">
      <c r="A154" s="6">
        <v>153</v>
      </c>
      <c r="B154" s="6" t="s">
        <v>156</v>
      </c>
      <c r="C154" s="9">
        <v>8041</v>
      </c>
      <c r="D154" s="6">
        <v>2019</v>
      </c>
    </row>
    <row r="155" spans="1:4" x14ac:dyDescent="0.3">
      <c r="A155" s="6">
        <v>154</v>
      </c>
      <c r="B155" s="6" t="s">
        <v>157</v>
      </c>
      <c r="C155" s="9">
        <v>7826</v>
      </c>
      <c r="D155" s="6">
        <v>2019</v>
      </c>
    </row>
    <row r="156" spans="1:4" x14ac:dyDescent="0.3">
      <c r="A156" s="6">
        <v>155</v>
      </c>
      <c r="B156" s="6" t="s">
        <v>158</v>
      </c>
      <c r="C156" s="9">
        <v>7704</v>
      </c>
      <c r="D156" s="6">
        <v>2018</v>
      </c>
    </row>
    <row r="157" spans="1:4" x14ac:dyDescent="0.3">
      <c r="A157" s="6">
        <v>156</v>
      </c>
      <c r="B157" s="6" t="s">
        <v>159</v>
      </c>
      <c r="C157" s="9">
        <v>7515</v>
      </c>
      <c r="D157" s="6">
        <v>2019</v>
      </c>
    </row>
    <row r="158" spans="1:4" x14ac:dyDescent="0.3">
      <c r="A158" s="6">
        <v>157</v>
      </c>
      <c r="B158" s="6" t="s">
        <v>160</v>
      </c>
      <c r="C158" s="9">
        <v>7172</v>
      </c>
      <c r="D158" s="6">
        <v>2019</v>
      </c>
    </row>
    <row r="159" spans="1:4" x14ac:dyDescent="0.3">
      <c r="A159" s="6">
        <v>158</v>
      </c>
      <c r="B159" s="6" t="s">
        <v>161</v>
      </c>
      <c r="C159" s="9">
        <v>7005</v>
      </c>
      <c r="D159" s="6">
        <v>2019</v>
      </c>
    </row>
    <row r="160" spans="1:4" x14ac:dyDescent="0.3">
      <c r="A160" s="6">
        <v>159</v>
      </c>
      <c r="B160" s="6" t="s">
        <v>162</v>
      </c>
      <c r="C160" s="9">
        <v>6999</v>
      </c>
      <c r="D160" s="6">
        <v>2019</v>
      </c>
    </row>
    <row r="161" spans="1:4" x14ac:dyDescent="0.3">
      <c r="A161" s="6">
        <v>160</v>
      </c>
      <c r="B161" s="6" t="s">
        <v>163</v>
      </c>
      <c r="C161" s="9">
        <v>6700</v>
      </c>
      <c r="D161" s="6">
        <v>2019</v>
      </c>
    </row>
    <row r="162" spans="1:4" x14ac:dyDescent="0.3">
      <c r="A162" s="6">
        <v>161</v>
      </c>
      <c r="B162" s="6" t="s">
        <v>164</v>
      </c>
      <c r="C162" s="9">
        <v>6670</v>
      </c>
      <c r="D162" s="6">
        <v>2019</v>
      </c>
    </row>
    <row r="163" spans="1:4" x14ac:dyDescent="0.3">
      <c r="A163" s="6">
        <v>162</v>
      </c>
      <c r="B163" s="6" t="s">
        <v>165</v>
      </c>
      <c r="C163" s="9">
        <v>6521</v>
      </c>
      <c r="D163" s="6">
        <v>2019</v>
      </c>
    </row>
    <row r="164" spans="1:4" x14ac:dyDescent="0.3">
      <c r="A164" s="6">
        <v>163</v>
      </c>
      <c r="B164" s="6" t="s">
        <v>166</v>
      </c>
      <c r="C164" s="9">
        <v>6383</v>
      </c>
      <c r="D164" s="6">
        <v>2019</v>
      </c>
    </row>
    <row r="165" spans="1:4" x14ac:dyDescent="0.3">
      <c r="A165" s="6">
        <v>164</v>
      </c>
      <c r="B165" s="6" t="s">
        <v>167</v>
      </c>
      <c r="C165" s="9">
        <v>6220</v>
      </c>
      <c r="D165" s="6">
        <v>2019</v>
      </c>
    </row>
    <row r="166" spans="1:4" x14ac:dyDescent="0.3">
      <c r="A166" s="6">
        <v>165</v>
      </c>
      <c r="B166" s="6" t="s">
        <v>168</v>
      </c>
      <c r="C166" s="9">
        <v>6004</v>
      </c>
      <c r="D166" s="6">
        <v>2017</v>
      </c>
    </row>
    <row r="167" spans="1:4" x14ac:dyDescent="0.3">
      <c r="A167" s="6">
        <v>166</v>
      </c>
      <c r="B167" s="6" t="s">
        <v>169</v>
      </c>
      <c r="C167" s="9">
        <v>5800</v>
      </c>
      <c r="D167" s="6">
        <v>2003</v>
      </c>
    </row>
    <row r="168" spans="1:4" x14ac:dyDescent="0.3">
      <c r="A168" s="6">
        <v>167</v>
      </c>
      <c r="B168" s="6" t="s">
        <v>170</v>
      </c>
      <c r="C168" s="9">
        <v>5728</v>
      </c>
      <c r="D168" s="6">
        <v>2019</v>
      </c>
    </row>
    <row r="169" spans="1:4" x14ac:dyDescent="0.3">
      <c r="A169" s="6">
        <v>168</v>
      </c>
      <c r="B169" s="6" t="s">
        <v>171</v>
      </c>
      <c r="C169" s="9">
        <v>5535</v>
      </c>
      <c r="D169" s="6">
        <v>2019</v>
      </c>
    </row>
    <row r="170" spans="1:4" x14ac:dyDescent="0.3">
      <c r="A170" s="6">
        <v>169</v>
      </c>
      <c r="B170" s="6" t="s">
        <v>172</v>
      </c>
      <c r="C170" s="9">
        <v>5413</v>
      </c>
      <c r="D170" s="6">
        <v>2019</v>
      </c>
    </row>
    <row r="171" spans="1:4" x14ac:dyDescent="0.3">
      <c r="A171" s="6">
        <v>170</v>
      </c>
      <c r="B171" s="6" t="s">
        <v>173</v>
      </c>
      <c r="C171" s="9">
        <v>5407</v>
      </c>
      <c r="D171" s="6">
        <v>2019</v>
      </c>
    </row>
    <row r="172" spans="1:4" x14ac:dyDescent="0.3">
      <c r="A172" s="6">
        <v>171</v>
      </c>
      <c r="B172" s="6" t="s">
        <v>174</v>
      </c>
      <c r="C172" s="9">
        <v>5253</v>
      </c>
      <c r="D172" s="6">
        <v>2019</v>
      </c>
    </row>
    <row r="173" spans="1:4" x14ac:dyDescent="0.3">
      <c r="A173" s="6">
        <v>172</v>
      </c>
      <c r="B173" s="6" t="s">
        <v>175</v>
      </c>
      <c r="C173" s="9">
        <v>5213</v>
      </c>
      <c r="D173" s="6">
        <v>2019</v>
      </c>
    </row>
    <row r="174" spans="1:4" x14ac:dyDescent="0.3">
      <c r="A174" s="6">
        <v>173</v>
      </c>
      <c r="B174" s="6" t="s">
        <v>176</v>
      </c>
      <c r="C174" s="9">
        <v>5197</v>
      </c>
      <c r="D174" s="6">
        <v>2019</v>
      </c>
    </row>
    <row r="175" spans="1:4" x14ac:dyDescent="0.3">
      <c r="A175" s="6">
        <v>174</v>
      </c>
      <c r="B175" s="6" t="s">
        <v>177</v>
      </c>
      <c r="C175" s="9">
        <v>5142</v>
      </c>
      <c r="D175" s="6">
        <v>2019</v>
      </c>
    </row>
    <row r="176" spans="1:4" x14ac:dyDescent="0.3">
      <c r="A176" s="6">
        <v>175</v>
      </c>
      <c r="B176" s="6" t="s">
        <v>178</v>
      </c>
      <c r="C176" s="9">
        <v>5136</v>
      </c>
      <c r="D176" s="6">
        <v>2019</v>
      </c>
    </row>
    <row r="177" spans="1:4" x14ac:dyDescent="0.3">
      <c r="A177" s="6">
        <v>176</v>
      </c>
      <c r="B177" s="6" t="s">
        <v>179</v>
      </c>
      <c r="C177" s="9">
        <v>4754</v>
      </c>
      <c r="D177" s="6">
        <v>2019</v>
      </c>
    </row>
    <row r="178" spans="1:4" x14ac:dyDescent="0.3">
      <c r="A178" s="6">
        <v>177</v>
      </c>
      <c r="B178" s="6" t="s">
        <v>180</v>
      </c>
      <c r="C178" s="9">
        <v>4690</v>
      </c>
      <c r="D178" s="6">
        <v>2019</v>
      </c>
    </row>
    <row r="179" spans="1:4" x14ac:dyDescent="0.3">
      <c r="A179" s="6">
        <v>178</v>
      </c>
      <c r="B179" s="6" t="s">
        <v>181</v>
      </c>
      <c r="C179" s="9">
        <v>4389</v>
      </c>
      <c r="D179" s="6">
        <v>2019</v>
      </c>
    </row>
    <row r="180" spans="1:4" x14ac:dyDescent="0.3">
      <c r="A180" s="6">
        <v>179</v>
      </c>
      <c r="B180" s="6" t="s">
        <v>182</v>
      </c>
      <c r="C180" s="9">
        <v>4355</v>
      </c>
      <c r="D180" s="6">
        <v>2019</v>
      </c>
    </row>
    <row r="181" spans="1:4" x14ac:dyDescent="0.3">
      <c r="A181" s="6">
        <v>180</v>
      </c>
      <c r="B181" s="6" t="s">
        <v>183</v>
      </c>
      <c r="C181" s="9">
        <v>4330</v>
      </c>
      <c r="D181" s="6">
        <v>2019</v>
      </c>
    </row>
    <row r="182" spans="1:4" x14ac:dyDescent="0.3">
      <c r="A182" s="6">
        <v>181</v>
      </c>
      <c r="B182" s="6" t="s">
        <v>184</v>
      </c>
      <c r="C182" s="9">
        <v>4281</v>
      </c>
      <c r="D182" s="6">
        <v>2019</v>
      </c>
    </row>
    <row r="183" spans="1:4" x14ac:dyDescent="0.3">
      <c r="A183" s="6">
        <v>182</v>
      </c>
      <c r="B183" s="6" t="s">
        <v>185</v>
      </c>
      <c r="C183" s="9">
        <v>3970</v>
      </c>
      <c r="D183" s="6">
        <v>2019</v>
      </c>
    </row>
    <row r="184" spans="1:4" x14ac:dyDescent="0.3">
      <c r="A184" s="6">
        <v>183</v>
      </c>
      <c r="B184" s="6" t="s">
        <v>186</v>
      </c>
      <c r="C184" s="9">
        <v>3958</v>
      </c>
      <c r="D184" s="6">
        <v>2019</v>
      </c>
    </row>
    <row r="185" spans="1:4" x14ac:dyDescent="0.3">
      <c r="A185" s="6">
        <v>184</v>
      </c>
      <c r="B185" s="6" t="s">
        <v>187</v>
      </c>
      <c r="C185" s="9">
        <v>3889</v>
      </c>
      <c r="D185" s="6">
        <v>2018</v>
      </c>
    </row>
    <row r="186" spans="1:4" x14ac:dyDescent="0.3">
      <c r="A186" s="6">
        <v>185</v>
      </c>
      <c r="B186" s="6" t="s">
        <v>188</v>
      </c>
      <c r="C186" s="9">
        <v>3800</v>
      </c>
      <c r="D186" s="6">
        <v>2004</v>
      </c>
    </row>
    <row r="187" spans="1:4" x14ac:dyDescent="0.3">
      <c r="A187" s="6">
        <v>186</v>
      </c>
      <c r="B187" s="6" t="s">
        <v>189</v>
      </c>
      <c r="C187" s="9">
        <v>3673</v>
      </c>
      <c r="D187" s="6">
        <v>2019</v>
      </c>
    </row>
    <row r="188" spans="1:4" x14ac:dyDescent="0.3">
      <c r="A188" s="6">
        <v>187</v>
      </c>
      <c r="B188" s="6" t="s">
        <v>190</v>
      </c>
      <c r="C188" s="9">
        <v>3642</v>
      </c>
      <c r="D188" s="6">
        <v>2019</v>
      </c>
    </row>
    <row r="189" spans="1:4" x14ac:dyDescent="0.3">
      <c r="A189" s="6">
        <v>188</v>
      </c>
      <c r="B189" s="6" t="s">
        <v>191</v>
      </c>
      <c r="C189" s="9">
        <v>3553</v>
      </c>
      <c r="D189" s="6">
        <v>2019</v>
      </c>
    </row>
    <row r="190" spans="1:4" x14ac:dyDescent="0.3">
      <c r="A190" s="6">
        <v>189</v>
      </c>
      <c r="B190" s="6" t="s">
        <v>192</v>
      </c>
      <c r="C190" s="9">
        <v>3470</v>
      </c>
      <c r="D190" s="6">
        <v>2019</v>
      </c>
    </row>
    <row r="191" spans="1:4" x14ac:dyDescent="0.3">
      <c r="A191" s="6">
        <v>190</v>
      </c>
      <c r="B191" s="6" t="s">
        <v>193</v>
      </c>
      <c r="C191" s="9">
        <v>3464</v>
      </c>
      <c r="D191" s="6">
        <v>2018</v>
      </c>
    </row>
    <row r="192" spans="1:4" x14ac:dyDescent="0.3">
      <c r="A192" s="6">
        <v>191</v>
      </c>
      <c r="B192" s="6" t="s">
        <v>194</v>
      </c>
      <c r="C192" s="9">
        <v>3417</v>
      </c>
      <c r="D192" s="6">
        <v>2019</v>
      </c>
    </row>
    <row r="193" spans="1:4" x14ac:dyDescent="0.3">
      <c r="A193" s="6">
        <v>192</v>
      </c>
      <c r="B193" s="6" t="s">
        <v>195</v>
      </c>
      <c r="C193" s="9">
        <v>3395</v>
      </c>
      <c r="D193" s="6">
        <v>2019</v>
      </c>
    </row>
    <row r="194" spans="1:4" x14ac:dyDescent="0.3">
      <c r="A194" s="6">
        <v>193</v>
      </c>
      <c r="B194" s="6" t="s">
        <v>196</v>
      </c>
      <c r="C194" s="9">
        <v>3380</v>
      </c>
      <c r="D194" s="6">
        <v>2019</v>
      </c>
    </row>
    <row r="195" spans="1:4" x14ac:dyDescent="0.3">
      <c r="A195" s="6">
        <v>194</v>
      </c>
      <c r="B195" s="6" t="s">
        <v>197</v>
      </c>
      <c r="C195" s="9">
        <v>3287</v>
      </c>
      <c r="D195" s="6">
        <v>2019</v>
      </c>
    </row>
    <row r="196" spans="1:4" x14ac:dyDescent="0.3">
      <c r="A196" s="6">
        <v>195</v>
      </c>
      <c r="B196" s="6" t="s">
        <v>198</v>
      </c>
      <c r="C196" s="9">
        <v>3153</v>
      </c>
      <c r="D196" s="6">
        <v>2019</v>
      </c>
    </row>
    <row r="197" spans="1:4" x14ac:dyDescent="0.3">
      <c r="A197" s="6">
        <v>196</v>
      </c>
      <c r="B197" s="6" t="s">
        <v>199</v>
      </c>
      <c r="C197" s="9">
        <v>3060</v>
      </c>
      <c r="D197" s="6">
        <v>2019</v>
      </c>
    </row>
    <row r="198" spans="1:4" x14ac:dyDescent="0.3">
      <c r="A198" s="6">
        <v>197</v>
      </c>
      <c r="B198" s="6" t="s">
        <v>200</v>
      </c>
      <c r="C198" s="9">
        <v>2905</v>
      </c>
      <c r="D198" s="6">
        <v>2019</v>
      </c>
    </row>
    <row r="199" spans="1:4" x14ac:dyDescent="0.3">
      <c r="A199" s="6">
        <v>198</v>
      </c>
      <c r="B199" s="6" t="s">
        <v>201</v>
      </c>
      <c r="C199" s="9">
        <v>2900</v>
      </c>
      <c r="D199" s="6">
        <v>2015</v>
      </c>
    </row>
    <row r="200" spans="1:4" x14ac:dyDescent="0.3">
      <c r="A200" s="6">
        <v>199</v>
      </c>
      <c r="B200" s="6" t="s">
        <v>202</v>
      </c>
      <c r="C200" s="9">
        <v>2836</v>
      </c>
      <c r="D200" s="6">
        <v>2019</v>
      </c>
    </row>
    <row r="201" spans="1:4" x14ac:dyDescent="0.3">
      <c r="A201" s="6">
        <v>200</v>
      </c>
      <c r="B201" s="6" t="s">
        <v>203</v>
      </c>
      <c r="C201" s="9">
        <v>2704</v>
      </c>
      <c r="D201" s="6">
        <v>2019</v>
      </c>
    </row>
    <row r="202" spans="1:4" x14ac:dyDescent="0.3">
      <c r="A202" s="6">
        <v>201</v>
      </c>
      <c r="B202" s="6" t="s">
        <v>204</v>
      </c>
      <c r="C202" s="9">
        <v>2663</v>
      </c>
      <c r="D202" s="6">
        <v>2019</v>
      </c>
    </row>
    <row r="203" spans="1:4" x14ac:dyDescent="0.3">
      <c r="A203" s="6">
        <v>202</v>
      </c>
      <c r="B203" s="6" t="s">
        <v>205</v>
      </c>
      <c r="C203" s="9">
        <v>2660</v>
      </c>
      <c r="D203" s="6">
        <v>2019</v>
      </c>
    </row>
    <row r="204" spans="1:4" x14ac:dyDescent="0.3">
      <c r="A204" s="6">
        <v>203</v>
      </c>
      <c r="B204" s="6" t="s">
        <v>206</v>
      </c>
      <c r="C204" s="9">
        <v>2562</v>
      </c>
      <c r="D204" s="6">
        <v>2019</v>
      </c>
    </row>
    <row r="205" spans="1:4" x14ac:dyDescent="0.3">
      <c r="A205" s="6">
        <v>204</v>
      </c>
      <c r="B205" s="6" t="s">
        <v>207</v>
      </c>
      <c r="C205" s="9">
        <v>2500</v>
      </c>
      <c r="D205" s="6">
        <v>2017</v>
      </c>
    </row>
    <row r="206" spans="1:4" x14ac:dyDescent="0.3">
      <c r="A206" s="6">
        <v>205</v>
      </c>
      <c r="B206" s="6" t="s">
        <v>208</v>
      </c>
      <c r="C206" s="9">
        <v>2322</v>
      </c>
      <c r="D206" s="6">
        <v>2019</v>
      </c>
    </row>
    <row r="207" spans="1:4" x14ac:dyDescent="0.3">
      <c r="A207" s="6">
        <v>206</v>
      </c>
      <c r="B207" s="6" t="s">
        <v>209</v>
      </c>
      <c r="C207" s="9">
        <v>2272</v>
      </c>
      <c r="D207" s="6">
        <v>2019</v>
      </c>
    </row>
    <row r="208" spans="1:4" x14ac:dyDescent="0.3">
      <c r="A208" s="6">
        <v>207</v>
      </c>
      <c r="B208" s="6" t="s">
        <v>210</v>
      </c>
      <c r="C208" s="9">
        <v>2227</v>
      </c>
      <c r="D208" s="6">
        <v>2019</v>
      </c>
    </row>
    <row r="209" spans="1:4" x14ac:dyDescent="0.3">
      <c r="A209" s="6">
        <v>208</v>
      </c>
      <c r="B209" s="6" t="s">
        <v>211</v>
      </c>
      <c r="C209" s="9">
        <v>2223</v>
      </c>
      <c r="D209" s="6">
        <v>2019</v>
      </c>
    </row>
    <row r="210" spans="1:4" x14ac:dyDescent="0.3">
      <c r="A210" s="6">
        <v>209</v>
      </c>
      <c r="B210" s="6" t="s">
        <v>212</v>
      </c>
      <c r="C210" s="9">
        <v>2221</v>
      </c>
      <c r="D210" s="6">
        <v>2019</v>
      </c>
    </row>
    <row r="211" spans="1:4" x14ac:dyDescent="0.3">
      <c r="A211" s="6">
        <v>210</v>
      </c>
      <c r="B211" s="6" t="s">
        <v>213</v>
      </c>
      <c r="C211" s="9">
        <v>2187</v>
      </c>
      <c r="D211" s="6">
        <v>2019</v>
      </c>
    </row>
    <row r="212" spans="1:4" x14ac:dyDescent="0.3">
      <c r="A212" s="6">
        <v>211</v>
      </c>
      <c r="B212" s="6" t="s">
        <v>214</v>
      </c>
      <c r="C212" s="9">
        <v>2178</v>
      </c>
      <c r="D212" s="6">
        <v>2019</v>
      </c>
    </row>
    <row r="213" spans="1:4" x14ac:dyDescent="0.3">
      <c r="A213" s="6">
        <v>212</v>
      </c>
      <c r="B213" s="6" t="s">
        <v>215</v>
      </c>
      <c r="C213" s="9">
        <v>2065</v>
      </c>
      <c r="D213" s="6">
        <v>2019</v>
      </c>
    </row>
    <row r="214" spans="1:4" x14ac:dyDescent="0.3">
      <c r="A214" s="6">
        <v>213</v>
      </c>
      <c r="B214" s="6" t="s">
        <v>216</v>
      </c>
      <c r="C214" s="9">
        <v>1989</v>
      </c>
      <c r="D214" s="6">
        <v>2019</v>
      </c>
    </row>
    <row r="215" spans="1:4" x14ac:dyDescent="0.3">
      <c r="A215" s="6">
        <v>214</v>
      </c>
      <c r="B215" s="6" t="s">
        <v>217</v>
      </c>
      <c r="C215" s="9">
        <v>1718</v>
      </c>
      <c r="D215" s="6">
        <v>2019</v>
      </c>
    </row>
    <row r="216" spans="1:4" x14ac:dyDescent="0.3">
      <c r="A216" s="6">
        <v>215</v>
      </c>
      <c r="B216" s="6" t="s">
        <v>218</v>
      </c>
      <c r="C216" s="9">
        <v>1700</v>
      </c>
      <c r="D216" s="6">
        <v>2015</v>
      </c>
    </row>
    <row r="217" spans="1:4" x14ac:dyDescent="0.3">
      <c r="A217" s="6">
        <v>216</v>
      </c>
      <c r="B217" s="6" t="s">
        <v>219</v>
      </c>
      <c r="C217" s="9">
        <v>1647</v>
      </c>
      <c r="D217" s="6">
        <v>2019</v>
      </c>
    </row>
    <row r="218" spans="1:4" x14ac:dyDescent="0.3">
      <c r="A218" s="6">
        <v>217</v>
      </c>
      <c r="B218" s="6" t="s">
        <v>220</v>
      </c>
      <c r="C218" s="9">
        <v>1600</v>
      </c>
      <c r="D218" s="6">
        <v>2019</v>
      </c>
    </row>
    <row r="219" spans="1:4" x14ac:dyDescent="0.3">
      <c r="A219" s="6">
        <v>218</v>
      </c>
      <c r="B219" s="6" t="s">
        <v>221</v>
      </c>
      <c r="C219" s="9">
        <v>1600</v>
      </c>
      <c r="D219" s="6">
        <v>2017</v>
      </c>
    </row>
    <row r="220" spans="1:4" x14ac:dyDescent="0.3">
      <c r="A220" s="6">
        <v>219</v>
      </c>
      <c r="B220" s="6" t="s">
        <v>222</v>
      </c>
      <c r="C220" s="9">
        <v>1597</v>
      </c>
      <c r="D220" s="6">
        <v>2019</v>
      </c>
    </row>
    <row r="221" spans="1:4" x14ac:dyDescent="0.3">
      <c r="A221" s="6">
        <v>220</v>
      </c>
      <c r="B221" s="6" t="s">
        <v>223</v>
      </c>
      <c r="C221" s="9">
        <v>1580</v>
      </c>
      <c r="D221" s="6">
        <v>2019</v>
      </c>
    </row>
    <row r="222" spans="1:4" x14ac:dyDescent="0.3">
      <c r="A222" s="6">
        <v>221</v>
      </c>
      <c r="B222" s="6" t="s">
        <v>224</v>
      </c>
      <c r="C222" s="9">
        <v>1428</v>
      </c>
      <c r="D222" s="6">
        <v>2019</v>
      </c>
    </row>
    <row r="223" spans="1:4" x14ac:dyDescent="0.3">
      <c r="A223" s="6">
        <v>222</v>
      </c>
      <c r="B223" s="6" t="s">
        <v>225</v>
      </c>
      <c r="C223" s="9">
        <v>1281</v>
      </c>
      <c r="D223" s="6">
        <v>2019</v>
      </c>
    </row>
    <row r="224" spans="1:4" x14ac:dyDescent="0.3">
      <c r="A224" s="6">
        <v>223</v>
      </c>
      <c r="B224" s="6" t="s">
        <v>226</v>
      </c>
      <c r="C224" s="9">
        <v>1225</v>
      </c>
      <c r="D224" s="6">
        <v>2019</v>
      </c>
    </row>
    <row r="225" spans="1:4" x14ac:dyDescent="0.3">
      <c r="A225" s="6">
        <v>224</v>
      </c>
      <c r="B225" s="6" t="s">
        <v>227</v>
      </c>
      <c r="C225" s="9">
        <v>1098</v>
      </c>
      <c r="D225" s="6">
        <v>2019</v>
      </c>
    </row>
    <row r="226" spans="1:4" x14ac:dyDescent="0.3">
      <c r="A226" s="6">
        <v>225</v>
      </c>
      <c r="B226" s="6" t="s">
        <v>228</v>
      </c>
      <c r="C226" s="9">
        <v>1060</v>
      </c>
      <c r="D226" s="6">
        <v>2019</v>
      </c>
    </row>
    <row r="227" spans="1:4" x14ac:dyDescent="0.3">
      <c r="A227" s="6">
        <v>226</v>
      </c>
      <c r="B227" s="6" t="s">
        <v>229</v>
      </c>
      <c r="C227" s="9">
        <v>945</v>
      </c>
      <c r="D227" s="6">
        <v>2019</v>
      </c>
    </row>
    <row r="228" spans="1:4" x14ac:dyDescent="0.3">
      <c r="A228" s="6">
        <v>227</v>
      </c>
      <c r="B228" s="6" t="s">
        <v>230</v>
      </c>
      <c r="C228" s="9">
        <v>875.2</v>
      </c>
      <c r="D228" s="6">
        <v>2020</v>
      </c>
    </row>
    <row r="229" spans="1:4" x14ac:dyDescent="0.3">
      <c r="A229" s="6">
        <v>228</v>
      </c>
      <c r="B229" s="6" t="s">
        <v>231</v>
      </c>
      <c r="C229" s="9">
        <v>752</v>
      </c>
      <c r="D229" s="6">
        <v>2019</v>
      </c>
    </row>
  </sheetData>
  <sortState xmlns:xlrd2="http://schemas.microsoft.com/office/spreadsheetml/2017/richdata2" ref="A2:D229">
    <sortCondition descending="1" ref="C2:C229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sheetPr codeName="Sheet6"/>
  <dimension ref="A1:D75"/>
  <sheetViews>
    <sheetView workbookViewId="0">
      <selection activeCell="D23" sqref="D23"/>
    </sheetView>
  </sheetViews>
  <sheetFormatPr defaultRowHeight="14.4" x14ac:dyDescent="0.3"/>
  <cols>
    <col min="2" max="2" width="20" bestFit="1" customWidth="1"/>
    <col min="3" max="3" width="19.6640625" style="3" customWidth="1"/>
    <col min="4" max="4" width="18.6640625" bestFit="1" customWidth="1"/>
  </cols>
  <sheetData>
    <row r="1" spans="1:4" x14ac:dyDescent="0.3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3">
      <c r="A2">
        <v>1</v>
      </c>
      <c r="B2" t="s">
        <v>294</v>
      </c>
      <c r="C2" s="3">
        <v>1598360000</v>
      </c>
      <c r="D2">
        <v>2020</v>
      </c>
    </row>
    <row r="3" spans="1:4" x14ac:dyDescent="0.3">
      <c r="A3">
        <v>2</v>
      </c>
      <c r="B3" t="s">
        <v>371</v>
      </c>
      <c r="C3" s="3">
        <v>1281971713</v>
      </c>
      <c r="D3">
        <v>2020</v>
      </c>
    </row>
    <row r="4" spans="1:4" x14ac:dyDescent="0.3">
      <c r="A4">
        <v>3</v>
      </c>
      <c r="B4" t="s">
        <v>357</v>
      </c>
      <c r="C4" s="3">
        <v>385573398</v>
      </c>
      <c r="D4">
        <v>2020</v>
      </c>
    </row>
    <row r="5" spans="1:4" x14ac:dyDescent="0.3">
      <c r="A5">
        <v>4</v>
      </c>
      <c r="B5" t="s">
        <v>270</v>
      </c>
      <c r="C5" s="3">
        <v>327577529</v>
      </c>
      <c r="D5">
        <v>2020</v>
      </c>
    </row>
    <row r="6" spans="1:4" x14ac:dyDescent="0.3">
      <c r="A6">
        <v>5</v>
      </c>
      <c r="B6" t="s">
        <v>307</v>
      </c>
      <c r="C6" s="3">
        <v>284200000</v>
      </c>
      <c r="D6">
        <v>2020</v>
      </c>
    </row>
    <row r="7" spans="1:4" x14ac:dyDescent="0.3">
      <c r="A7">
        <v>6</v>
      </c>
      <c r="B7" t="s">
        <v>345</v>
      </c>
      <c r="C7" s="3">
        <v>256116000</v>
      </c>
      <c r="D7">
        <v>2020</v>
      </c>
    </row>
    <row r="8" spans="1:4" x14ac:dyDescent="0.3">
      <c r="A8">
        <v>7</v>
      </c>
      <c r="B8" t="s">
        <v>424</v>
      </c>
      <c r="C8" s="3">
        <v>167371945</v>
      </c>
      <c r="D8">
        <v>2020</v>
      </c>
    </row>
    <row r="9" spans="1:4" x14ac:dyDescent="0.3">
      <c r="A9">
        <v>8</v>
      </c>
      <c r="B9" t="s">
        <v>346</v>
      </c>
      <c r="C9" s="3">
        <v>165615000</v>
      </c>
      <c r="D9">
        <v>2020</v>
      </c>
    </row>
    <row r="10" spans="1:4" x14ac:dyDescent="0.3">
      <c r="A10">
        <v>9</v>
      </c>
      <c r="B10" t="s">
        <v>381</v>
      </c>
      <c r="C10" s="3">
        <v>165405847</v>
      </c>
      <c r="D10">
        <v>2020</v>
      </c>
    </row>
    <row r="11" spans="1:4" x14ac:dyDescent="0.3">
      <c r="A11">
        <v>10</v>
      </c>
      <c r="B11" t="s">
        <v>235</v>
      </c>
      <c r="C11" s="3">
        <v>146649600</v>
      </c>
      <c r="D11">
        <v>2020</v>
      </c>
    </row>
    <row r="12" spans="1:4" x14ac:dyDescent="0.3">
      <c r="A12">
        <v>11</v>
      </c>
      <c r="B12" t="s">
        <v>259</v>
      </c>
      <c r="C12" s="3">
        <v>107000000</v>
      </c>
      <c r="D12">
        <v>2020</v>
      </c>
    </row>
    <row r="13" spans="1:4" x14ac:dyDescent="0.3">
      <c r="A13">
        <v>12</v>
      </c>
      <c r="B13" t="s">
        <v>360</v>
      </c>
      <c r="C13" s="3">
        <v>106987098</v>
      </c>
      <c r="D13">
        <v>2020</v>
      </c>
    </row>
    <row r="14" spans="1:4" x14ac:dyDescent="0.3">
      <c r="A14">
        <v>13</v>
      </c>
      <c r="B14" t="s">
        <v>317</v>
      </c>
      <c r="C14" s="3">
        <v>101339000</v>
      </c>
      <c r="D14">
        <v>2020</v>
      </c>
    </row>
    <row r="15" spans="1:4" x14ac:dyDescent="0.3">
      <c r="A15">
        <v>14</v>
      </c>
      <c r="B15" t="s">
        <v>297</v>
      </c>
      <c r="C15" s="3">
        <v>96165000</v>
      </c>
      <c r="D15">
        <v>2020</v>
      </c>
    </row>
    <row r="16" spans="1:4" x14ac:dyDescent="0.3">
      <c r="A16">
        <v>15</v>
      </c>
      <c r="B16" t="s">
        <v>352</v>
      </c>
      <c r="C16" s="3">
        <v>95340000</v>
      </c>
      <c r="D16">
        <v>2020</v>
      </c>
    </row>
    <row r="17" spans="1:4" x14ac:dyDescent="0.3">
      <c r="A17">
        <v>16</v>
      </c>
      <c r="B17" t="s">
        <v>239</v>
      </c>
      <c r="C17" s="3">
        <v>88580000</v>
      </c>
      <c r="D17">
        <v>2020</v>
      </c>
    </row>
    <row r="18" spans="1:4" x14ac:dyDescent="0.3">
      <c r="A18">
        <v>17</v>
      </c>
      <c r="B18" t="s">
        <v>260</v>
      </c>
      <c r="C18" s="3">
        <v>83100000</v>
      </c>
      <c r="D18">
        <v>2020</v>
      </c>
    </row>
    <row r="19" spans="1:4" x14ac:dyDescent="0.3">
      <c r="A19">
        <v>18</v>
      </c>
      <c r="B19" t="s">
        <v>311</v>
      </c>
      <c r="C19" s="3">
        <v>72300000</v>
      </c>
      <c r="D19">
        <v>2020</v>
      </c>
    </row>
    <row r="20" spans="1:4" x14ac:dyDescent="0.3">
      <c r="A20">
        <v>19</v>
      </c>
      <c r="B20" t="s">
        <v>283</v>
      </c>
      <c r="C20" s="3">
        <v>72200000</v>
      </c>
      <c r="D20">
        <v>2020</v>
      </c>
    </row>
    <row r="21" spans="1:4" x14ac:dyDescent="0.3">
      <c r="A21">
        <v>20</v>
      </c>
      <c r="B21" t="s">
        <v>245</v>
      </c>
      <c r="C21" s="3">
        <v>72180000</v>
      </c>
      <c r="D21">
        <v>2020</v>
      </c>
    </row>
    <row r="22" spans="1:4" x14ac:dyDescent="0.3">
      <c r="A22">
        <v>21</v>
      </c>
      <c r="B22" t="s">
        <v>288</v>
      </c>
      <c r="C22" s="3">
        <v>69000000</v>
      </c>
      <c r="D22">
        <v>2020</v>
      </c>
    </row>
    <row r="23" spans="1:4" x14ac:dyDescent="0.3">
      <c r="A23">
        <v>22</v>
      </c>
      <c r="B23" t="s">
        <v>398</v>
      </c>
      <c r="C23" s="3">
        <v>59474500</v>
      </c>
      <c r="D23">
        <v>2020</v>
      </c>
    </row>
    <row r="24" spans="1:4" x14ac:dyDescent="0.3">
      <c r="A24">
        <v>23</v>
      </c>
      <c r="B24" t="s">
        <v>287</v>
      </c>
      <c r="C24" s="3">
        <v>57900472</v>
      </c>
      <c r="D24">
        <v>2020</v>
      </c>
    </row>
    <row r="25" spans="1:4" x14ac:dyDescent="0.3">
      <c r="A25">
        <v>24</v>
      </c>
      <c r="B25" t="s">
        <v>349</v>
      </c>
      <c r="C25" s="3">
        <v>57505555</v>
      </c>
      <c r="D25">
        <v>2020</v>
      </c>
    </row>
    <row r="26" spans="1:4" x14ac:dyDescent="0.3">
      <c r="A26">
        <v>25</v>
      </c>
      <c r="B26" t="s">
        <v>296</v>
      </c>
      <c r="C26" s="3">
        <v>56725200</v>
      </c>
      <c r="D26">
        <v>2020</v>
      </c>
    </row>
    <row r="27" spans="1:4" x14ac:dyDescent="0.3">
      <c r="A27">
        <v>26</v>
      </c>
      <c r="B27" t="s">
        <v>243</v>
      </c>
      <c r="C27" s="3">
        <v>56004887</v>
      </c>
      <c r="D27">
        <v>2020</v>
      </c>
    </row>
    <row r="28" spans="1:4" x14ac:dyDescent="0.3">
      <c r="A28">
        <v>27</v>
      </c>
      <c r="B28" t="s">
        <v>238</v>
      </c>
      <c r="C28" s="3">
        <v>55740000</v>
      </c>
      <c r="D28">
        <v>2020</v>
      </c>
    </row>
    <row r="29" spans="1:4" x14ac:dyDescent="0.3">
      <c r="A29">
        <v>28</v>
      </c>
      <c r="B29" t="s">
        <v>275</v>
      </c>
      <c r="C29" s="3">
        <v>47153200</v>
      </c>
      <c r="D29">
        <v>2020</v>
      </c>
    </row>
    <row r="30" spans="1:4" x14ac:dyDescent="0.3">
      <c r="A30">
        <v>29</v>
      </c>
      <c r="B30" t="s">
        <v>315</v>
      </c>
      <c r="C30" s="3">
        <v>46000000</v>
      </c>
      <c r="D30">
        <v>2020</v>
      </c>
    </row>
    <row r="31" spans="1:4" x14ac:dyDescent="0.3">
      <c r="A31">
        <v>30</v>
      </c>
      <c r="B31" t="s">
        <v>300</v>
      </c>
      <c r="C31" s="3">
        <v>44450000</v>
      </c>
      <c r="D31">
        <v>2020</v>
      </c>
    </row>
    <row r="32" spans="1:4" x14ac:dyDescent="0.3">
      <c r="A32">
        <v>31</v>
      </c>
      <c r="B32" t="s">
        <v>289</v>
      </c>
      <c r="C32" s="3">
        <v>38849812</v>
      </c>
      <c r="D32">
        <v>2020</v>
      </c>
    </row>
    <row r="33" spans="1:4" x14ac:dyDescent="0.3">
      <c r="A33">
        <v>32</v>
      </c>
      <c r="B33" t="s">
        <v>298</v>
      </c>
      <c r="C33" s="3">
        <v>34235000</v>
      </c>
      <c r="D33">
        <v>2020</v>
      </c>
    </row>
    <row r="34" spans="1:4" x14ac:dyDescent="0.3">
      <c r="A34">
        <v>33</v>
      </c>
      <c r="B34" t="s">
        <v>363</v>
      </c>
      <c r="C34" s="3">
        <v>34172058</v>
      </c>
      <c r="D34">
        <v>2020</v>
      </c>
    </row>
    <row r="35" spans="1:4" x14ac:dyDescent="0.3">
      <c r="A35">
        <v>34</v>
      </c>
      <c r="B35" t="s">
        <v>295</v>
      </c>
      <c r="C35" s="3">
        <v>33000000</v>
      </c>
      <c r="D35">
        <v>2020</v>
      </c>
    </row>
    <row r="36" spans="1:4" x14ac:dyDescent="0.3">
      <c r="A36">
        <v>35</v>
      </c>
      <c r="B36" t="s">
        <v>351</v>
      </c>
      <c r="C36" s="3">
        <v>32019086</v>
      </c>
      <c r="D36">
        <v>2020</v>
      </c>
    </row>
    <row r="37" spans="1:4" x14ac:dyDescent="0.3">
      <c r="A37">
        <v>36</v>
      </c>
      <c r="B37" t="s">
        <v>248</v>
      </c>
      <c r="C37" s="3">
        <v>31210628</v>
      </c>
      <c r="D37">
        <v>2020</v>
      </c>
    </row>
    <row r="38" spans="1:4" x14ac:dyDescent="0.3">
      <c r="A38">
        <v>37</v>
      </c>
      <c r="B38" t="s">
        <v>301</v>
      </c>
      <c r="C38" s="3">
        <v>30379000</v>
      </c>
      <c r="D38">
        <v>2020</v>
      </c>
    </row>
    <row r="39" spans="1:4" x14ac:dyDescent="0.3">
      <c r="A39">
        <v>38</v>
      </c>
      <c r="B39" t="s">
        <v>430</v>
      </c>
      <c r="C39" s="3">
        <v>28610000</v>
      </c>
      <c r="D39">
        <v>2020</v>
      </c>
    </row>
    <row r="40" spans="1:4" x14ac:dyDescent="0.3">
      <c r="A40">
        <v>39</v>
      </c>
      <c r="B40" t="s">
        <v>385</v>
      </c>
      <c r="C40" s="3">
        <v>28080000</v>
      </c>
      <c r="D40">
        <v>2020</v>
      </c>
    </row>
    <row r="41" spans="1:4" x14ac:dyDescent="0.3">
      <c r="A41">
        <v>40</v>
      </c>
      <c r="B41" t="s">
        <v>303</v>
      </c>
      <c r="C41" s="3">
        <v>26000000</v>
      </c>
      <c r="D41">
        <v>2020</v>
      </c>
    </row>
    <row r="42" spans="1:4" x14ac:dyDescent="0.3">
      <c r="A42">
        <v>41</v>
      </c>
      <c r="B42" t="s">
        <v>266</v>
      </c>
      <c r="C42" s="3">
        <v>21000000</v>
      </c>
      <c r="D42">
        <v>2020</v>
      </c>
    </row>
    <row r="43" spans="1:4" x14ac:dyDescent="0.3">
      <c r="A43">
        <v>42</v>
      </c>
      <c r="B43" t="s">
        <v>240</v>
      </c>
      <c r="C43" s="3">
        <v>20570000</v>
      </c>
      <c r="D43">
        <v>2020</v>
      </c>
    </row>
    <row r="44" spans="1:4" x14ac:dyDescent="0.3">
      <c r="A44">
        <v>43</v>
      </c>
      <c r="B44" t="s">
        <v>250</v>
      </c>
      <c r="C44" s="3">
        <v>20000000</v>
      </c>
      <c r="D44">
        <v>2020</v>
      </c>
    </row>
    <row r="45" spans="1:4" x14ac:dyDescent="0.3">
      <c r="A45">
        <v>44</v>
      </c>
      <c r="B45" t="s">
        <v>234</v>
      </c>
      <c r="C45" s="3">
        <v>19207578</v>
      </c>
      <c r="D45">
        <v>2020</v>
      </c>
    </row>
    <row r="46" spans="1:4" x14ac:dyDescent="0.3">
      <c r="A46">
        <v>45</v>
      </c>
      <c r="B46" t="s">
        <v>386</v>
      </c>
      <c r="C46" s="3">
        <v>18000000</v>
      </c>
      <c r="D46">
        <v>2020</v>
      </c>
    </row>
    <row r="47" spans="1:4" x14ac:dyDescent="0.3">
      <c r="A47">
        <v>46</v>
      </c>
      <c r="B47" t="s">
        <v>328</v>
      </c>
      <c r="C47" s="3">
        <v>17571895</v>
      </c>
      <c r="D47">
        <v>2020</v>
      </c>
    </row>
    <row r="48" spans="1:4" x14ac:dyDescent="0.3">
      <c r="A48">
        <v>47</v>
      </c>
      <c r="B48" t="s">
        <v>280</v>
      </c>
      <c r="C48" s="3">
        <v>17132724</v>
      </c>
      <c r="D48">
        <v>2020</v>
      </c>
    </row>
    <row r="49" spans="1:4" x14ac:dyDescent="0.3">
      <c r="A49">
        <v>48</v>
      </c>
      <c r="B49" t="s">
        <v>291</v>
      </c>
      <c r="C49" s="3">
        <v>15900000</v>
      </c>
      <c r="D49">
        <v>2020</v>
      </c>
    </row>
    <row r="50" spans="1:4" x14ac:dyDescent="0.3">
      <c r="A50">
        <v>49</v>
      </c>
      <c r="B50" t="s">
        <v>244</v>
      </c>
      <c r="C50" s="3">
        <v>14500000</v>
      </c>
      <c r="D50">
        <v>2020</v>
      </c>
    </row>
    <row r="51" spans="1:4" x14ac:dyDescent="0.3">
      <c r="A51">
        <v>50</v>
      </c>
      <c r="B51" t="s">
        <v>411</v>
      </c>
      <c r="C51" s="3">
        <v>13518887</v>
      </c>
      <c r="D51">
        <v>2020</v>
      </c>
    </row>
    <row r="52" spans="1:4" x14ac:dyDescent="0.3">
      <c r="A52">
        <v>51</v>
      </c>
      <c r="B52" t="s">
        <v>254</v>
      </c>
      <c r="C52" s="3">
        <v>13400000</v>
      </c>
      <c r="D52">
        <v>2020</v>
      </c>
    </row>
    <row r="53" spans="1:4" x14ac:dyDescent="0.3">
      <c r="A53">
        <v>52</v>
      </c>
      <c r="B53" t="s">
        <v>257</v>
      </c>
      <c r="C53" s="3">
        <v>11822000</v>
      </c>
      <c r="D53">
        <v>2020</v>
      </c>
    </row>
    <row r="54" spans="1:4" x14ac:dyDescent="0.3">
      <c r="A54">
        <v>53</v>
      </c>
      <c r="B54" t="s">
        <v>292</v>
      </c>
      <c r="C54" s="3">
        <v>11561890</v>
      </c>
      <c r="D54">
        <v>2020</v>
      </c>
    </row>
    <row r="55" spans="1:4" x14ac:dyDescent="0.3">
      <c r="A55">
        <v>54</v>
      </c>
      <c r="B55" t="s">
        <v>316</v>
      </c>
      <c r="C55" s="3">
        <v>10454400</v>
      </c>
      <c r="D55">
        <v>2020</v>
      </c>
    </row>
    <row r="56" spans="1:4" x14ac:dyDescent="0.3">
      <c r="A56">
        <v>55</v>
      </c>
      <c r="B56" t="s">
        <v>242</v>
      </c>
      <c r="C56" s="3">
        <v>9701200</v>
      </c>
      <c r="D56">
        <v>2020</v>
      </c>
    </row>
    <row r="57" spans="1:4" x14ac:dyDescent="0.3">
      <c r="A57">
        <v>56</v>
      </c>
      <c r="B57" t="s">
        <v>255</v>
      </c>
      <c r="C57" s="3">
        <v>9470000</v>
      </c>
      <c r="D57">
        <v>2020</v>
      </c>
    </row>
    <row r="58" spans="1:4" x14ac:dyDescent="0.3">
      <c r="A58">
        <v>57</v>
      </c>
      <c r="B58" t="s">
        <v>237</v>
      </c>
      <c r="C58" s="3">
        <v>8106700</v>
      </c>
      <c r="D58">
        <v>2020</v>
      </c>
    </row>
    <row r="59" spans="1:4" x14ac:dyDescent="0.3">
      <c r="A59">
        <v>58</v>
      </c>
      <c r="B59" t="s">
        <v>263</v>
      </c>
      <c r="C59" s="3">
        <v>7000000</v>
      </c>
      <c r="D59">
        <v>2020</v>
      </c>
    </row>
    <row r="60" spans="1:4" x14ac:dyDescent="0.3">
      <c r="A60">
        <v>59</v>
      </c>
      <c r="B60" t="s">
        <v>340</v>
      </c>
      <c r="C60" s="3">
        <v>7000000</v>
      </c>
      <c r="D60">
        <v>2020</v>
      </c>
    </row>
    <row r="61" spans="1:4" x14ac:dyDescent="0.3">
      <c r="A61">
        <v>60</v>
      </c>
      <c r="B61" t="s">
        <v>278</v>
      </c>
      <c r="C61" s="3">
        <v>6900000</v>
      </c>
      <c r="D61">
        <v>2020</v>
      </c>
    </row>
    <row r="62" spans="1:4" x14ac:dyDescent="0.3">
      <c r="A62">
        <v>61</v>
      </c>
      <c r="B62" t="s">
        <v>324</v>
      </c>
      <c r="C62" s="3">
        <v>6010000</v>
      </c>
      <c r="D62">
        <v>2020</v>
      </c>
    </row>
    <row r="63" spans="1:4" x14ac:dyDescent="0.3">
      <c r="A63">
        <v>62</v>
      </c>
      <c r="B63" t="s">
        <v>249</v>
      </c>
      <c r="C63" s="3">
        <v>5770638</v>
      </c>
      <c r="D63">
        <v>2020</v>
      </c>
    </row>
    <row r="64" spans="1:4" x14ac:dyDescent="0.3">
      <c r="A64">
        <v>63</v>
      </c>
      <c r="B64" t="s">
        <v>305</v>
      </c>
      <c r="C64" s="3">
        <v>4940000</v>
      </c>
      <c r="D64">
        <v>2020</v>
      </c>
    </row>
    <row r="65" spans="1:4" x14ac:dyDescent="0.3">
      <c r="A65">
        <v>64</v>
      </c>
      <c r="B65" t="s">
        <v>251</v>
      </c>
      <c r="C65" s="3">
        <v>4761000</v>
      </c>
      <c r="D65">
        <v>2020</v>
      </c>
    </row>
    <row r="66" spans="1:4" x14ac:dyDescent="0.3">
      <c r="A66">
        <v>65</v>
      </c>
      <c r="B66" t="s">
        <v>367</v>
      </c>
      <c r="C66" s="3">
        <v>3500000</v>
      </c>
      <c r="D66">
        <v>2020</v>
      </c>
    </row>
    <row r="67" spans="1:4" x14ac:dyDescent="0.3">
      <c r="A67">
        <v>66</v>
      </c>
      <c r="B67" t="s">
        <v>431</v>
      </c>
      <c r="C67" s="3">
        <v>3000000</v>
      </c>
      <c r="D67">
        <v>2020</v>
      </c>
    </row>
    <row r="68" spans="1:4" x14ac:dyDescent="0.3">
      <c r="A68">
        <v>67</v>
      </c>
      <c r="B68" t="s">
        <v>271</v>
      </c>
      <c r="C68" s="3">
        <v>2720000</v>
      </c>
      <c r="D68">
        <v>2020</v>
      </c>
    </row>
    <row r="69" spans="1:4" x14ac:dyDescent="0.3">
      <c r="A69">
        <v>68</v>
      </c>
      <c r="B69" t="s">
        <v>313</v>
      </c>
      <c r="C69" s="3">
        <v>2579000</v>
      </c>
      <c r="D69">
        <v>2020</v>
      </c>
    </row>
    <row r="70" spans="1:4" x14ac:dyDescent="0.3">
      <c r="A70">
        <v>69</v>
      </c>
      <c r="B70" t="s">
        <v>432</v>
      </c>
      <c r="C70" s="3">
        <v>2060000</v>
      </c>
      <c r="D70">
        <v>2020</v>
      </c>
    </row>
    <row r="71" spans="1:4" x14ac:dyDescent="0.3">
      <c r="A71">
        <v>70</v>
      </c>
      <c r="B71" t="s">
        <v>273</v>
      </c>
      <c r="C71" s="3">
        <v>1904000</v>
      </c>
      <c r="D71">
        <v>2020</v>
      </c>
    </row>
    <row r="72" spans="1:4" x14ac:dyDescent="0.3">
      <c r="A72">
        <v>71</v>
      </c>
      <c r="B72" t="s">
        <v>274</v>
      </c>
      <c r="C72" s="3">
        <v>1300000</v>
      </c>
      <c r="D72">
        <v>2020</v>
      </c>
    </row>
    <row r="73" spans="1:4" x14ac:dyDescent="0.3">
      <c r="A73">
        <v>72</v>
      </c>
      <c r="B73" t="s">
        <v>293</v>
      </c>
      <c r="C73" s="3">
        <v>1117500</v>
      </c>
      <c r="D73">
        <v>2020</v>
      </c>
    </row>
    <row r="74" spans="1:4" x14ac:dyDescent="0.3">
      <c r="A74">
        <v>73</v>
      </c>
      <c r="B74" t="s">
        <v>272</v>
      </c>
      <c r="C74" s="3">
        <v>776716</v>
      </c>
      <c r="D74">
        <v>2020</v>
      </c>
    </row>
    <row r="75" spans="1:4" x14ac:dyDescent="0.3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sheetPr codeName="Sheet1"/>
  <dimension ref="A1:P229"/>
  <sheetViews>
    <sheetView zoomScale="83" zoomScaleNormal="100" workbookViewId="0">
      <selection activeCell="G19" sqref="G19"/>
    </sheetView>
  </sheetViews>
  <sheetFormatPr defaultRowHeight="14.4" x14ac:dyDescent="0.3"/>
  <cols>
    <col min="1" max="1" width="7.109375" customWidth="1"/>
    <col min="2" max="2" width="21.88671875" customWidth="1"/>
    <col min="3" max="3" width="16.77734375" customWidth="1"/>
    <col min="4" max="4" width="17.5546875" customWidth="1"/>
    <col min="5" max="5" width="19.5546875" hidden="1" customWidth="1"/>
    <col min="6" max="6" width="21.109375" style="15" customWidth="1"/>
    <col min="7" max="7" width="36.88671875" bestFit="1" customWidth="1"/>
  </cols>
  <sheetData>
    <row r="1" spans="1:16" x14ac:dyDescent="0.3">
      <c r="A1" s="13" t="s">
        <v>0</v>
      </c>
      <c r="B1" s="13" t="s">
        <v>1</v>
      </c>
      <c r="C1" s="13" t="s">
        <v>232</v>
      </c>
      <c r="D1" s="14" t="s">
        <v>2</v>
      </c>
      <c r="E1" s="13" t="s">
        <v>233</v>
      </c>
    </row>
    <row r="2" spans="1:16" x14ac:dyDescent="0.3">
      <c r="A2" s="16">
        <v>1</v>
      </c>
      <c r="B2" s="16" t="s">
        <v>234</v>
      </c>
      <c r="C2" s="17">
        <v>84.9</v>
      </c>
      <c r="D2" s="18">
        <v>190513</v>
      </c>
      <c r="E2" s="16">
        <v>2020</v>
      </c>
      <c r="F2" s="6"/>
    </row>
    <row r="3" spans="1:16" ht="15.6" x14ac:dyDescent="0.3">
      <c r="A3" s="16">
        <v>2</v>
      </c>
      <c r="B3" s="16" t="s">
        <v>235</v>
      </c>
      <c r="C3" s="17">
        <v>84.6</v>
      </c>
      <c r="D3" s="18">
        <v>180367</v>
      </c>
      <c r="E3" s="16">
        <v>2020</v>
      </c>
      <c r="G3" s="27"/>
      <c r="H3" s="21"/>
      <c r="I3" s="21"/>
    </row>
    <row r="4" spans="1:16" x14ac:dyDescent="0.3">
      <c r="A4" s="16">
        <v>3</v>
      </c>
      <c r="B4" s="16" t="s">
        <v>236</v>
      </c>
      <c r="C4" s="17">
        <v>83.8</v>
      </c>
      <c r="D4" s="18">
        <v>123965</v>
      </c>
      <c r="E4" s="16">
        <v>2020</v>
      </c>
      <c r="G4" s="22"/>
      <c r="H4" s="21"/>
      <c r="I4" s="21"/>
    </row>
    <row r="5" spans="1:16" x14ac:dyDescent="0.3">
      <c r="A5" s="16">
        <v>4</v>
      </c>
      <c r="B5" s="16" t="s">
        <v>237</v>
      </c>
      <c r="C5" s="17">
        <v>83.6</v>
      </c>
      <c r="D5" s="18">
        <v>115874</v>
      </c>
      <c r="E5" s="16">
        <v>2020</v>
      </c>
      <c r="G5" s="22"/>
      <c r="H5" s="21"/>
      <c r="I5" s="21"/>
    </row>
    <row r="6" spans="1:16" x14ac:dyDescent="0.3">
      <c r="A6" s="16">
        <v>5</v>
      </c>
      <c r="B6" s="16" t="s">
        <v>238</v>
      </c>
      <c r="C6" s="17">
        <v>83.5</v>
      </c>
      <c r="D6" s="18">
        <v>97341</v>
      </c>
      <c r="E6" s="16">
        <v>2020</v>
      </c>
      <c r="G6" s="21"/>
      <c r="H6" s="21"/>
      <c r="I6" s="21"/>
    </row>
    <row r="7" spans="1:16" ht="15.6" x14ac:dyDescent="0.3">
      <c r="A7" s="16">
        <v>6</v>
      </c>
      <c r="B7" s="16" t="s">
        <v>239</v>
      </c>
      <c r="C7" s="17">
        <v>83.4</v>
      </c>
      <c r="D7" s="18">
        <v>90044</v>
      </c>
      <c r="E7" s="16">
        <v>2020</v>
      </c>
      <c r="G7" s="27"/>
      <c r="H7" s="21"/>
      <c r="I7" s="21"/>
    </row>
    <row r="8" spans="1:16" x14ac:dyDescent="0.3">
      <c r="A8" s="16">
        <v>7</v>
      </c>
      <c r="B8" s="16" t="s">
        <v>240</v>
      </c>
      <c r="C8" s="17">
        <v>83.4</v>
      </c>
      <c r="D8" s="18">
        <v>86781</v>
      </c>
      <c r="E8" s="16">
        <v>2020</v>
      </c>
      <c r="G8" s="21"/>
      <c r="H8" s="21"/>
      <c r="I8" s="21"/>
    </row>
    <row r="9" spans="1:16" x14ac:dyDescent="0.3">
      <c r="A9" s="16">
        <v>8</v>
      </c>
      <c r="B9" s="16" t="s">
        <v>241</v>
      </c>
      <c r="C9" s="17">
        <v>83</v>
      </c>
      <c r="D9" s="18">
        <v>84600</v>
      </c>
      <c r="E9" s="16">
        <v>2020</v>
      </c>
      <c r="G9" s="22"/>
      <c r="H9" s="39"/>
      <c r="I9" s="39"/>
    </row>
    <row r="10" spans="1:16" x14ac:dyDescent="0.3">
      <c r="A10" s="16">
        <v>9</v>
      </c>
      <c r="B10" s="16" t="s">
        <v>242</v>
      </c>
      <c r="C10" s="17">
        <v>83</v>
      </c>
      <c r="D10" s="18">
        <v>81798</v>
      </c>
      <c r="E10" s="16">
        <v>2020</v>
      </c>
      <c r="G10" s="22"/>
      <c r="H10" s="21"/>
      <c r="I10" s="21"/>
      <c r="P10" s="2"/>
    </row>
    <row r="11" spans="1:16" x14ac:dyDescent="0.3">
      <c r="A11" s="16">
        <v>10</v>
      </c>
      <c r="B11" s="16" t="s">
        <v>243</v>
      </c>
      <c r="C11" s="17">
        <v>83</v>
      </c>
      <c r="D11" s="18">
        <v>71549</v>
      </c>
      <c r="E11" s="16">
        <v>2020</v>
      </c>
      <c r="G11" s="21"/>
      <c r="H11" s="21"/>
      <c r="I11" s="21"/>
    </row>
    <row r="12" spans="1:16" ht="15.6" x14ac:dyDescent="0.3">
      <c r="A12" s="16">
        <v>11</v>
      </c>
      <c r="B12" s="16" t="s">
        <v>244</v>
      </c>
      <c r="C12" s="17">
        <v>82.8</v>
      </c>
      <c r="D12" s="18">
        <v>70800</v>
      </c>
      <c r="E12" s="16">
        <v>2020</v>
      </c>
      <c r="G12" s="27"/>
      <c r="H12" s="21"/>
      <c r="I12" s="21"/>
    </row>
    <row r="13" spans="1:16" x14ac:dyDescent="0.3">
      <c r="A13" s="16">
        <v>12</v>
      </c>
      <c r="B13" s="16" t="s">
        <v>245</v>
      </c>
      <c r="C13" s="17">
        <v>82.7</v>
      </c>
      <c r="D13" s="18">
        <v>68628</v>
      </c>
      <c r="E13" s="16">
        <v>2020</v>
      </c>
      <c r="G13" s="6"/>
      <c r="H13" s="6"/>
      <c r="I13" s="6"/>
    </row>
    <row r="14" spans="1:16" x14ac:dyDescent="0.3">
      <c r="A14" s="16">
        <v>13</v>
      </c>
      <c r="B14" s="16" t="s">
        <v>246</v>
      </c>
      <c r="C14" s="17">
        <v>82.5</v>
      </c>
      <c r="D14" s="18">
        <v>67119</v>
      </c>
      <c r="E14" s="16">
        <v>2020</v>
      </c>
    </row>
    <row r="15" spans="1:16" x14ac:dyDescent="0.3">
      <c r="A15" s="16">
        <v>14</v>
      </c>
      <c r="B15" s="16" t="s">
        <v>247</v>
      </c>
      <c r="C15" s="17">
        <v>82.4</v>
      </c>
      <c r="D15" s="18">
        <v>63633</v>
      </c>
      <c r="E15" s="16">
        <v>2020</v>
      </c>
      <c r="H15" s="28"/>
    </row>
    <row r="16" spans="1:16" x14ac:dyDescent="0.3">
      <c r="A16" s="16">
        <v>15</v>
      </c>
      <c r="B16" s="16" t="s">
        <v>248</v>
      </c>
      <c r="C16" s="17">
        <v>82.4</v>
      </c>
      <c r="D16" s="18">
        <v>62530</v>
      </c>
      <c r="E16" s="16">
        <v>2020</v>
      </c>
      <c r="H16" s="29"/>
    </row>
    <row r="17" spans="1:8" x14ac:dyDescent="0.3">
      <c r="A17" s="16">
        <v>16</v>
      </c>
      <c r="B17" s="16" t="s">
        <v>249</v>
      </c>
      <c r="C17" s="17">
        <v>82.3</v>
      </c>
      <c r="D17" s="18">
        <v>62100</v>
      </c>
      <c r="E17" s="16">
        <v>2020</v>
      </c>
    </row>
    <row r="18" spans="1:8" x14ac:dyDescent="0.3">
      <c r="A18" s="16">
        <v>17</v>
      </c>
      <c r="B18" s="16" t="s">
        <v>250</v>
      </c>
      <c r="C18" s="17">
        <v>82.3</v>
      </c>
      <c r="D18" s="18">
        <v>61700</v>
      </c>
      <c r="E18" s="16">
        <v>2020</v>
      </c>
      <c r="H18" s="29"/>
    </row>
    <row r="19" spans="1:8" x14ac:dyDescent="0.3">
      <c r="A19" s="16">
        <v>18</v>
      </c>
      <c r="B19" s="16" t="s">
        <v>251</v>
      </c>
      <c r="C19" s="17">
        <v>82.3</v>
      </c>
      <c r="D19" s="18">
        <v>59848</v>
      </c>
      <c r="E19" s="16">
        <v>2020</v>
      </c>
    </row>
    <row r="20" spans="1:8" x14ac:dyDescent="0.3">
      <c r="A20" s="16">
        <v>19</v>
      </c>
      <c r="B20" s="16" t="s">
        <v>252</v>
      </c>
      <c r="C20" s="17">
        <v>82.3</v>
      </c>
      <c r="D20" s="18">
        <v>59439</v>
      </c>
      <c r="E20" s="16">
        <v>2020</v>
      </c>
    </row>
    <row r="21" spans="1:8" x14ac:dyDescent="0.3">
      <c r="A21" s="16">
        <v>20</v>
      </c>
      <c r="B21" s="16" t="s">
        <v>253</v>
      </c>
      <c r="C21" s="17">
        <v>82.2</v>
      </c>
      <c r="D21" s="18">
        <v>57804</v>
      </c>
      <c r="E21" s="16">
        <v>2020</v>
      </c>
    </row>
    <row r="22" spans="1:8" x14ac:dyDescent="0.3">
      <c r="A22" s="16">
        <v>21</v>
      </c>
      <c r="B22" s="16" t="s">
        <v>254</v>
      </c>
      <c r="C22" s="17">
        <v>82.1</v>
      </c>
      <c r="D22" s="18">
        <v>56935</v>
      </c>
      <c r="E22" s="16">
        <v>2020</v>
      </c>
    </row>
    <row r="23" spans="1:8" x14ac:dyDescent="0.3">
      <c r="A23" s="16">
        <v>22</v>
      </c>
      <c r="B23" s="16" t="s">
        <v>255</v>
      </c>
      <c r="C23" s="17">
        <v>81.900000000000006</v>
      </c>
      <c r="D23" s="18">
        <v>56600</v>
      </c>
      <c r="E23" s="16">
        <v>2020</v>
      </c>
    </row>
    <row r="24" spans="1:8" x14ac:dyDescent="0.3">
      <c r="A24" s="16">
        <v>23</v>
      </c>
      <c r="B24" s="16" t="s">
        <v>256</v>
      </c>
      <c r="C24" s="17">
        <v>81.900000000000006</v>
      </c>
      <c r="D24" s="18">
        <v>56188</v>
      </c>
      <c r="E24" s="16">
        <v>2020</v>
      </c>
    </row>
    <row r="25" spans="1:8" x14ac:dyDescent="0.3">
      <c r="A25" s="16">
        <v>24</v>
      </c>
      <c r="B25" s="16" t="s">
        <v>257</v>
      </c>
      <c r="C25" s="17">
        <v>81.599999999999994</v>
      </c>
      <c r="D25" s="18">
        <v>55874</v>
      </c>
      <c r="E25" s="16">
        <v>2020</v>
      </c>
    </row>
    <row r="26" spans="1:8" x14ac:dyDescent="0.3">
      <c r="A26" s="16">
        <v>25</v>
      </c>
      <c r="B26" s="16" t="s">
        <v>258</v>
      </c>
      <c r="C26" s="17">
        <v>81.5</v>
      </c>
      <c r="D26" s="18">
        <v>53919</v>
      </c>
      <c r="E26" s="16">
        <v>2020</v>
      </c>
    </row>
    <row r="27" spans="1:8" x14ac:dyDescent="0.3">
      <c r="A27" s="16">
        <v>26</v>
      </c>
      <c r="B27" s="16" t="s">
        <v>259</v>
      </c>
      <c r="C27" s="17">
        <v>81.3</v>
      </c>
      <c r="D27" s="18">
        <v>53240</v>
      </c>
      <c r="E27" s="16">
        <v>2020</v>
      </c>
    </row>
    <row r="28" spans="1:8" x14ac:dyDescent="0.3">
      <c r="A28" s="16">
        <v>27</v>
      </c>
      <c r="B28" s="16" t="s">
        <v>260</v>
      </c>
      <c r="C28" s="17">
        <v>81.3</v>
      </c>
      <c r="D28" s="18">
        <v>52500</v>
      </c>
      <c r="E28" s="16">
        <v>2020</v>
      </c>
    </row>
    <row r="29" spans="1:8" x14ac:dyDescent="0.3">
      <c r="A29" s="16">
        <v>28</v>
      </c>
      <c r="B29" s="16" t="s">
        <v>261</v>
      </c>
      <c r="C29" s="17">
        <v>81.3</v>
      </c>
      <c r="D29" s="18">
        <v>51934</v>
      </c>
      <c r="E29" s="16">
        <v>2020</v>
      </c>
    </row>
    <row r="30" spans="1:8" x14ac:dyDescent="0.3">
      <c r="A30" s="16">
        <v>29</v>
      </c>
      <c r="B30" s="16" t="s">
        <v>262</v>
      </c>
      <c r="C30" s="17">
        <v>81</v>
      </c>
      <c r="D30" s="18">
        <v>50500</v>
      </c>
      <c r="E30" s="16">
        <v>2020</v>
      </c>
    </row>
    <row r="31" spans="1:8" x14ac:dyDescent="0.3">
      <c r="A31" s="16">
        <v>30</v>
      </c>
      <c r="B31" s="16" t="s">
        <v>263</v>
      </c>
      <c r="C31" s="17">
        <v>80.900000000000006</v>
      </c>
      <c r="D31" s="18">
        <v>49900</v>
      </c>
      <c r="E31" s="16">
        <v>2020</v>
      </c>
    </row>
    <row r="32" spans="1:8" x14ac:dyDescent="0.3">
      <c r="A32" s="16">
        <v>31</v>
      </c>
      <c r="B32" s="16" t="s">
        <v>264</v>
      </c>
      <c r="C32" s="17">
        <v>80.7</v>
      </c>
      <c r="D32" s="18">
        <v>49854</v>
      </c>
      <c r="E32" s="16">
        <v>2020</v>
      </c>
    </row>
    <row r="33" spans="1:5" x14ac:dyDescent="0.3">
      <c r="A33" s="16">
        <v>32</v>
      </c>
      <c r="B33" s="16" t="s">
        <v>265</v>
      </c>
      <c r="C33" s="17">
        <v>80.3</v>
      </c>
      <c r="D33" s="18">
        <v>49854</v>
      </c>
      <c r="E33" s="16">
        <v>2020</v>
      </c>
    </row>
    <row r="34" spans="1:5" x14ac:dyDescent="0.3">
      <c r="A34" s="16">
        <v>33</v>
      </c>
      <c r="B34" s="16" t="s">
        <v>266</v>
      </c>
      <c r="C34" s="17">
        <v>80.2</v>
      </c>
      <c r="D34" s="18">
        <v>49031</v>
      </c>
      <c r="E34" s="16">
        <v>2020</v>
      </c>
    </row>
    <row r="35" spans="1:5" x14ac:dyDescent="0.3">
      <c r="A35" s="16">
        <v>34</v>
      </c>
      <c r="B35" s="16" t="s">
        <v>267</v>
      </c>
      <c r="C35" s="17">
        <v>80.2</v>
      </c>
      <c r="D35" s="18">
        <v>48668</v>
      </c>
      <c r="E35" s="16">
        <v>2020</v>
      </c>
    </row>
    <row r="36" spans="1:5" x14ac:dyDescent="0.3">
      <c r="A36" s="16">
        <v>35</v>
      </c>
      <c r="B36" s="16" t="s">
        <v>268</v>
      </c>
      <c r="C36" s="17">
        <v>79.400000000000006</v>
      </c>
      <c r="D36" s="18">
        <v>46962</v>
      </c>
      <c r="E36" s="16">
        <v>2020</v>
      </c>
    </row>
    <row r="37" spans="1:5" x14ac:dyDescent="0.3">
      <c r="A37" s="16">
        <v>36</v>
      </c>
      <c r="B37" s="16" t="s">
        <v>269</v>
      </c>
      <c r="C37" s="17">
        <v>79.2</v>
      </c>
      <c r="D37" s="18">
        <v>46659</v>
      </c>
      <c r="E37" s="16">
        <v>2020</v>
      </c>
    </row>
    <row r="38" spans="1:5" x14ac:dyDescent="0.3">
      <c r="A38" s="16">
        <v>37</v>
      </c>
      <c r="B38" s="16" t="s">
        <v>270</v>
      </c>
      <c r="C38" s="17">
        <v>79.099999999999994</v>
      </c>
      <c r="D38" s="18">
        <v>46200</v>
      </c>
      <c r="E38" s="16">
        <v>2020</v>
      </c>
    </row>
    <row r="39" spans="1:5" x14ac:dyDescent="0.3">
      <c r="A39" s="16">
        <v>38</v>
      </c>
      <c r="B39" s="16" t="s">
        <v>271</v>
      </c>
      <c r="C39" s="17">
        <v>78.900000000000006</v>
      </c>
      <c r="D39" s="18">
        <v>46184</v>
      </c>
      <c r="E39" s="16">
        <v>2020</v>
      </c>
    </row>
    <row r="40" spans="1:5" x14ac:dyDescent="0.3">
      <c r="A40" s="16">
        <v>39</v>
      </c>
      <c r="B40" s="16" t="s">
        <v>272</v>
      </c>
      <c r="C40" s="17">
        <v>78.900000000000006</v>
      </c>
      <c r="D40" s="18">
        <v>45011</v>
      </c>
      <c r="E40" s="16">
        <v>2020</v>
      </c>
    </row>
    <row r="41" spans="1:5" x14ac:dyDescent="0.3">
      <c r="A41" s="16">
        <v>40</v>
      </c>
      <c r="B41" s="16" t="s">
        <v>273</v>
      </c>
      <c r="C41" s="17">
        <v>78.8</v>
      </c>
      <c r="D41" s="18">
        <v>44436</v>
      </c>
      <c r="E41" s="16">
        <v>2020</v>
      </c>
    </row>
    <row r="42" spans="1:5" x14ac:dyDescent="0.3">
      <c r="A42" s="16">
        <v>41</v>
      </c>
      <c r="B42" s="16" t="s">
        <v>274</v>
      </c>
      <c r="C42" s="17">
        <v>78.8</v>
      </c>
      <c r="D42" s="18">
        <v>44032</v>
      </c>
      <c r="E42" s="16">
        <v>2020</v>
      </c>
    </row>
    <row r="43" spans="1:5" x14ac:dyDescent="0.3">
      <c r="A43" s="16">
        <v>42</v>
      </c>
      <c r="B43" s="16" t="s">
        <v>275</v>
      </c>
      <c r="C43" s="17">
        <v>78.7</v>
      </c>
      <c r="D43" s="18">
        <v>42888</v>
      </c>
      <c r="E43" s="16">
        <v>2020</v>
      </c>
    </row>
    <row r="44" spans="1:5" x14ac:dyDescent="0.3">
      <c r="A44" s="16">
        <v>43</v>
      </c>
      <c r="B44" s="16" t="s">
        <v>276</v>
      </c>
      <c r="C44" s="17">
        <v>78.599999999999994</v>
      </c>
      <c r="D44" s="18">
        <v>42765</v>
      </c>
      <c r="E44" s="16">
        <v>2020</v>
      </c>
    </row>
    <row r="45" spans="1:5" x14ac:dyDescent="0.3">
      <c r="A45" s="16">
        <v>44</v>
      </c>
      <c r="B45" s="16" t="s">
        <v>277</v>
      </c>
      <c r="C45" s="17">
        <v>78.5</v>
      </c>
      <c r="D45" s="18">
        <v>42492</v>
      </c>
      <c r="E45" s="16">
        <v>2020</v>
      </c>
    </row>
    <row r="46" spans="1:5" x14ac:dyDescent="0.3">
      <c r="A46" s="16">
        <v>45</v>
      </c>
      <c r="B46" s="16" t="s">
        <v>278</v>
      </c>
      <c r="C46" s="17">
        <v>78.5</v>
      </c>
      <c r="D46" s="18">
        <v>41800</v>
      </c>
      <c r="E46" s="16">
        <v>2020</v>
      </c>
    </row>
    <row r="47" spans="1:5" x14ac:dyDescent="0.3">
      <c r="A47" s="16">
        <v>46</v>
      </c>
      <c r="B47" s="16" t="s">
        <v>279</v>
      </c>
      <c r="C47" s="17">
        <v>78.2</v>
      </c>
      <c r="D47" s="18">
        <v>41429</v>
      </c>
      <c r="E47" s="16">
        <v>2020</v>
      </c>
    </row>
    <row r="48" spans="1:5" x14ac:dyDescent="0.3">
      <c r="A48" s="16">
        <v>47</v>
      </c>
      <c r="B48" s="16" t="s">
        <v>280</v>
      </c>
      <c r="C48" s="17">
        <v>78</v>
      </c>
      <c r="D48" s="18">
        <v>40903</v>
      </c>
      <c r="E48" s="16">
        <v>2020</v>
      </c>
    </row>
    <row r="49" spans="1:5" x14ac:dyDescent="0.3">
      <c r="A49" s="16">
        <v>48</v>
      </c>
      <c r="B49" s="16" t="s">
        <v>281</v>
      </c>
      <c r="C49" s="17">
        <v>77.900000000000006</v>
      </c>
      <c r="D49" s="18">
        <v>40862</v>
      </c>
      <c r="E49" s="16">
        <v>2020</v>
      </c>
    </row>
    <row r="50" spans="1:5" x14ac:dyDescent="0.3">
      <c r="A50" s="16">
        <v>49</v>
      </c>
      <c r="B50" s="16" t="s">
        <v>282</v>
      </c>
      <c r="C50" s="17">
        <v>77.900000000000006</v>
      </c>
      <c r="D50" s="18">
        <v>40145</v>
      </c>
      <c r="E50" s="16">
        <v>2020</v>
      </c>
    </row>
    <row r="51" spans="1:5" x14ac:dyDescent="0.3">
      <c r="A51" s="16">
        <v>50</v>
      </c>
      <c r="B51" s="16" t="s">
        <v>283</v>
      </c>
      <c r="C51" s="17">
        <v>77.7</v>
      </c>
      <c r="D51" s="18">
        <v>40000</v>
      </c>
      <c r="E51" s="16">
        <v>2020</v>
      </c>
    </row>
    <row r="52" spans="1:5" x14ac:dyDescent="0.3">
      <c r="A52" s="16">
        <v>51</v>
      </c>
      <c r="B52" s="16" t="s">
        <v>284</v>
      </c>
      <c r="C52" s="17">
        <v>77.5</v>
      </c>
      <c r="D52" s="18">
        <v>39545</v>
      </c>
      <c r="E52" s="16">
        <v>2020</v>
      </c>
    </row>
    <row r="53" spans="1:5" x14ac:dyDescent="0.3">
      <c r="A53" s="16">
        <v>52</v>
      </c>
      <c r="B53" s="16" t="s">
        <v>285</v>
      </c>
      <c r="C53" s="17">
        <v>77.400000000000006</v>
      </c>
      <c r="D53" s="18">
        <v>39088</v>
      </c>
      <c r="E53" s="16">
        <v>2020</v>
      </c>
    </row>
    <row r="54" spans="1:5" x14ac:dyDescent="0.3">
      <c r="A54" s="16">
        <v>53</v>
      </c>
      <c r="B54" s="16" t="s">
        <v>286</v>
      </c>
      <c r="C54" s="17">
        <v>77.3</v>
      </c>
      <c r="D54" s="18">
        <v>37500</v>
      </c>
      <c r="E54" s="16">
        <v>2020</v>
      </c>
    </row>
    <row r="55" spans="1:5" x14ac:dyDescent="0.3">
      <c r="A55" s="16">
        <v>54</v>
      </c>
      <c r="B55" s="16" t="s">
        <v>287</v>
      </c>
      <c r="C55" s="17">
        <v>77.3</v>
      </c>
      <c r="D55" s="18">
        <v>37231</v>
      </c>
      <c r="E55" s="16">
        <v>2020</v>
      </c>
    </row>
    <row r="56" spans="1:5" x14ac:dyDescent="0.3">
      <c r="A56" s="16">
        <v>55</v>
      </c>
      <c r="B56" s="16" t="s">
        <v>288</v>
      </c>
      <c r="C56" s="17">
        <v>77.2</v>
      </c>
      <c r="D56" s="18">
        <v>37101</v>
      </c>
      <c r="E56" s="16">
        <v>2020</v>
      </c>
    </row>
    <row r="57" spans="1:5" x14ac:dyDescent="0.3">
      <c r="A57" s="16">
        <v>56</v>
      </c>
      <c r="B57" s="16" t="s">
        <v>289</v>
      </c>
      <c r="C57" s="17">
        <v>77</v>
      </c>
      <c r="D57" s="18">
        <v>37000</v>
      </c>
      <c r="E57" s="16">
        <v>2020</v>
      </c>
    </row>
    <row r="58" spans="1:5" x14ac:dyDescent="0.3">
      <c r="A58" s="16">
        <v>57</v>
      </c>
      <c r="B58" s="16" t="s">
        <v>290</v>
      </c>
      <c r="C58" s="17">
        <v>77</v>
      </c>
      <c r="D58" s="18">
        <v>36927</v>
      </c>
      <c r="E58" s="16">
        <v>2020</v>
      </c>
    </row>
    <row r="59" spans="1:5" x14ac:dyDescent="0.3">
      <c r="A59" s="16">
        <v>58</v>
      </c>
      <c r="B59" s="16" t="s">
        <v>291</v>
      </c>
      <c r="C59" s="17">
        <v>77</v>
      </c>
      <c r="D59" s="18">
        <v>35600</v>
      </c>
      <c r="E59" s="16">
        <v>2020</v>
      </c>
    </row>
    <row r="60" spans="1:5" x14ac:dyDescent="0.3">
      <c r="A60" s="16">
        <v>59</v>
      </c>
      <c r="B60" s="16" t="s">
        <v>292</v>
      </c>
      <c r="C60" s="17">
        <v>76.900000000000006</v>
      </c>
      <c r="D60" s="18">
        <v>35342</v>
      </c>
      <c r="E60" s="16">
        <v>2020</v>
      </c>
    </row>
    <row r="61" spans="1:5" x14ac:dyDescent="0.3">
      <c r="A61" s="16">
        <v>60</v>
      </c>
      <c r="B61" s="16" t="s">
        <v>293</v>
      </c>
      <c r="C61" s="17">
        <v>76.900000000000006</v>
      </c>
      <c r="D61" s="18">
        <v>34894</v>
      </c>
      <c r="E61" s="16">
        <v>2020</v>
      </c>
    </row>
    <row r="62" spans="1:5" x14ac:dyDescent="0.3">
      <c r="A62" s="16">
        <v>61</v>
      </c>
      <c r="B62" s="16" t="s">
        <v>294</v>
      </c>
      <c r="C62" s="17">
        <v>76.900000000000006</v>
      </c>
      <c r="D62" s="18">
        <v>34518</v>
      </c>
      <c r="E62" s="16">
        <v>2020</v>
      </c>
    </row>
    <row r="63" spans="1:5" x14ac:dyDescent="0.3">
      <c r="A63" s="16">
        <v>62</v>
      </c>
      <c r="B63" s="16" t="s">
        <v>295</v>
      </c>
      <c r="C63" s="17">
        <v>76.900000000000006</v>
      </c>
      <c r="D63" s="18">
        <v>34200</v>
      </c>
      <c r="E63" s="16">
        <v>2020</v>
      </c>
    </row>
    <row r="64" spans="1:5" x14ac:dyDescent="0.3">
      <c r="A64" s="16">
        <v>63</v>
      </c>
      <c r="B64" s="16" t="s">
        <v>296</v>
      </c>
      <c r="C64" s="17">
        <v>76.7</v>
      </c>
      <c r="D64" s="18">
        <v>33221</v>
      </c>
      <c r="E64" s="16">
        <v>2020</v>
      </c>
    </row>
    <row r="65" spans="1:5" x14ac:dyDescent="0.3">
      <c r="A65" s="16">
        <v>64</v>
      </c>
      <c r="B65" s="16" t="s">
        <v>297</v>
      </c>
      <c r="C65" s="17">
        <v>76.7</v>
      </c>
      <c r="D65" s="18">
        <v>32945</v>
      </c>
      <c r="E65" s="16">
        <v>2020</v>
      </c>
    </row>
    <row r="66" spans="1:5" x14ac:dyDescent="0.3">
      <c r="A66" s="16">
        <v>65</v>
      </c>
      <c r="B66" s="16" t="s">
        <v>298</v>
      </c>
      <c r="C66" s="17">
        <v>76.7</v>
      </c>
      <c r="D66" s="18">
        <v>32730</v>
      </c>
      <c r="E66" s="16">
        <v>2020</v>
      </c>
    </row>
    <row r="67" spans="1:5" x14ac:dyDescent="0.3">
      <c r="A67" s="16">
        <v>66</v>
      </c>
      <c r="B67" s="16" t="s">
        <v>299</v>
      </c>
      <c r="C67" s="17">
        <v>76.7</v>
      </c>
      <c r="D67" s="18">
        <v>31459</v>
      </c>
      <c r="E67" s="16">
        <v>2020</v>
      </c>
    </row>
    <row r="68" spans="1:5" x14ac:dyDescent="0.3">
      <c r="A68" s="16">
        <v>67</v>
      </c>
      <c r="B68" s="16" t="s">
        <v>300</v>
      </c>
      <c r="C68" s="17">
        <v>76.7</v>
      </c>
      <c r="D68" s="18">
        <v>31100</v>
      </c>
      <c r="E68" s="16">
        <v>2020</v>
      </c>
    </row>
    <row r="69" spans="1:5" x14ac:dyDescent="0.3">
      <c r="A69" s="16">
        <v>68</v>
      </c>
      <c r="B69" s="16" t="s">
        <v>301</v>
      </c>
      <c r="C69" s="17">
        <v>76.2</v>
      </c>
      <c r="D69" s="18">
        <v>30898</v>
      </c>
      <c r="E69" s="16">
        <v>2020</v>
      </c>
    </row>
    <row r="70" spans="1:5" x14ac:dyDescent="0.3">
      <c r="A70" s="16">
        <v>69</v>
      </c>
      <c r="B70" s="16" t="s">
        <v>302</v>
      </c>
      <c r="C70" s="17">
        <v>76.2</v>
      </c>
      <c r="D70" s="18">
        <v>29941</v>
      </c>
      <c r="E70" s="16">
        <v>2020</v>
      </c>
    </row>
    <row r="71" spans="1:5" x14ac:dyDescent="0.3">
      <c r="A71" s="16">
        <v>70</v>
      </c>
      <c r="B71" s="16" t="s">
        <v>303</v>
      </c>
      <c r="C71" s="17">
        <v>76.099999999999994</v>
      </c>
      <c r="D71" s="18">
        <v>29799</v>
      </c>
      <c r="E71" s="16">
        <v>2020</v>
      </c>
    </row>
    <row r="72" spans="1:5" x14ac:dyDescent="0.3">
      <c r="A72" s="16">
        <v>71</v>
      </c>
      <c r="B72" s="16" t="s">
        <v>304</v>
      </c>
      <c r="C72" s="17">
        <v>76</v>
      </c>
      <c r="D72" s="18">
        <v>29253</v>
      </c>
      <c r="E72" s="16">
        <v>2020</v>
      </c>
    </row>
    <row r="73" spans="1:5" x14ac:dyDescent="0.3">
      <c r="A73" s="16">
        <v>72</v>
      </c>
      <c r="B73" s="16" t="s">
        <v>305</v>
      </c>
      <c r="C73" s="17">
        <v>75.900000000000006</v>
      </c>
      <c r="D73" s="18">
        <v>29223</v>
      </c>
      <c r="E73" s="16">
        <v>2020</v>
      </c>
    </row>
    <row r="74" spans="1:5" x14ac:dyDescent="0.3">
      <c r="A74" s="16">
        <v>73</v>
      </c>
      <c r="B74" s="16" t="s">
        <v>306</v>
      </c>
      <c r="C74" s="17">
        <v>75.900000000000006</v>
      </c>
      <c r="D74" s="18">
        <v>28602</v>
      </c>
      <c r="E74" s="16">
        <v>2020</v>
      </c>
    </row>
    <row r="75" spans="1:5" x14ac:dyDescent="0.3">
      <c r="A75" s="16">
        <v>74</v>
      </c>
      <c r="B75" s="16" t="s">
        <v>307</v>
      </c>
      <c r="C75" s="17">
        <v>75.900000000000006</v>
      </c>
      <c r="D75" s="18">
        <v>28424</v>
      </c>
      <c r="E75" s="16">
        <v>2020</v>
      </c>
    </row>
    <row r="76" spans="1:5" x14ac:dyDescent="0.3">
      <c r="A76" s="16">
        <v>75</v>
      </c>
      <c r="B76" s="16" t="s">
        <v>308</v>
      </c>
      <c r="C76" s="17">
        <v>75.8</v>
      </c>
      <c r="D76" s="18">
        <v>28364</v>
      </c>
      <c r="E76" s="16">
        <v>2020</v>
      </c>
    </row>
    <row r="77" spans="1:5" x14ac:dyDescent="0.3">
      <c r="A77" s="16">
        <v>76</v>
      </c>
      <c r="B77" s="16" t="s">
        <v>309</v>
      </c>
      <c r="C77" s="17">
        <v>75.599999999999994</v>
      </c>
      <c r="D77" s="18">
        <v>27299</v>
      </c>
      <c r="E77" s="16">
        <v>2020</v>
      </c>
    </row>
    <row r="78" spans="1:5" x14ac:dyDescent="0.3">
      <c r="A78" s="16">
        <v>77</v>
      </c>
      <c r="B78" s="16" t="s">
        <v>310</v>
      </c>
      <c r="C78" s="17">
        <v>75.5</v>
      </c>
      <c r="D78" s="18">
        <v>27044</v>
      </c>
      <c r="E78" s="16">
        <v>2020</v>
      </c>
    </row>
    <row r="79" spans="1:5" x14ac:dyDescent="0.3">
      <c r="A79" s="16">
        <v>78</v>
      </c>
      <c r="B79" s="16" t="s">
        <v>311</v>
      </c>
      <c r="C79" s="17">
        <v>75.400000000000006</v>
      </c>
      <c r="D79" s="18">
        <v>26438</v>
      </c>
      <c r="E79" s="16">
        <v>2020</v>
      </c>
    </row>
    <row r="80" spans="1:5" x14ac:dyDescent="0.3">
      <c r="A80" s="16">
        <v>79</v>
      </c>
      <c r="B80" s="16" t="s">
        <v>312</v>
      </c>
      <c r="C80" s="17">
        <v>75.400000000000006</v>
      </c>
      <c r="D80" s="18">
        <v>26351</v>
      </c>
      <c r="E80" s="16">
        <v>2020</v>
      </c>
    </row>
    <row r="81" spans="1:5" x14ac:dyDescent="0.3">
      <c r="A81" s="16">
        <v>80</v>
      </c>
      <c r="B81" s="16" t="s">
        <v>313</v>
      </c>
      <c r="C81" s="17">
        <v>75.3</v>
      </c>
      <c r="D81" s="18">
        <v>26176</v>
      </c>
      <c r="E81" s="16">
        <v>2020</v>
      </c>
    </row>
    <row r="82" spans="1:5" x14ac:dyDescent="0.3">
      <c r="A82" s="16">
        <v>81</v>
      </c>
      <c r="B82" s="16" t="s">
        <v>314</v>
      </c>
      <c r="C82" s="17">
        <v>75.3</v>
      </c>
      <c r="D82" s="18">
        <v>24500</v>
      </c>
      <c r="E82" s="16">
        <v>2020</v>
      </c>
    </row>
    <row r="83" spans="1:5" x14ac:dyDescent="0.3">
      <c r="A83" s="16">
        <v>82</v>
      </c>
      <c r="B83" s="16" t="s">
        <v>315</v>
      </c>
      <c r="C83" s="17">
        <v>75.099999999999994</v>
      </c>
      <c r="D83" s="18">
        <v>24479</v>
      </c>
      <c r="E83" s="16">
        <v>2020</v>
      </c>
    </row>
    <row r="84" spans="1:5" x14ac:dyDescent="0.3">
      <c r="A84" s="16">
        <v>83</v>
      </c>
      <c r="B84" s="16" t="s">
        <v>316</v>
      </c>
      <c r="C84" s="17">
        <v>75.099999999999994</v>
      </c>
      <c r="D84" s="18">
        <v>24226</v>
      </c>
      <c r="E84" s="16">
        <v>2020</v>
      </c>
    </row>
    <row r="85" spans="1:5" x14ac:dyDescent="0.3">
      <c r="A85" s="16">
        <v>84</v>
      </c>
      <c r="B85" s="16" t="s">
        <v>317</v>
      </c>
      <c r="C85" s="17">
        <v>75.099999999999994</v>
      </c>
      <c r="D85" s="18">
        <v>23174</v>
      </c>
      <c r="E85" s="16">
        <v>2020</v>
      </c>
    </row>
    <row r="86" spans="1:5" x14ac:dyDescent="0.3">
      <c r="A86" s="16">
        <v>85</v>
      </c>
      <c r="B86" s="16" t="s">
        <v>318</v>
      </c>
      <c r="C86" s="17">
        <v>75.099999999999994</v>
      </c>
      <c r="D86" s="18">
        <v>22870</v>
      </c>
      <c r="E86" s="16">
        <v>2020</v>
      </c>
    </row>
    <row r="87" spans="1:5" x14ac:dyDescent="0.3">
      <c r="A87" s="16">
        <v>86</v>
      </c>
      <c r="B87" s="16" t="s">
        <v>319</v>
      </c>
      <c r="C87" s="17">
        <v>75</v>
      </c>
      <c r="D87" s="18">
        <v>22064</v>
      </c>
      <c r="E87" s="16">
        <v>2020</v>
      </c>
    </row>
    <row r="88" spans="1:5" x14ac:dyDescent="0.3">
      <c r="A88" s="16">
        <v>87</v>
      </c>
      <c r="B88" s="16" t="s">
        <v>320</v>
      </c>
      <c r="C88" s="17">
        <v>74.8</v>
      </c>
      <c r="D88" s="18">
        <v>21910</v>
      </c>
      <c r="E88" s="16">
        <v>2020</v>
      </c>
    </row>
    <row r="89" spans="1:5" x14ac:dyDescent="0.3">
      <c r="A89" s="16">
        <v>88</v>
      </c>
      <c r="B89" s="16" t="s">
        <v>321</v>
      </c>
      <c r="C89" s="17">
        <v>74.8</v>
      </c>
      <c r="D89" s="18">
        <v>21561</v>
      </c>
      <c r="E89" s="16">
        <v>2020</v>
      </c>
    </row>
    <row r="90" spans="1:5" x14ac:dyDescent="0.3">
      <c r="A90" s="16">
        <v>89</v>
      </c>
      <c r="B90" s="16" t="s">
        <v>322</v>
      </c>
      <c r="C90" s="17">
        <v>74.599999999999994</v>
      </c>
      <c r="D90" s="18">
        <v>21470</v>
      </c>
      <c r="E90" s="16">
        <v>2020</v>
      </c>
    </row>
    <row r="91" spans="1:5" x14ac:dyDescent="0.3">
      <c r="A91" s="16">
        <v>90</v>
      </c>
      <c r="B91" s="16" t="s">
        <v>323</v>
      </c>
      <c r="C91" s="17">
        <v>74.5</v>
      </c>
      <c r="D91" s="18">
        <v>19796</v>
      </c>
      <c r="E91" s="16">
        <v>2020</v>
      </c>
    </row>
    <row r="92" spans="1:5" x14ac:dyDescent="0.3">
      <c r="A92" s="16">
        <v>91</v>
      </c>
      <c r="B92" s="16" t="s">
        <v>324</v>
      </c>
      <c r="C92" s="17">
        <v>74.5</v>
      </c>
      <c r="D92" s="18">
        <v>19642</v>
      </c>
      <c r="E92" s="16">
        <v>2020</v>
      </c>
    </row>
    <row r="93" spans="1:5" x14ac:dyDescent="0.3">
      <c r="A93" s="16">
        <v>92</v>
      </c>
      <c r="B93" s="16" t="s">
        <v>325</v>
      </c>
      <c r="C93" s="17">
        <v>74.5</v>
      </c>
      <c r="D93" s="18">
        <v>19531</v>
      </c>
      <c r="E93" s="16">
        <v>2020</v>
      </c>
    </row>
    <row r="94" spans="1:5" x14ac:dyDescent="0.3">
      <c r="A94" s="16">
        <v>93</v>
      </c>
      <c r="B94" s="16" t="s">
        <v>326</v>
      </c>
      <c r="C94" s="17">
        <v>74.400000000000006</v>
      </c>
      <c r="D94" s="18">
        <v>19300</v>
      </c>
      <c r="E94" s="16">
        <v>2020</v>
      </c>
    </row>
    <row r="95" spans="1:5" x14ac:dyDescent="0.3">
      <c r="A95" s="16">
        <v>94</v>
      </c>
      <c r="B95" s="16" t="s">
        <v>327</v>
      </c>
      <c r="C95" s="17">
        <v>74.3</v>
      </c>
      <c r="D95" s="18">
        <v>19150</v>
      </c>
      <c r="E95" s="16">
        <v>2020</v>
      </c>
    </row>
    <row r="96" spans="1:5" x14ac:dyDescent="0.3">
      <c r="A96" s="16">
        <v>95</v>
      </c>
      <c r="B96" s="16" t="s">
        <v>328</v>
      </c>
      <c r="C96" s="17">
        <v>74.3</v>
      </c>
      <c r="D96" s="18">
        <v>18558</v>
      </c>
      <c r="E96" s="16">
        <v>2020</v>
      </c>
    </row>
    <row r="97" spans="1:5" x14ac:dyDescent="0.3">
      <c r="A97" s="16">
        <v>96</v>
      </c>
      <c r="B97" s="16" t="s">
        <v>329</v>
      </c>
      <c r="C97" s="17">
        <v>74.099999999999994</v>
      </c>
      <c r="D97" s="18">
        <v>18460</v>
      </c>
      <c r="E97" s="16">
        <v>2020</v>
      </c>
    </row>
    <row r="98" spans="1:5" x14ac:dyDescent="0.3">
      <c r="A98" s="16">
        <v>97</v>
      </c>
      <c r="B98" s="16" t="s">
        <v>330</v>
      </c>
      <c r="C98" s="17">
        <v>74.099999999999994</v>
      </c>
      <c r="D98" s="18">
        <v>18413</v>
      </c>
      <c r="E98" s="16">
        <v>2020</v>
      </c>
    </row>
    <row r="99" spans="1:5" x14ac:dyDescent="0.3">
      <c r="A99" s="16">
        <v>98</v>
      </c>
      <c r="B99" s="16" t="s">
        <v>331</v>
      </c>
      <c r="C99" s="17">
        <v>74.099999999999994</v>
      </c>
      <c r="D99" s="18">
        <v>18233</v>
      </c>
      <c r="E99" s="16">
        <v>2020</v>
      </c>
    </row>
    <row r="100" spans="1:5" x14ac:dyDescent="0.3">
      <c r="A100" s="16">
        <v>99</v>
      </c>
      <c r="B100" s="16" t="s">
        <v>332</v>
      </c>
      <c r="C100" s="17">
        <v>73.900000000000006</v>
      </c>
      <c r="D100" s="18">
        <v>17767</v>
      </c>
      <c r="E100" s="16">
        <v>2020</v>
      </c>
    </row>
    <row r="101" spans="1:5" x14ac:dyDescent="0.3">
      <c r="A101" s="16">
        <v>100</v>
      </c>
      <c r="B101" s="16" t="s">
        <v>333</v>
      </c>
      <c r="C101" s="17">
        <v>73.900000000000006</v>
      </c>
      <c r="D101" s="18">
        <v>17579</v>
      </c>
      <c r="E101" s="16">
        <v>2020</v>
      </c>
    </row>
    <row r="102" spans="1:5" x14ac:dyDescent="0.3">
      <c r="A102" s="16">
        <v>101</v>
      </c>
      <c r="B102" s="16" t="s">
        <v>334</v>
      </c>
      <c r="C102" s="17">
        <v>73.8</v>
      </c>
      <c r="D102" s="18">
        <v>17500</v>
      </c>
      <c r="E102" s="16">
        <v>2020</v>
      </c>
    </row>
    <row r="103" spans="1:5" x14ac:dyDescent="0.3">
      <c r="A103" s="16">
        <v>102</v>
      </c>
      <c r="B103" s="16" t="s">
        <v>335</v>
      </c>
      <c r="C103" s="17">
        <v>73.599999999999994</v>
      </c>
      <c r="D103" s="18">
        <v>17039</v>
      </c>
      <c r="E103" s="16">
        <v>2020</v>
      </c>
    </row>
    <row r="104" spans="1:5" x14ac:dyDescent="0.3">
      <c r="A104" s="16">
        <v>103</v>
      </c>
      <c r="B104" s="16" t="s">
        <v>336</v>
      </c>
      <c r="C104" s="17">
        <v>73.599999999999994</v>
      </c>
      <c r="D104" s="18">
        <v>17000</v>
      </c>
      <c r="E104" s="16">
        <v>2020</v>
      </c>
    </row>
    <row r="105" spans="1:5" x14ac:dyDescent="0.3">
      <c r="A105" s="16">
        <v>104</v>
      </c>
      <c r="B105" s="16" t="s">
        <v>337</v>
      </c>
      <c r="C105" s="17">
        <v>73.400000000000006</v>
      </c>
      <c r="D105" s="18">
        <v>16700</v>
      </c>
      <c r="E105" s="16">
        <v>2020</v>
      </c>
    </row>
    <row r="106" spans="1:5" x14ac:dyDescent="0.3">
      <c r="A106" s="16">
        <v>105</v>
      </c>
      <c r="B106" s="16" t="s">
        <v>338</v>
      </c>
      <c r="C106" s="17">
        <v>73.3</v>
      </c>
      <c r="D106" s="18">
        <v>16525</v>
      </c>
      <c r="E106" s="16">
        <v>2020</v>
      </c>
    </row>
    <row r="107" spans="1:5" x14ac:dyDescent="0.3">
      <c r="A107" s="16">
        <v>106</v>
      </c>
      <c r="B107" s="16" t="s">
        <v>339</v>
      </c>
      <c r="C107" s="17">
        <v>73.3</v>
      </c>
      <c r="D107" s="18">
        <v>16479</v>
      </c>
      <c r="E107" s="16">
        <v>2020</v>
      </c>
    </row>
    <row r="108" spans="1:5" x14ac:dyDescent="0.3">
      <c r="A108" s="16">
        <v>107</v>
      </c>
      <c r="B108" s="16" t="s">
        <v>340</v>
      </c>
      <c r="C108" s="17">
        <v>73</v>
      </c>
      <c r="D108" s="18">
        <v>16117</v>
      </c>
      <c r="E108" s="16">
        <v>2020</v>
      </c>
    </row>
    <row r="109" spans="1:5" x14ac:dyDescent="0.3">
      <c r="A109" s="16">
        <v>108</v>
      </c>
      <c r="B109" s="16" t="s">
        <v>341</v>
      </c>
      <c r="C109" s="17">
        <v>73</v>
      </c>
      <c r="D109" s="18">
        <v>15639</v>
      </c>
      <c r="E109" s="16">
        <v>2020</v>
      </c>
    </row>
    <row r="110" spans="1:5" x14ac:dyDescent="0.3">
      <c r="A110" s="16">
        <v>109</v>
      </c>
      <c r="B110" s="16" t="s">
        <v>342</v>
      </c>
      <c r="C110" s="17">
        <v>73</v>
      </c>
      <c r="D110" s="18">
        <v>15449</v>
      </c>
      <c r="E110" s="16">
        <v>2020</v>
      </c>
    </row>
    <row r="111" spans="1:5" x14ac:dyDescent="0.3">
      <c r="A111" s="16">
        <v>110</v>
      </c>
      <c r="B111" s="16" t="s">
        <v>343</v>
      </c>
      <c r="C111" s="17">
        <v>72.900000000000006</v>
      </c>
      <c r="D111" s="18">
        <v>15174</v>
      </c>
      <c r="E111" s="16">
        <v>2020</v>
      </c>
    </row>
    <row r="112" spans="1:5" x14ac:dyDescent="0.3">
      <c r="A112" s="16">
        <v>111</v>
      </c>
      <c r="B112" s="16" t="s">
        <v>104</v>
      </c>
      <c r="C112" s="17">
        <v>72.8</v>
      </c>
      <c r="D112" s="18">
        <v>14992</v>
      </c>
      <c r="E112" s="16">
        <v>2020</v>
      </c>
    </row>
    <row r="113" spans="1:5" x14ac:dyDescent="0.3">
      <c r="A113" s="16">
        <v>112</v>
      </c>
      <c r="B113" s="16" t="s">
        <v>344</v>
      </c>
      <c r="C113" s="17">
        <v>72.7</v>
      </c>
      <c r="D113" s="18">
        <v>14950</v>
      </c>
      <c r="E113" s="16">
        <v>2020</v>
      </c>
    </row>
    <row r="114" spans="1:5" x14ac:dyDescent="0.3">
      <c r="A114" s="16">
        <v>113</v>
      </c>
      <c r="B114" s="16" t="s">
        <v>345</v>
      </c>
      <c r="C114" s="17">
        <v>72.900000000000006</v>
      </c>
      <c r="D114" s="18">
        <v>14912</v>
      </c>
      <c r="E114" s="16">
        <v>2020</v>
      </c>
    </row>
    <row r="115" spans="1:5" x14ac:dyDescent="0.3">
      <c r="A115" s="16">
        <v>114</v>
      </c>
      <c r="B115" s="16" t="s">
        <v>346</v>
      </c>
      <c r="C115" s="17">
        <v>72.599999999999994</v>
      </c>
      <c r="D115" s="18">
        <v>14845</v>
      </c>
      <c r="E115" s="16">
        <v>2020</v>
      </c>
    </row>
    <row r="116" spans="1:5" x14ac:dyDescent="0.3">
      <c r="A116" s="16">
        <v>115</v>
      </c>
      <c r="B116" s="16" t="s">
        <v>347</v>
      </c>
      <c r="C116" s="17">
        <v>72.5</v>
      </c>
      <c r="D116" s="18">
        <v>14722</v>
      </c>
      <c r="E116" s="16">
        <v>2020</v>
      </c>
    </row>
    <row r="117" spans="1:5" x14ac:dyDescent="0.3">
      <c r="A117" s="16">
        <v>116</v>
      </c>
      <c r="B117" s="16" t="s">
        <v>348</v>
      </c>
      <c r="C117" s="17">
        <v>72.400000000000006</v>
      </c>
      <c r="D117" s="18">
        <v>14652</v>
      </c>
      <c r="E117" s="16">
        <v>2020</v>
      </c>
    </row>
    <row r="118" spans="1:5" x14ac:dyDescent="0.3">
      <c r="A118" s="16">
        <v>117</v>
      </c>
      <c r="B118" s="16" t="s">
        <v>349</v>
      </c>
      <c r="C118" s="17">
        <v>72.099999999999994</v>
      </c>
      <c r="D118" s="18">
        <v>14552</v>
      </c>
      <c r="E118" s="16">
        <v>2020</v>
      </c>
    </row>
    <row r="119" spans="1:5" x14ac:dyDescent="0.3">
      <c r="A119" s="16">
        <v>118</v>
      </c>
      <c r="B119" s="16" t="s">
        <v>350</v>
      </c>
      <c r="C119" s="17">
        <v>72.099999999999994</v>
      </c>
      <c r="D119" s="18">
        <v>14404</v>
      </c>
      <c r="E119" s="16">
        <v>2020</v>
      </c>
    </row>
    <row r="120" spans="1:5" x14ac:dyDescent="0.3">
      <c r="A120" s="16">
        <v>119</v>
      </c>
      <c r="B120" s="16" t="s">
        <v>351</v>
      </c>
      <c r="C120" s="17">
        <v>72.099999999999994</v>
      </c>
      <c r="D120" s="18">
        <v>13965</v>
      </c>
      <c r="E120" s="16">
        <v>2020</v>
      </c>
    </row>
    <row r="121" spans="1:5" x14ac:dyDescent="0.3">
      <c r="A121" s="16">
        <v>120</v>
      </c>
      <c r="B121" s="16" t="s">
        <v>352</v>
      </c>
      <c r="C121" s="17">
        <v>72</v>
      </c>
      <c r="D121" s="18">
        <v>13684</v>
      </c>
      <c r="E121" s="16">
        <v>2020</v>
      </c>
    </row>
    <row r="122" spans="1:5" x14ac:dyDescent="0.3">
      <c r="A122" s="16">
        <v>121</v>
      </c>
      <c r="B122" s="16" t="s">
        <v>353</v>
      </c>
      <c r="C122" s="17">
        <v>71.900000000000006</v>
      </c>
      <c r="D122" s="18">
        <v>13654</v>
      </c>
      <c r="E122" s="16">
        <v>2020</v>
      </c>
    </row>
    <row r="123" spans="1:5" x14ac:dyDescent="0.3">
      <c r="A123" s="16">
        <v>122</v>
      </c>
      <c r="B123" s="16" t="s">
        <v>354</v>
      </c>
      <c r="C123" s="17">
        <v>71.8</v>
      </c>
      <c r="D123" s="18">
        <v>13082</v>
      </c>
      <c r="E123" s="16">
        <v>2020</v>
      </c>
    </row>
    <row r="124" spans="1:5" x14ac:dyDescent="0.3">
      <c r="A124" s="16">
        <v>123</v>
      </c>
      <c r="B124" s="16" t="s">
        <v>355</v>
      </c>
      <c r="C124" s="17">
        <v>71.8</v>
      </c>
      <c r="D124" s="18">
        <v>13078</v>
      </c>
      <c r="E124" s="16">
        <v>2020</v>
      </c>
    </row>
    <row r="125" spans="1:5" x14ac:dyDescent="0.3">
      <c r="A125" s="16">
        <v>124</v>
      </c>
      <c r="B125" s="16" t="s">
        <v>356</v>
      </c>
      <c r="C125" s="17">
        <v>71.7</v>
      </c>
      <c r="D125" s="18">
        <v>13050</v>
      </c>
      <c r="E125" s="16">
        <v>2020</v>
      </c>
    </row>
    <row r="126" spans="1:5" x14ac:dyDescent="0.3">
      <c r="A126" s="16">
        <v>125</v>
      </c>
      <c r="B126" s="16" t="s">
        <v>357</v>
      </c>
      <c r="C126" s="17">
        <v>71.7</v>
      </c>
      <c r="D126" s="18">
        <v>12848</v>
      </c>
      <c r="E126" s="16">
        <v>2020</v>
      </c>
    </row>
    <row r="127" spans="1:5" x14ac:dyDescent="0.3">
      <c r="A127" s="16">
        <v>126</v>
      </c>
      <c r="B127" s="16" t="s">
        <v>358</v>
      </c>
      <c r="C127" s="17">
        <v>71.5</v>
      </c>
      <c r="D127" s="18">
        <v>12810</v>
      </c>
      <c r="E127" s="16">
        <v>2020</v>
      </c>
    </row>
    <row r="128" spans="1:5" x14ac:dyDescent="0.3">
      <c r="A128" s="16">
        <v>127</v>
      </c>
      <c r="B128" s="16" t="s">
        <v>359</v>
      </c>
      <c r="C128" s="17">
        <v>71.5</v>
      </c>
      <c r="D128" s="18">
        <v>12685</v>
      </c>
      <c r="E128" s="16">
        <v>2020</v>
      </c>
    </row>
    <row r="129" spans="1:5" x14ac:dyDescent="0.3">
      <c r="A129" s="16">
        <v>128</v>
      </c>
      <c r="B129" s="16" t="s">
        <v>360</v>
      </c>
      <c r="C129" s="17">
        <v>71.2</v>
      </c>
      <c r="D129" s="18">
        <v>12485</v>
      </c>
      <c r="E129" s="16">
        <v>2020</v>
      </c>
    </row>
    <row r="130" spans="1:5" x14ac:dyDescent="0.3">
      <c r="A130" s="16">
        <v>129</v>
      </c>
      <c r="B130" s="16" t="s">
        <v>361</v>
      </c>
      <c r="C130" s="17">
        <v>71.099999999999994</v>
      </c>
      <c r="D130" s="18">
        <v>12482</v>
      </c>
      <c r="E130" s="16">
        <v>2020</v>
      </c>
    </row>
    <row r="131" spans="1:5" x14ac:dyDescent="0.3">
      <c r="A131" s="16">
        <v>130</v>
      </c>
      <c r="B131" s="16" t="s">
        <v>362</v>
      </c>
      <c r="C131" s="17">
        <v>70.900000000000006</v>
      </c>
      <c r="D131" s="18">
        <v>12389</v>
      </c>
      <c r="E131" s="16">
        <v>2020</v>
      </c>
    </row>
    <row r="132" spans="1:5" x14ac:dyDescent="0.3">
      <c r="A132" s="16">
        <v>131</v>
      </c>
      <c r="B132" s="16" t="s">
        <v>363</v>
      </c>
      <c r="C132" s="17">
        <v>70.8</v>
      </c>
      <c r="D132" s="18">
        <v>12317</v>
      </c>
      <c r="E132" s="16">
        <v>2020</v>
      </c>
    </row>
    <row r="133" spans="1:5" x14ac:dyDescent="0.3">
      <c r="A133" s="16">
        <v>132</v>
      </c>
      <c r="B133" s="16" t="s">
        <v>364</v>
      </c>
      <c r="C133" s="17">
        <v>70.599999999999994</v>
      </c>
      <c r="D133" s="18">
        <v>12300</v>
      </c>
      <c r="E133" s="16">
        <v>2020</v>
      </c>
    </row>
    <row r="134" spans="1:5" x14ac:dyDescent="0.3">
      <c r="A134" s="16">
        <v>133</v>
      </c>
      <c r="B134" s="16" t="s">
        <v>365</v>
      </c>
      <c r="C134" s="17">
        <v>70.5</v>
      </c>
      <c r="D134" s="18">
        <v>12200</v>
      </c>
      <c r="E134" s="16">
        <v>2020</v>
      </c>
    </row>
    <row r="135" spans="1:5" x14ac:dyDescent="0.3">
      <c r="A135" s="16">
        <v>134</v>
      </c>
      <c r="B135" s="16" t="s">
        <v>366</v>
      </c>
      <c r="C135" s="17">
        <v>70.400000000000006</v>
      </c>
      <c r="D135" s="18">
        <v>11917</v>
      </c>
      <c r="E135" s="16">
        <v>2020</v>
      </c>
    </row>
    <row r="136" spans="1:5" x14ac:dyDescent="0.3">
      <c r="A136" s="16">
        <v>135</v>
      </c>
      <c r="B136" s="16" t="s">
        <v>367</v>
      </c>
      <c r="C136" s="17">
        <v>69.900000000000006</v>
      </c>
      <c r="D136" s="18">
        <v>11832</v>
      </c>
      <c r="E136" s="16">
        <v>2020</v>
      </c>
    </row>
    <row r="137" spans="1:5" x14ac:dyDescent="0.3">
      <c r="A137" s="16">
        <v>136</v>
      </c>
      <c r="B137" s="16" t="s">
        <v>368</v>
      </c>
      <c r="C137" s="17">
        <v>69.900000000000006</v>
      </c>
      <c r="D137" s="18">
        <v>11812</v>
      </c>
      <c r="E137" s="16">
        <v>2020</v>
      </c>
    </row>
    <row r="138" spans="1:5" x14ac:dyDescent="0.3">
      <c r="A138" s="16">
        <v>137</v>
      </c>
      <c r="B138" s="16" t="s">
        <v>369</v>
      </c>
      <c r="C138" s="17">
        <v>69.900000000000006</v>
      </c>
      <c r="D138" s="18">
        <v>11763</v>
      </c>
      <c r="E138" s="16">
        <v>2020</v>
      </c>
    </row>
    <row r="139" spans="1:5" x14ac:dyDescent="0.3">
      <c r="A139" s="16">
        <v>138</v>
      </c>
      <c r="B139" s="16" t="s">
        <v>370</v>
      </c>
      <c r="C139" s="17">
        <v>69.8</v>
      </c>
      <c r="D139" s="18">
        <v>11583</v>
      </c>
      <c r="E139" s="16">
        <v>2020</v>
      </c>
    </row>
    <row r="140" spans="1:5" x14ac:dyDescent="0.3">
      <c r="A140" s="16">
        <v>139</v>
      </c>
      <c r="B140" s="16" t="s">
        <v>371</v>
      </c>
      <c r="C140" s="17">
        <v>69.7</v>
      </c>
      <c r="D140" s="18">
        <v>11511</v>
      </c>
      <c r="E140" s="16">
        <v>2020</v>
      </c>
    </row>
    <row r="141" spans="1:5" x14ac:dyDescent="0.3">
      <c r="A141" s="16">
        <v>140</v>
      </c>
      <c r="B141" s="16" t="s">
        <v>372</v>
      </c>
      <c r="C141" s="17">
        <v>69.599999999999994</v>
      </c>
      <c r="D141" s="18">
        <v>11375</v>
      </c>
      <c r="E141" s="16">
        <v>2020</v>
      </c>
    </row>
    <row r="142" spans="1:5" x14ac:dyDescent="0.3">
      <c r="A142" s="16">
        <v>141</v>
      </c>
      <c r="B142" s="16" t="s">
        <v>373</v>
      </c>
      <c r="C142" s="17">
        <v>69.5</v>
      </c>
      <c r="D142" s="18">
        <v>11368</v>
      </c>
      <c r="E142" s="16">
        <v>2020</v>
      </c>
    </row>
    <row r="143" spans="1:5" x14ac:dyDescent="0.3">
      <c r="A143" s="16">
        <v>142</v>
      </c>
      <c r="B143" s="16" t="s">
        <v>374</v>
      </c>
      <c r="C143" s="17">
        <v>69</v>
      </c>
      <c r="D143" s="18">
        <v>11200</v>
      </c>
      <c r="E143" s="16">
        <v>2020</v>
      </c>
    </row>
    <row r="144" spans="1:5" x14ac:dyDescent="0.3">
      <c r="A144" s="16">
        <v>143</v>
      </c>
      <c r="B144" s="16" t="s">
        <v>375</v>
      </c>
      <c r="C144" s="17">
        <v>68.400000000000006</v>
      </c>
      <c r="D144" s="18">
        <v>10881</v>
      </c>
      <c r="E144" s="16">
        <v>2020</v>
      </c>
    </row>
    <row r="145" spans="1:5" x14ac:dyDescent="0.3">
      <c r="A145" s="16">
        <v>144</v>
      </c>
      <c r="B145" s="16" t="s">
        <v>376</v>
      </c>
      <c r="C145" s="17">
        <v>68.2</v>
      </c>
      <c r="D145" s="18">
        <v>10756</v>
      </c>
      <c r="E145" s="16">
        <v>2020</v>
      </c>
    </row>
    <row r="146" spans="1:5" x14ac:dyDescent="0.3">
      <c r="A146" s="16">
        <v>145</v>
      </c>
      <c r="B146" s="16" t="s">
        <v>377</v>
      </c>
      <c r="C146" s="17">
        <v>67.900000000000006</v>
      </c>
      <c r="D146" s="18">
        <v>10071</v>
      </c>
      <c r="E146" s="16">
        <v>2020</v>
      </c>
    </row>
    <row r="147" spans="1:5" x14ac:dyDescent="0.3">
      <c r="A147" s="16">
        <v>146</v>
      </c>
      <c r="B147" s="16" t="s">
        <v>378</v>
      </c>
      <c r="C147" s="17">
        <v>67.900000000000006</v>
      </c>
      <c r="D147" s="18">
        <v>9762</v>
      </c>
      <c r="E147" s="16">
        <v>2020</v>
      </c>
    </row>
    <row r="148" spans="1:5" x14ac:dyDescent="0.3">
      <c r="A148" s="16">
        <v>147</v>
      </c>
      <c r="B148" s="16" t="s">
        <v>379</v>
      </c>
      <c r="C148" s="17">
        <v>67.900000000000006</v>
      </c>
      <c r="D148" s="18">
        <v>9637</v>
      </c>
      <c r="E148" s="16">
        <v>2020</v>
      </c>
    </row>
    <row r="149" spans="1:5" x14ac:dyDescent="0.3">
      <c r="A149" s="16">
        <v>148</v>
      </c>
      <c r="B149" s="16" t="s">
        <v>380</v>
      </c>
      <c r="C149" s="17">
        <v>67.400000000000006</v>
      </c>
      <c r="D149" s="18">
        <v>8908</v>
      </c>
      <c r="E149" s="16">
        <v>2020</v>
      </c>
    </row>
    <row r="150" spans="1:5" x14ac:dyDescent="0.3">
      <c r="A150" s="16">
        <v>149</v>
      </c>
      <c r="B150" s="16" t="s">
        <v>381</v>
      </c>
      <c r="C150" s="17">
        <v>67.3</v>
      </c>
      <c r="D150" s="18">
        <v>8776</v>
      </c>
      <c r="E150" s="16">
        <v>2020</v>
      </c>
    </row>
    <row r="151" spans="1:5" x14ac:dyDescent="0.3">
      <c r="A151" s="16">
        <v>150</v>
      </c>
      <c r="B151" s="16" t="s">
        <v>382</v>
      </c>
      <c r="C151" s="17">
        <v>67.099999999999994</v>
      </c>
      <c r="D151" s="18">
        <v>8724</v>
      </c>
      <c r="E151" s="16">
        <v>2020</v>
      </c>
    </row>
    <row r="152" spans="1:5" x14ac:dyDescent="0.3">
      <c r="A152" s="16">
        <v>151</v>
      </c>
      <c r="B152" s="16" t="s">
        <v>383</v>
      </c>
      <c r="C152" s="17">
        <v>67.099999999999994</v>
      </c>
      <c r="D152" s="18">
        <v>8637</v>
      </c>
      <c r="E152" s="16">
        <v>2020</v>
      </c>
    </row>
    <row r="153" spans="1:5" x14ac:dyDescent="0.3">
      <c r="A153" s="16">
        <v>152</v>
      </c>
      <c r="B153" s="16" t="s">
        <v>384</v>
      </c>
      <c r="C153" s="17">
        <v>67</v>
      </c>
      <c r="D153" s="18">
        <v>8622</v>
      </c>
      <c r="E153" s="16">
        <v>2020</v>
      </c>
    </row>
    <row r="154" spans="1:5" x14ac:dyDescent="0.3">
      <c r="A154" s="16">
        <v>153</v>
      </c>
      <c r="B154" s="16" t="s">
        <v>385</v>
      </c>
      <c r="C154" s="17">
        <v>66.7</v>
      </c>
      <c r="D154" s="18">
        <v>8041</v>
      </c>
      <c r="E154" s="16">
        <v>2020</v>
      </c>
    </row>
    <row r="155" spans="1:5" x14ac:dyDescent="0.3">
      <c r="A155" s="16">
        <v>154</v>
      </c>
      <c r="B155" s="16" t="s">
        <v>386</v>
      </c>
      <c r="C155" s="17">
        <v>66.599999999999994</v>
      </c>
      <c r="D155" s="18">
        <v>7826</v>
      </c>
      <c r="E155" s="16">
        <v>2020</v>
      </c>
    </row>
    <row r="156" spans="1:5" x14ac:dyDescent="0.3">
      <c r="A156" s="16">
        <v>155</v>
      </c>
      <c r="B156" s="16" t="s">
        <v>387</v>
      </c>
      <c r="C156" s="17">
        <v>66.5</v>
      </c>
      <c r="D156" s="18">
        <v>7704</v>
      </c>
      <c r="E156" s="16">
        <v>2020</v>
      </c>
    </row>
    <row r="157" spans="1:5" x14ac:dyDescent="0.3">
      <c r="A157" s="16">
        <v>156</v>
      </c>
      <c r="B157" s="16" t="s">
        <v>388</v>
      </c>
      <c r="C157" s="17">
        <v>66.3</v>
      </c>
      <c r="D157" s="18">
        <v>7515</v>
      </c>
      <c r="E157" s="16">
        <v>2020</v>
      </c>
    </row>
    <row r="158" spans="1:5" x14ac:dyDescent="0.3">
      <c r="A158" s="16">
        <v>157</v>
      </c>
      <c r="B158" s="16" t="s">
        <v>389</v>
      </c>
      <c r="C158" s="17">
        <v>66.099999999999994</v>
      </c>
      <c r="D158" s="18">
        <v>7172</v>
      </c>
      <c r="E158" s="16">
        <v>2020</v>
      </c>
    </row>
    <row r="159" spans="1:5" x14ac:dyDescent="0.3">
      <c r="A159" s="16">
        <v>158</v>
      </c>
      <c r="B159" s="16" t="s">
        <v>390</v>
      </c>
      <c r="C159" s="17">
        <v>65.5</v>
      </c>
      <c r="D159" s="18">
        <v>7005</v>
      </c>
      <c r="E159" s="16">
        <v>2020</v>
      </c>
    </row>
    <row r="160" spans="1:5" x14ac:dyDescent="0.3">
      <c r="A160" s="16">
        <v>159</v>
      </c>
      <c r="B160" s="16" t="s">
        <v>391</v>
      </c>
      <c r="C160" s="17">
        <v>65.3</v>
      </c>
      <c r="D160" s="18">
        <v>6999</v>
      </c>
      <c r="E160" s="16">
        <v>2020</v>
      </c>
    </row>
    <row r="161" spans="1:5" x14ac:dyDescent="0.3">
      <c r="A161" s="16">
        <v>160</v>
      </c>
      <c r="B161" s="16" t="s">
        <v>392</v>
      </c>
      <c r="C161" s="17">
        <v>64.900000000000006</v>
      </c>
      <c r="D161" s="18">
        <v>6700</v>
      </c>
      <c r="E161" s="16">
        <v>2020</v>
      </c>
    </row>
    <row r="162" spans="1:5" x14ac:dyDescent="0.3">
      <c r="A162" s="16">
        <v>161</v>
      </c>
      <c r="B162" s="16" t="s">
        <v>393</v>
      </c>
      <c r="C162" s="17">
        <v>64.8</v>
      </c>
      <c r="D162" s="18">
        <v>6670</v>
      </c>
      <c r="E162" s="16">
        <v>2020</v>
      </c>
    </row>
    <row r="163" spans="1:5" x14ac:dyDescent="0.3">
      <c r="A163" s="16">
        <v>162</v>
      </c>
      <c r="B163" s="16" t="s">
        <v>394</v>
      </c>
      <c r="C163" s="17">
        <v>64.599999999999994</v>
      </c>
      <c r="D163" s="18">
        <v>6521</v>
      </c>
      <c r="E163" s="16">
        <v>2020</v>
      </c>
    </row>
    <row r="164" spans="1:5" x14ac:dyDescent="0.3">
      <c r="A164" s="16">
        <v>163</v>
      </c>
      <c r="B164" s="16" t="s">
        <v>395</v>
      </c>
      <c r="C164" s="17">
        <v>64.5</v>
      </c>
      <c r="D164" s="18">
        <v>6383</v>
      </c>
      <c r="E164" s="16">
        <v>2020</v>
      </c>
    </row>
    <row r="165" spans="1:5" x14ac:dyDescent="0.3">
      <c r="A165" s="16">
        <v>164</v>
      </c>
      <c r="B165" s="16" t="s">
        <v>396</v>
      </c>
      <c r="C165" s="17">
        <v>64.3</v>
      </c>
      <c r="D165" s="18">
        <v>6220</v>
      </c>
      <c r="E165" s="16">
        <v>2020</v>
      </c>
    </row>
    <row r="166" spans="1:5" x14ac:dyDescent="0.3">
      <c r="A166" s="16">
        <v>165</v>
      </c>
      <c r="B166" s="16" t="s">
        <v>397</v>
      </c>
      <c r="C166" s="17">
        <v>64.3</v>
      </c>
      <c r="D166" s="18">
        <v>6004</v>
      </c>
      <c r="E166" s="16">
        <v>2020</v>
      </c>
    </row>
    <row r="167" spans="1:5" x14ac:dyDescent="0.3">
      <c r="A167" s="16">
        <v>166</v>
      </c>
      <c r="B167" s="16" t="s">
        <v>398</v>
      </c>
      <c r="C167" s="17">
        <v>64.099999999999994</v>
      </c>
      <c r="D167" s="18">
        <v>5800</v>
      </c>
      <c r="E167" s="16">
        <v>2020</v>
      </c>
    </row>
    <row r="168" spans="1:5" x14ac:dyDescent="0.3">
      <c r="A168" s="16">
        <v>167</v>
      </c>
      <c r="B168" s="16" t="s">
        <v>399</v>
      </c>
      <c r="C168" s="17">
        <v>64.099999999999994</v>
      </c>
      <c r="D168" s="18">
        <v>5728</v>
      </c>
      <c r="E168" s="16">
        <v>2020</v>
      </c>
    </row>
    <row r="169" spans="1:5" x14ac:dyDescent="0.3">
      <c r="A169" s="16">
        <v>168</v>
      </c>
      <c r="B169" s="16" t="s">
        <v>400</v>
      </c>
      <c r="C169" s="17">
        <v>64.099999999999994</v>
      </c>
      <c r="D169" s="18">
        <v>5535</v>
      </c>
      <c r="E169" s="16">
        <v>2020</v>
      </c>
    </row>
    <row r="170" spans="1:5" x14ac:dyDescent="0.3">
      <c r="A170" s="16">
        <v>169</v>
      </c>
      <c r="B170" s="16" t="s">
        <v>401</v>
      </c>
      <c r="C170" s="17">
        <v>64</v>
      </c>
      <c r="D170" s="18">
        <v>5413</v>
      </c>
      <c r="E170" s="16">
        <v>2020</v>
      </c>
    </row>
    <row r="171" spans="1:5" x14ac:dyDescent="0.3">
      <c r="A171" s="16">
        <v>170</v>
      </c>
      <c r="B171" s="16" t="s">
        <v>402</v>
      </c>
      <c r="C171" s="17">
        <v>63.9</v>
      </c>
      <c r="D171" s="18">
        <v>5407</v>
      </c>
      <c r="E171" s="16">
        <v>2020</v>
      </c>
    </row>
    <row r="172" spans="1:5" x14ac:dyDescent="0.3">
      <c r="A172" s="16">
        <v>171</v>
      </c>
      <c r="B172" s="16" t="s">
        <v>403</v>
      </c>
      <c r="C172" s="17">
        <v>63.7</v>
      </c>
      <c r="D172" s="18">
        <v>5253</v>
      </c>
      <c r="E172" s="16">
        <v>2020</v>
      </c>
    </row>
    <row r="173" spans="1:5" x14ac:dyDescent="0.3">
      <c r="A173" s="16">
        <v>172</v>
      </c>
      <c r="B173" s="16" t="s">
        <v>404</v>
      </c>
      <c r="C173" s="17">
        <v>63.4</v>
      </c>
      <c r="D173" s="18">
        <v>5213</v>
      </c>
      <c r="E173" s="16">
        <v>2020</v>
      </c>
    </row>
    <row r="174" spans="1:5" x14ac:dyDescent="0.3">
      <c r="A174" s="16">
        <v>173</v>
      </c>
      <c r="B174" s="16" t="s">
        <v>405</v>
      </c>
      <c r="C174" s="17">
        <v>62.4</v>
      </c>
      <c r="D174" s="18">
        <v>5197</v>
      </c>
      <c r="E174" s="16">
        <v>2020</v>
      </c>
    </row>
    <row r="175" spans="1:5" x14ac:dyDescent="0.3">
      <c r="A175" s="16">
        <v>174</v>
      </c>
      <c r="B175" s="16" t="s">
        <v>406</v>
      </c>
      <c r="C175" s="17">
        <v>62.1</v>
      </c>
      <c r="D175" s="18">
        <v>5142</v>
      </c>
      <c r="E175" s="16">
        <v>2020</v>
      </c>
    </row>
    <row r="176" spans="1:5" x14ac:dyDescent="0.3">
      <c r="A176" s="16">
        <v>175</v>
      </c>
      <c r="B176" s="16" t="s">
        <v>407</v>
      </c>
      <c r="C176" s="17">
        <v>61.8</v>
      </c>
      <c r="D176" s="18">
        <v>5136</v>
      </c>
      <c r="E176" s="16">
        <v>2020</v>
      </c>
    </row>
    <row r="177" spans="1:5" x14ac:dyDescent="0.3">
      <c r="A177" s="16">
        <v>176</v>
      </c>
      <c r="B177" s="16" t="s">
        <v>408</v>
      </c>
      <c r="C177" s="17">
        <v>61.6</v>
      </c>
      <c r="D177" s="18">
        <v>4754</v>
      </c>
      <c r="E177" s="16">
        <v>2020</v>
      </c>
    </row>
    <row r="178" spans="1:5" x14ac:dyDescent="0.3">
      <c r="A178" s="16">
        <v>177</v>
      </c>
      <c r="B178" s="16" t="s">
        <v>409</v>
      </c>
      <c r="C178" s="17">
        <v>61.6</v>
      </c>
      <c r="D178" s="18">
        <v>4690</v>
      </c>
      <c r="E178" s="16">
        <v>2020</v>
      </c>
    </row>
    <row r="179" spans="1:5" x14ac:dyDescent="0.3">
      <c r="A179" s="16">
        <v>178</v>
      </c>
      <c r="B179" s="16" t="s">
        <v>410</v>
      </c>
      <c r="C179" s="17">
        <v>61.6</v>
      </c>
      <c r="D179" s="18">
        <v>4389</v>
      </c>
      <c r="E179" s="16">
        <v>2020</v>
      </c>
    </row>
    <row r="180" spans="1:5" x14ac:dyDescent="0.3">
      <c r="A180" s="16">
        <v>179</v>
      </c>
      <c r="B180" s="16" t="s">
        <v>411</v>
      </c>
      <c r="C180" s="17">
        <v>61.5</v>
      </c>
      <c r="D180" s="18">
        <v>4355</v>
      </c>
      <c r="E180" s="16">
        <v>2020</v>
      </c>
    </row>
    <row r="181" spans="1:5" x14ac:dyDescent="0.3">
      <c r="A181" s="16">
        <v>180</v>
      </c>
      <c r="B181" s="16" t="s">
        <v>412</v>
      </c>
      <c r="C181" s="17">
        <v>61.5</v>
      </c>
      <c r="D181" s="18">
        <v>4330</v>
      </c>
      <c r="E181" s="16">
        <v>2020</v>
      </c>
    </row>
    <row r="182" spans="1:5" x14ac:dyDescent="0.3">
      <c r="A182" s="16">
        <v>181</v>
      </c>
      <c r="B182" s="16" t="s">
        <v>413</v>
      </c>
      <c r="C182" s="17">
        <v>61.2</v>
      </c>
      <c r="D182" s="18">
        <v>4281</v>
      </c>
      <c r="E182" s="16">
        <v>2020</v>
      </c>
    </row>
    <row r="183" spans="1:5" x14ac:dyDescent="0.3">
      <c r="A183" s="16">
        <v>182</v>
      </c>
      <c r="B183" s="16" t="s">
        <v>414</v>
      </c>
      <c r="C183" s="17">
        <v>61</v>
      </c>
      <c r="D183" s="18">
        <v>3970</v>
      </c>
      <c r="E183" s="16">
        <v>2020</v>
      </c>
    </row>
    <row r="184" spans="1:5" x14ac:dyDescent="0.3">
      <c r="A184" s="16">
        <v>183</v>
      </c>
      <c r="B184" s="16" t="s">
        <v>415</v>
      </c>
      <c r="C184" s="17">
        <v>60.9</v>
      </c>
      <c r="D184" s="18">
        <v>3958</v>
      </c>
      <c r="E184" s="16">
        <v>2020</v>
      </c>
    </row>
    <row r="185" spans="1:5" x14ac:dyDescent="0.3">
      <c r="A185" s="16">
        <v>184</v>
      </c>
      <c r="B185" s="16" t="s">
        <v>416</v>
      </c>
      <c r="C185" s="17">
        <v>60.7</v>
      </c>
      <c r="D185" s="18">
        <v>3889</v>
      </c>
      <c r="E185" s="16">
        <v>2020</v>
      </c>
    </row>
    <row r="186" spans="1:5" x14ac:dyDescent="0.3">
      <c r="A186" s="16">
        <v>185</v>
      </c>
      <c r="B186" s="16" t="s">
        <v>417</v>
      </c>
      <c r="C186" s="17">
        <v>60.2</v>
      </c>
      <c r="D186" s="18">
        <v>3800</v>
      </c>
      <c r="E186" s="16">
        <v>2020</v>
      </c>
    </row>
    <row r="187" spans="1:5" x14ac:dyDescent="0.3">
      <c r="A187" s="16">
        <v>186</v>
      </c>
      <c r="B187" s="16" t="s">
        <v>418</v>
      </c>
      <c r="C187" s="17">
        <v>59.3</v>
      </c>
      <c r="D187" s="18">
        <v>3673</v>
      </c>
      <c r="E187" s="16">
        <v>2020</v>
      </c>
    </row>
    <row r="188" spans="1:5" x14ac:dyDescent="0.3">
      <c r="A188" s="16">
        <v>187</v>
      </c>
      <c r="B188" s="16" t="s">
        <v>419</v>
      </c>
      <c r="C188" s="17">
        <v>59.3</v>
      </c>
      <c r="D188" s="18">
        <v>3642</v>
      </c>
      <c r="E188" s="16">
        <v>2020</v>
      </c>
    </row>
    <row r="189" spans="1:5" x14ac:dyDescent="0.3">
      <c r="A189" s="16">
        <v>188</v>
      </c>
      <c r="B189" s="16" t="s">
        <v>420</v>
      </c>
      <c r="C189" s="17">
        <v>58.7</v>
      </c>
      <c r="D189" s="18">
        <v>3553</v>
      </c>
      <c r="E189" s="16">
        <v>2020</v>
      </c>
    </row>
    <row r="190" spans="1:5" x14ac:dyDescent="0.3">
      <c r="A190" s="16">
        <v>189</v>
      </c>
      <c r="B190" s="16" t="s">
        <v>421</v>
      </c>
      <c r="C190" s="17">
        <v>58.3</v>
      </c>
      <c r="D190" s="18">
        <v>3470</v>
      </c>
      <c r="E190" s="16">
        <v>2020</v>
      </c>
    </row>
    <row r="191" spans="1:5" x14ac:dyDescent="0.3">
      <c r="A191" s="16">
        <v>190</v>
      </c>
      <c r="B191" s="16" t="s">
        <v>422</v>
      </c>
      <c r="C191" s="17">
        <v>57.9</v>
      </c>
      <c r="D191" s="18">
        <v>3464</v>
      </c>
      <c r="E191" s="16">
        <v>2020</v>
      </c>
    </row>
    <row r="192" spans="1:5" x14ac:dyDescent="0.3">
      <c r="A192" s="16">
        <v>191</v>
      </c>
      <c r="B192" s="16" t="s">
        <v>423</v>
      </c>
      <c r="C192" s="17">
        <v>57.8</v>
      </c>
      <c r="D192" s="18">
        <v>3417</v>
      </c>
      <c r="E192" s="16">
        <v>2020</v>
      </c>
    </row>
    <row r="193" spans="1:5" x14ac:dyDescent="0.3">
      <c r="A193" s="16">
        <v>192</v>
      </c>
      <c r="B193" s="16" t="s">
        <v>424</v>
      </c>
      <c r="C193" s="17">
        <v>54.7</v>
      </c>
      <c r="D193" s="18">
        <v>3395</v>
      </c>
      <c r="E193" s="16">
        <v>2020</v>
      </c>
    </row>
    <row r="194" spans="1:5" x14ac:dyDescent="0.3">
      <c r="A194" s="16">
        <v>193</v>
      </c>
      <c r="B194" s="16" t="s">
        <v>425</v>
      </c>
      <c r="C194" s="17">
        <v>54.7</v>
      </c>
      <c r="D194" s="18">
        <v>3380</v>
      </c>
      <c r="E194" s="16">
        <v>2020</v>
      </c>
    </row>
    <row r="195" spans="1:5" x14ac:dyDescent="0.3">
      <c r="A195" s="16">
        <v>194</v>
      </c>
      <c r="B195" s="16" t="s">
        <v>426</v>
      </c>
      <c r="C195" s="17">
        <v>54.3</v>
      </c>
      <c r="D195" s="18">
        <v>3287</v>
      </c>
      <c r="E195" s="16">
        <v>2020</v>
      </c>
    </row>
    <row r="196" spans="1:5" x14ac:dyDescent="0.3">
      <c r="A196" s="16">
        <v>195</v>
      </c>
      <c r="B196" s="16" t="s">
        <v>427</v>
      </c>
      <c r="C196" s="17">
        <v>54.2</v>
      </c>
      <c r="D196" s="18">
        <v>3153</v>
      </c>
      <c r="E196" s="16">
        <v>2020</v>
      </c>
    </row>
    <row r="197" spans="1:5" x14ac:dyDescent="0.3">
      <c r="A197" s="16">
        <v>196</v>
      </c>
      <c r="B197" s="16" t="s">
        <v>428</v>
      </c>
      <c r="C197" s="17">
        <v>53.3</v>
      </c>
      <c r="D197" s="18">
        <v>3060</v>
      </c>
      <c r="E197" s="16">
        <v>2020</v>
      </c>
    </row>
    <row r="198" spans="1:5" x14ac:dyDescent="0.3">
      <c r="A198" s="16"/>
      <c r="B198" s="16"/>
      <c r="C198" s="17"/>
      <c r="D198" s="18"/>
      <c r="E198" s="16"/>
    </row>
    <row r="199" spans="1:5" x14ac:dyDescent="0.3">
      <c r="A199" s="16"/>
      <c r="B199" s="16"/>
      <c r="C199" s="17"/>
      <c r="D199" s="18"/>
      <c r="E199" s="16"/>
    </row>
    <row r="200" spans="1:5" x14ac:dyDescent="0.3">
      <c r="A200" s="16"/>
      <c r="B200" s="16"/>
      <c r="C200" s="17"/>
      <c r="D200" s="18"/>
      <c r="E200" s="16"/>
    </row>
    <row r="201" spans="1:5" x14ac:dyDescent="0.3">
      <c r="A201" s="16"/>
      <c r="B201" s="16"/>
      <c r="C201" s="17"/>
      <c r="D201" s="18"/>
      <c r="E201" s="16"/>
    </row>
    <row r="202" spans="1:5" x14ac:dyDescent="0.3">
      <c r="A202" s="16"/>
      <c r="B202" s="16"/>
      <c r="C202" s="17"/>
      <c r="D202" s="18"/>
      <c r="E202" s="16"/>
    </row>
    <row r="203" spans="1:5" x14ac:dyDescent="0.3">
      <c r="A203" s="16"/>
      <c r="B203" s="16"/>
      <c r="C203" s="17"/>
      <c r="D203" s="18"/>
      <c r="E203" s="16"/>
    </row>
    <row r="204" spans="1:5" x14ac:dyDescent="0.3">
      <c r="A204" s="16"/>
      <c r="B204" s="16"/>
      <c r="C204" s="17"/>
      <c r="D204" s="18"/>
      <c r="E204" s="16"/>
    </row>
    <row r="205" spans="1:5" x14ac:dyDescent="0.3">
      <c r="A205" s="16"/>
      <c r="B205" s="16"/>
      <c r="C205" s="17"/>
      <c r="D205" s="18"/>
      <c r="E205" s="16"/>
    </row>
    <row r="206" spans="1:5" x14ac:dyDescent="0.3">
      <c r="A206" s="16"/>
      <c r="B206" s="16"/>
      <c r="C206" s="17"/>
      <c r="D206" s="18"/>
      <c r="E206" s="16"/>
    </row>
    <row r="207" spans="1:5" x14ac:dyDescent="0.3">
      <c r="A207" s="16"/>
      <c r="B207" s="16"/>
      <c r="C207" s="17"/>
      <c r="D207" s="18"/>
      <c r="E207" s="16"/>
    </row>
    <row r="208" spans="1:5" x14ac:dyDescent="0.3">
      <c r="A208" s="16"/>
      <c r="B208" s="16"/>
      <c r="C208" s="17"/>
      <c r="D208" s="18"/>
      <c r="E208" s="16"/>
    </row>
    <row r="209" spans="1:5" x14ac:dyDescent="0.3">
      <c r="A209" s="16"/>
      <c r="B209" s="16"/>
      <c r="C209" s="17"/>
      <c r="D209" s="18"/>
      <c r="E209" s="16"/>
    </row>
    <row r="210" spans="1:5" x14ac:dyDescent="0.3">
      <c r="A210" s="16"/>
      <c r="B210" s="16"/>
      <c r="C210" s="17"/>
      <c r="D210" s="18"/>
      <c r="E210" s="16"/>
    </row>
    <row r="211" spans="1:5" x14ac:dyDescent="0.3">
      <c r="A211" s="16"/>
      <c r="B211" s="16"/>
      <c r="C211" s="17"/>
      <c r="D211" s="18"/>
      <c r="E211" s="16"/>
    </row>
    <row r="212" spans="1:5" x14ac:dyDescent="0.3">
      <c r="A212" s="16"/>
      <c r="B212" s="16"/>
      <c r="C212" s="17"/>
      <c r="D212" s="18"/>
      <c r="E212" s="16"/>
    </row>
    <row r="213" spans="1:5" x14ac:dyDescent="0.3">
      <c r="A213" s="16"/>
      <c r="B213" s="16"/>
      <c r="C213" s="17"/>
      <c r="D213" s="18"/>
      <c r="E213" s="16"/>
    </row>
    <row r="214" spans="1:5" x14ac:dyDescent="0.3">
      <c r="A214" s="16"/>
      <c r="B214" s="16"/>
      <c r="C214" s="17"/>
      <c r="D214" s="18"/>
      <c r="E214" s="16"/>
    </row>
    <row r="215" spans="1:5" x14ac:dyDescent="0.3">
      <c r="A215" s="16"/>
      <c r="B215" s="16"/>
      <c r="C215" s="17"/>
      <c r="D215" s="18"/>
      <c r="E215" s="16"/>
    </row>
    <row r="216" spans="1:5" x14ac:dyDescent="0.3">
      <c r="A216" s="16"/>
      <c r="B216" s="16"/>
      <c r="C216" s="17"/>
      <c r="D216" s="18"/>
      <c r="E216" s="16"/>
    </row>
    <row r="217" spans="1:5" x14ac:dyDescent="0.3">
      <c r="A217" s="16"/>
      <c r="B217" s="16"/>
      <c r="C217" s="17"/>
      <c r="D217" s="18"/>
      <c r="E217" s="16"/>
    </row>
    <row r="218" spans="1:5" x14ac:dyDescent="0.3">
      <c r="A218" s="16"/>
      <c r="B218" s="16"/>
      <c r="C218" s="17"/>
      <c r="D218" s="18"/>
      <c r="E218" s="16"/>
    </row>
    <row r="219" spans="1:5" x14ac:dyDescent="0.3">
      <c r="A219" s="16"/>
      <c r="B219" s="16"/>
      <c r="C219" s="17"/>
      <c r="D219" s="18"/>
      <c r="E219" s="16"/>
    </row>
    <row r="220" spans="1:5" x14ac:dyDescent="0.3">
      <c r="A220" s="16"/>
      <c r="B220" s="16"/>
      <c r="C220" s="17"/>
      <c r="D220" s="18"/>
      <c r="E220" s="16"/>
    </row>
    <row r="221" spans="1:5" x14ac:dyDescent="0.3">
      <c r="A221" s="16"/>
      <c r="B221" s="16"/>
      <c r="C221" s="17"/>
      <c r="D221" s="18"/>
      <c r="E221" s="16"/>
    </row>
    <row r="222" spans="1:5" x14ac:dyDescent="0.3">
      <c r="A222" s="16"/>
      <c r="B222" s="16"/>
      <c r="C222" s="17"/>
      <c r="D222" s="18"/>
      <c r="E222" s="16"/>
    </row>
    <row r="223" spans="1:5" x14ac:dyDescent="0.3">
      <c r="A223" s="16"/>
      <c r="B223" s="16"/>
      <c r="C223" s="17"/>
      <c r="D223" s="18"/>
      <c r="E223" s="16"/>
    </row>
    <row r="224" spans="1:5" x14ac:dyDescent="0.3">
      <c r="A224" s="16"/>
      <c r="B224" s="16"/>
      <c r="C224" s="17"/>
      <c r="D224" s="18"/>
      <c r="E224" s="16"/>
    </row>
    <row r="225" spans="1:5" x14ac:dyDescent="0.3">
      <c r="A225" s="16"/>
      <c r="B225" s="16"/>
      <c r="C225" s="17"/>
      <c r="D225" s="18"/>
      <c r="E225" s="16"/>
    </row>
    <row r="226" spans="1:5" x14ac:dyDescent="0.3">
      <c r="A226" s="16"/>
      <c r="B226" s="16"/>
      <c r="C226" s="17"/>
      <c r="D226" s="18"/>
      <c r="E226" s="16"/>
    </row>
    <row r="227" spans="1:5" x14ac:dyDescent="0.3">
      <c r="A227" s="16"/>
      <c r="B227" s="16"/>
      <c r="C227" s="17"/>
      <c r="D227" s="18"/>
      <c r="E227" s="16"/>
    </row>
    <row r="228" spans="1:5" x14ac:dyDescent="0.3">
      <c r="A228" s="16"/>
      <c r="B228" s="16"/>
      <c r="C228" s="17"/>
      <c r="D228" s="18"/>
      <c r="E228" s="16"/>
    </row>
    <row r="229" spans="1:5" x14ac:dyDescent="0.3">
      <c r="A229" s="16"/>
      <c r="B229" s="16"/>
      <c r="C229" s="17"/>
      <c r="D229" s="18"/>
      <c r="E229" s="16"/>
    </row>
  </sheetData>
  <mergeCells count="1">
    <mergeCell ref="H9:I9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a 3 5 5 8 8 7 9 - 7 d d 9 - 4 5 c 2 - 9 f 6 a - 5 b 6 9 7 1 f 8 5 5 7 f "   x m l n s = " h t t p : / / s c h e m a s . m i c r o s o f t . c o m / D a t a M a s h u p " > A A A A A E Q G A A B Q S w M E F A A C A A g A N 3 e V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N 3 e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d 3 l V j o 5 K S 3 P g M A A N M T A A A T A B w A R m 9 y b X V s Y X M v U 2 V j d G l v b j E u b S C i G A A o o B Q A A A A A A A A A A A A A A A A A A A A A A A A A A A D l W F 1 v 2 j A U f U f i P 1 j p C 0 h Z p N A P R d o 6 q Y J 2 6 j 5 a V j p N E 0 L I h A t E D X b k O B s U 8 d / n E C B O Y k N G t 3 V T e S m 6 1 7 n n 5 P j 4 X t M Q X O 5 R g j r J X / t 1 t V K t h B P M Y I j u 8 c C H B j p H P v B q B Y l P h 0 b M B R G 5 n L n g W 8 2 I M S D 8 K 2 U P A 0 o f a v V F 9 w Z P 4 d x I n j R 6 y 2 6 T E i 6 W 9 M y k w J H R n G A y j o v P A z B E p d V S 6 5 5 h E o 4 o m z a p H 0 1 J n A x r C Z q 5 W B h 3 m D w Y J r o m / O z E i p N L E y 2 M J o 0 I Z 3 O R 4 C K E O M z 4 K v 6 u 1 U a v U A A M u T j w O E a 1 d r t d L z 7 / D T B D d C T C M T K O 3 z + 7 a F n f 0 r 4 I A i B D w f t z B A J y S 7 x J p w O P Q G 2 R e z M z y d v L e r X i E U 2 V o t h 9 + 3 C 5 + / Z / L 3 i 8 6 K M 3 A g S z Q B g S E 3 e O M E c D j / H J B h W T + W p d C 3 M o F t s u k f b u E 7 D x W n M P w l S D G w g 5 D N 9 T j 9 Q K u 5 e + 7 H K 9 l Y 1 c c G N y E 8 U V P n h k a H 2 E E b + N O L A U u 0 O Z w E B 3 9 I c E H A d r B V 6 x 7 q n C t 2 w I z L o I X W E Y j 4 y X W S P J Z Q s u O t x D z + a g f Z t O o u k A 2 I 5 9 z 5 x a W a k M + Y J U z s F S O c 8 l V W e K G Q 8 m l A D 6 E g I L t S 1 L Z / u r 6 P F x X t r 7 R 2 u f o 1 q j n s 9 l U 8 V j Y K L u 9 Z h Q B k 0 c w j l n E Q i u q 0 A n w G 4 S 6 a W E L 2 c B X n V H q e y W d Z J c f U 9 U V B w g l O e 6 V l b S U t + r l N 1 p p X h a 1 N o U l E J S b S m q h 5 E W K R F 1 G 2 j v 2 k G V d D n q f 3 V P 5 R O Y f w 3 5 E G a Y v O i b R v m e 1 T i 8 a T W e r W v 9 Q o M v K + r v G g R r D z p P 8 + B L m Q d r H 6 m 7 h v M H x o B z 2 A x w d A N g h x N 3 D A e V 2 a T h 4 O Q m g 1 M c C 4 6 1 C 3 m z Z t / c c C w l k 1 S 9 K 8 8 X k h e v n O A L 2 D h W n B a x V I D d C e q u S f f Q m 7 f i R P q + u E k P s 1 H D 0 E D Z G q w s n w 1 Q 3 r Q 5 R G V a C 9 0 o A 2 1 v s e U d y + E W U l r M 4 z K Y j Q K m W m B V V o t 8 U g b 5 u I C s M 5 + G y s 7 l W m 6 n Z b i d b L k d 7 b N 9 j l y 5 9 V p 2 Z 2 X Y n W 7 Z K f y h 9 M U d T O l 3 8 X Q r C n z P F a d T O n Y t L + Q e c X k e 5 S z b V n c V s 5 X V F K B y N 0 o r y y N Q V b z 4 k 6 j f P / x / P v H D / + Y g V P R q T V Z X v 0 Q b z 1 9 l 9 n Z 1 D Y U n X W 1 + A l B L A Q I t A B Q A A g A I A D d 3 l V g O 3 B O / p A A A A P Y A A A A S A A A A A A A A A A A A A A A A A A A A A A B D b 2 5 m a W c v U G F j a 2 F n Z S 5 4 b W x Q S w E C L Q A U A A I A C A A 3 d 5 V Y D 8 r p q 6 Q A A A D p A A A A E w A A A A A A A A A A A A A A A A D w A A A A W 0 N v b n R l b n R f V H l w Z X N d L n h t b F B L A Q I t A B Q A A g A I A D d 3 l V j o 5 K S 3 P g M A A N M T A A A T A A A A A A A A A A A A A A A A A O E B A A B G b 3 J t d W x h c y 9 T Z W N 0 a W 9 u M S 5 t U E s F B g A A A A A D A A M A w g A A A G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l U A A A A A A A A F 1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2 M T c 0 Y W I 4 L T A 2 O D M t N D k w N C 1 h M G Y 0 L T d m M 2 M 1 M z Q y O T U 1 O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V Q w M T o y N j o 0 N y 4 2 N D A 0 M z k 5 W i I g L z 4 8 R W 5 0 c n k g V H l w Z T 0 i R m l s b E N v b H V t b l R 5 c G V z I i B W Y W x 1 Z T 0 i c 0 F 3 W U R B d 1 V E I i A v P j x F b n R y e S B U e X B l P S J G a W x s Q 2 9 s d W 1 u T m F t Z X M i I F Z h b H V l P S J z W y Z x d W 9 0 O 1 J h b m s m c X V v d D s s J n F 1 b 3 Q 7 Q 2 9 1 b n R y e S Z x d W 9 0 O y w m c X V v d D t H R F A g L S B w Z X I g Y 2 F w a X R h I C h Q U F A p J n F 1 b 3 Q 7 L C Z x d W 9 0 O 1 l l Y X I g b 2 Y g S W 5 m b 3 J t Y X R p b 2 4 m c X V v d D s s J n F 1 b 3 Q 7 T G l m Z S B l e H B l Y 3 R h b m N 5 I G F 0 I G J p c n R o J n F 1 b 3 Q 7 L C Z x d W 9 0 O 0 R h d G U g b 2 Y g S W 5 m b 3 J t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U m F u a y w w f S Z x d W 9 0 O y w m c X V v d D t T Z W N 0 a W 9 u M S 9 U Y W J s Z T I v Q X V 0 b 1 J l b W 9 2 Z W R D b 2 x 1 b W 5 z M S 5 7 Q 2 9 1 b n R y e S w x f S Z x d W 9 0 O y w m c X V v d D t T Z W N 0 a W 9 u M S 9 U Y W J s Z T I v Q X V 0 b 1 J l b W 9 2 Z W R D b 2 x 1 b W 5 z M S 5 7 R 0 R Q I C 0 g c G V y I G N h c G l 0 Y S A o U F B Q K S w y f S Z x d W 9 0 O y w m c X V v d D t T Z W N 0 a W 9 u M S 9 U Y W J s Z T I v Q X V 0 b 1 J l b W 9 2 Z W R D b 2 x 1 b W 5 z M S 5 7 W W V h c i B v Z i B J b m Z v c m 1 h d G l v b i w z f S Z x d W 9 0 O y w m c X V v d D t T Z W N 0 a W 9 u M S 9 U Y W J s Z T I v Q X V 0 b 1 J l b W 9 2 Z W R D b 2 x 1 b W 5 z M S 5 7 T G l m Z S B l e H B l Y 3 R h b m N 5 I G F 0 I G J p c n R o L D R 9 J n F 1 b 3 Q 7 L C Z x d W 9 0 O 1 N l Y 3 R p b 2 4 x L 1 R h Y m x l M i 9 B d X R v U m V t b 3 Z l Z E N v b H V t b n M x L n t E Y X R l I G 9 m I E l u Z m 9 y b W F 0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i 9 B d X R v U m V t b 3 Z l Z E N v b H V t b n M x L n t S Y W 5 r L D B 9 J n F 1 b 3 Q 7 L C Z x d W 9 0 O 1 N l Y 3 R p b 2 4 x L 1 R h Y m x l M i 9 B d X R v U m V t b 3 Z l Z E N v b H V t b n M x L n t D b 3 V u d H J 5 L D F 9 J n F 1 b 3 Q 7 L C Z x d W 9 0 O 1 N l Y 3 R p b 2 4 x L 1 R h Y m x l M i 9 B d X R v U m V t b 3 Z l Z E N v b H V t b n M x L n t H R F A g L S B w Z X I g Y 2 F w a X R h I C h Q U F A p L D J 9 J n F 1 b 3 Q 7 L C Z x d W 9 0 O 1 N l Y 3 R p b 2 4 x L 1 R h Y m x l M i 9 B d X R v U m V t b 3 Z l Z E N v b H V t b n M x L n t Z Z W F y I G 9 m I E l u Z m 9 y b W F 0 a W 9 u L D N 9 J n F 1 b 3 Q 7 L C Z x d W 9 0 O 1 N l Y 3 R p b 2 4 x L 1 R h Y m x l M i 9 B d X R v U m V t b 3 Z l Z E N v b H V t b n M x L n t M a W Z l I G V 4 c G V j d G F u Y 3 k g Y X Q g Y m l y d G g s N H 0 m c X V v d D s s J n F 1 b 3 Q 7 U 2 V j d G l v b j E v V G F i b G U y L 0 F 1 d G 9 S Z W 1 v d m V k Q 2 9 s d W 1 u c z E u e 0 R h d G U g b 2 Y g S W 5 m b 3 J t Y X R p b 2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Z j g z M D c 3 Z S 1 k Z m E z L T Q 2 Y z U t Y j M 5 N S 0 5 Z T I 2 Y z g 3 M m Y 5 N W I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x O V Q w M T o w O D o x N S 4 w N D k z M T c z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X z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G V k O T B h M C 0 3 Z m N j L T Q 1 Z j E t Y j U y Y y 1 l M W Z k O D d i M T R j N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J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J f M S 9 B d X R v U m V t b 3 Z l Z E N v b H V t b n M x L n t S Y W 5 r L D B 9 J n F 1 b 3 Q 7 L C Z x d W 9 0 O 1 N l Y 3 R p b 2 4 x L 1 R h Y m x l M l 8 x L 0 F 1 d G 9 S Z W 1 v d m V k Q 2 9 s d W 1 u c z E u e 0 N v d W 5 0 c n k s M X 0 m c X V v d D s s J n F 1 b 3 Q 7 U 2 V j d G l v b j E v V G F i b G U y X z E v Q X V 0 b 1 J l b W 9 2 Z W R D b 2 x 1 b W 5 z M S 5 7 R 0 R Q I C 0 g c G V y I G N h c G l 0 Y S A o U F B Q K S w y f S Z x d W 9 0 O y w m c X V v d D t T Z W N 0 a W 9 u M S 9 U Y W J s Z T J f M S 9 B d X R v U m V t b 3 Z l Z E N v b H V t b n M x L n t Z Z W F y I G 9 m I E l u Z m 9 y b W F 0 a W 9 u L D N 9 J n F 1 b 3 Q 7 L C Z x d W 9 0 O 1 N l Y 3 R p b 2 4 x L 1 R h Y m x l M l 8 x L 0 F 1 d G 9 S Z W 1 v d m V k Q 2 9 s d W 1 u c z E u e 0 x p Z m U g Z X h w Z W N 0 Y W 5 j e S B h d C B i a X J 0 a C w 0 f S Z x d W 9 0 O y w m c X V v d D t T Z W N 0 a W 9 u M S 9 U Y W J s Z T J f M S 9 B d X R v U m V t b 3 Z l Z E N v b H V t b n M x L n t E Y X R l I G 9 m I E l u Z m 9 y b W F 0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l 8 x L 0 F 1 d G 9 S Z W 1 v d m V k Q 2 9 s d W 1 u c z E u e 1 J h b m s s M H 0 m c X V v d D s s J n F 1 b 3 Q 7 U 2 V j d G l v b j E v V G F i b G U y X z E v Q X V 0 b 1 J l b W 9 2 Z W R D b 2 x 1 b W 5 z M S 5 7 Q 2 9 1 b n R y e S w x f S Z x d W 9 0 O y w m c X V v d D t T Z W N 0 a W 9 u M S 9 U Y W J s Z T J f M S 9 B d X R v U m V t b 3 Z l Z E N v b H V t b n M x L n t H R F A g L S B w Z X I g Y 2 F w a X R h I C h Q U F A p L D J 9 J n F 1 b 3 Q 7 L C Z x d W 9 0 O 1 N l Y 3 R p b 2 4 x L 1 R h Y m x l M l 8 x L 0 F 1 d G 9 S Z W 1 v d m V k Q 2 9 s d W 1 u c z E u e 1 l l Y X I g b 2 Y g S W 5 m b 3 J t Y X R p b 2 4 s M 3 0 m c X V v d D s s J n F 1 b 3 Q 7 U 2 V j d G l v b j E v V G F i b G U y X z E v Q X V 0 b 1 J l b W 9 2 Z W R D b 2 x 1 b W 5 z M S 5 7 T G l m Z S B l e H B l Y 3 R h b m N 5 I G F 0 I G J p c n R o L D R 9 J n F 1 b 3 Q 7 L C Z x d W 9 0 O 1 N l Y 3 R p b 2 4 x L 1 R h Y m x l M l 8 x L 0 F 1 d G 9 S Z W 1 v d m V k Q 2 9 s d W 1 u c z E u e 0 R h d G U g b 2 Y g S W 5 m b 3 J t Y X R p b 2 4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b m s m c X V v d D s s J n F 1 b 3 Q 7 Q 2 9 1 b n R y e S Z x d W 9 0 O y w m c X V v d D t H R F A g L S B w Z X I g Y 2 F w a X R h I C h Q U F A p J n F 1 b 3 Q 7 L C Z x d W 9 0 O 1 l l Y X I g b 2 Y g S W 5 m b 3 J t Y X R p b 2 4 m c X V v d D s s J n F 1 b 3 Q 7 T G l m Z S B l e H B l Y 3 R h b m N 5 I G F 0 I G J p c n R o J n F 1 b 3 Q 7 L C Z x d W 9 0 O 0 R h d G U g b 2 Y g S W 5 m b 3 J t Y X R p b 2 4 m c X V v d D t d I i A v P j x F b n R y e S B U e X B l P S J G a W x s Q 2 9 s d W 1 u V H l w Z X M i I F Z h b H V l P S J z Q X d Z R E F 3 Q U E i I C 8 + P E V u d H J 5 I F R 5 c G U 9 I k Z p b G x M Y X N 0 V X B k Y X R l Z C I g V m F s d W U 9 I m Q y M D I 0 L T A 0 L T E 5 V D A x O j U 2 O j U 1 L j Y 5 N D A 4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j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J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J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l 8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J f M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D b 2 x 1 b W 5 U e X B l c y I g V m F s d W U 9 I n N B d 1 l E Q X d Z R E F 3 P T 0 i I C 8 + P E V u d H J 5 I F R 5 c G U 9 I k Z p b G x M Y X N 0 V X B k Y X R l Z C I g V m F s d W U 9 I m Q y M D I 0 L T A 0 L T I w V D E y O j M 4 O j E x L j Q x N z c 4 N T Z a I i A v P j x F b n R y e S B U e X B l P S J R d W V y e U l E I i B W Y W x 1 Z T 0 i c 2 M 2 N T Q x N j B h L W Y 5 Y 2 M t N G Y 1 N C 1 h O T U 5 L T B i Z T Q 1 O D Q 3 Y W E y N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4 N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F R h c m d l d C I g V m F s d W U 9 I n N U Y W J s Z T h f M S I g L z 4 8 R W 5 0 c n k g V H l w Z T 0 i R m l s b E N v b H V t b k 5 h b W V z I i B W Y W x 1 Z T 0 i c 1 s m c X V v d D t S Y W 5 r J n F 1 b 3 Q 7 L C Z x d W 9 0 O 0 N v d W 5 0 c n k m c X V v d D s s J n F 1 b 3 Q 7 U 2 1 h c n R w a G 9 u Z S B V c 2 V y c y Z x d W 9 0 O y w m c X V v d D t U Y W J s Z T I g K D I p L l J h b m s m c X V v d D s s J n F 1 b 3 Q 7 V G F i b G U y I C g y K S 5 D b 3 V u d H J 5 J n F 1 b 3 Q 7 L C Z x d W 9 0 O 1 R h Y m x l M i A o M i k u R 0 R Q I C 0 g c G V y I G N h c G l 0 Y S A o U F B Q K S Z x d W 9 0 O y w m c X V v d D t U Y W J s Z T I g K D I p L l l l Y X I g b 2 Y g S W 5 m b 3 J t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g v Q X V 0 b 1 J l b W 9 2 Z W R D b 2 x 1 b W 5 z M S 5 7 U m F u a y w w f S Z x d W 9 0 O y w m c X V v d D t T Z W N 0 a W 9 u M S 9 U Y W J s Z T g v Q X V 0 b 1 J l b W 9 2 Z W R D b 2 x 1 b W 5 z M S 5 7 Q 2 9 1 b n R y e S w x f S Z x d W 9 0 O y w m c X V v d D t T Z W N 0 a W 9 u M S 9 U Y W J s Z T g v Q X V 0 b 1 J l b W 9 2 Z W R D b 2 x 1 b W 5 z M S 5 7 U 2 1 h c n R w a G 9 u Z S B V c 2 V y c y w y f S Z x d W 9 0 O y w m c X V v d D t T Z W N 0 a W 9 u M S 9 U Y W J s Z T g v Q X V 0 b 1 J l b W 9 2 Z W R D b 2 x 1 b W 5 z M S 5 7 V G F i b G U y I C g y K S 5 S Y W 5 r L D N 9 J n F 1 b 3 Q 7 L C Z x d W 9 0 O 1 N l Y 3 R p b 2 4 x L 1 R h Y m x l O C 9 B d X R v U m V t b 3 Z l Z E N v b H V t b n M x L n t U Y W J s Z T I g K D I p L k N v d W 5 0 c n k s N H 0 m c X V v d D s s J n F 1 b 3 Q 7 U 2 V j d G l v b j E v V G F i b G U 4 L 0 F 1 d G 9 S Z W 1 v d m V k Q 2 9 s d W 1 u c z E u e 1 R h Y m x l M i A o M i k u R 0 R Q I C 0 g c G V y I G N h c G l 0 Y S A o U F B Q K S w 1 f S Z x d W 9 0 O y w m c X V v d D t T Z W N 0 a W 9 u M S 9 U Y W J s Z T g v Q X V 0 b 1 J l b W 9 2 Z W R D b 2 x 1 b W 5 z M S 5 7 V G F i b G U y I C g y K S 5 Z Z W F y I G 9 m I E l u Z m 9 y b W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O C 9 B d X R v U m V t b 3 Z l Z E N v b H V t b n M x L n t S Y W 5 r L D B 9 J n F 1 b 3 Q 7 L C Z x d W 9 0 O 1 N l Y 3 R p b 2 4 x L 1 R h Y m x l O C 9 B d X R v U m V t b 3 Z l Z E N v b H V t b n M x L n t D b 3 V u d H J 5 L D F 9 J n F 1 b 3 Q 7 L C Z x d W 9 0 O 1 N l Y 3 R p b 2 4 x L 1 R h Y m x l O C 9 B d X R v U m V t b 3 Z l Z E N v b H V t b n M x L n t T b W F y d H B o b 2 5 l I F V z Z X J z L D J 9 J n F 1 b 3 Q 7 L C Z x d W 9 0 O 1 N l Y 3 R p b 2 4 x L 1 R h Y m x l O C 9 B d X R v U m V t b 3 Z l Z E N v b H V t b n M x L n t U Y W J s Z T I g K D I p L l J h b m s s M 3 0 m c X V v d D s s J n F 1 b 3 Q 7 U 2 V j d G l v b j E v V G F i b G U 4 L 0 F 1 d G 9 S Z W 1 v d m V k Q 2 9 s d W 1 u c z E u e 1 R h Y m x l M i A o M i k u Q 2 9 1 b n R y e S w 0 f S Z x d W 9 0 O y w m c X V v d D t T Z W N 0 a W 9 u M S 9 U Y W J s Z T g v Q X V 0 b 1 J l b W 9 2 Z W R D b 2 x 1 b W 5 z M S 5 7 V G F i b G U y I C g y K S 5 H R F A g L S B w Z X I g Y 2 F w a X R h I C h Q U F A p L D V 9 J n F 1 b 3 Q 7 L C Z x d W 9 0 O 1 N l Y 3 R p b 2 4 x L 1 R h Y m x l O C 9 B d X R v U m V t b 3 Z l Z E N v b H V t b n M x L n t U Y W J s Z T I g K D I p L l l l Y X I g b 2 Y g S W 5 m b 3 J t Y X R p b 2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M 2 M 1 N m J k O C 0 4 N G N l L T R m Y j E t O D k 3 Z i 1 l M z Q 0 N D B m Y z Q x Y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A o M i k v Q X V 0 b 1 J l b W 9 2 Z W R D b 2 x 1 b W 5 z M S 5 7 U m F u a y w w f S Z x d W 9 0 O y w m c X V v d D t T Z W N 0 a W 9 u M S 9 U Y W J s Z T I g K D I p L 0 F 1 d G 9 S Z W 1 v d m V k Q 2 9 s d W 1 u c z E u e 0 N v d W 5 0 c n k s M X 0 m c X V v d D s s J n F 1 b 3 Q 7 U 2 V j d G l v b j E v V G F i b G U y I C g y K S 9 B d X R v U m V t b 3 Z l Z E N v b H V t b n M x L n t H R F A g L S B w Z X I g Y 2 F w a X R h I C h Q U F A p L D J 9 J n F 1 b 3 Q 7 L C Z x d W 9 0 O 1 N l Y 3 R p b 2 4 x L 1 R h Y m x l M i A o M i k v Q X V 0 b 1 J l b W 9 2 Z W R D b 2 x 1 b W 5 z M S 5 7 W W V h c i B v Z i B J b m Z v c m 1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I g K D I p L 0 F 1 d G 9 S Z W 1 v d m V k Q 2 9 s d W 1 u c z E u e 1 J h b m s s M H 0 m c X V v d D s s J n F 1 b 3 Q 7 U 2 V j d G l v b j E v V G F i b G U y I C g y K S 9 B d X R v U m V t b 3 Z l Z E N v b H V t b n M x L n t D b 3 V u d H J 5 L D F 9 J n F 1 b 3 Q 7 L C Z x d W 9 0 O 1 N l Y 3 R p b 2 4 x L 1 R h Y m x l M i A o M i k v Q X V 0 b 1 J l b W 9 2 Z W R D b 2 x 1 b W 5 z M S 5 7 R 0 R Q I C 0 g c G V y I G N h c G l 0 Y S A o U F B Q K S w y f S Z x d W 9 0 O y w m c X V v d D t T Z W N 0 a W 9 u M S 9 U Y W J s Z T I g K D I p L 0 F 1 d G 9 S Z W 1 v d m V k Q 2 9 s d W 1 u c z E u e 1 l l Y X I g b 2 Y g S W 5 m b 3 J t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h b m s m c X V v d D s s J n F 1 b 3 Q 7 Q 2 9 1 b n R y e S Z x d W 9 0 O y w m c X V v d D t H R F A g L S B w Z X I g Y 2 F w a X R h I C h Q U F A p J n F 1 b 3 Q 7 L C Z x d W 9 0 O 1 l l Y X I g b 2 Y g S W 5 m b 3 J t Y X R p b 2 4 m c X V v d D t d I i A v P j x F b n R y e S B U e X B l P S J G a W x s Q 2 9 s d W 1 u V H l w Z X M i I F Z h b H V l P S J z Q X d Z R E F 3 P T 0 i I C 8 + P E V u d H J 5 I F R 5 c G U 9 I k Z p b G x M Y X N 0 V X B k Y X R l Z C I g V m F s d W U 9 I m Q y M D I 0 L T A 0 L T I w V D E y O j M z O j A 1 L j I 2 N z Y 5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g i I C 8 + P E V u d H J 5 I F R 5 c G U 9 I k F k Z G V k V G 9 E Y X R h T W 9 k Z W w i I F Z h b H V l P S J s M C I g L z 4 8 R W 5 0 c n k g V H l w Z T 0 i U m V j b 3 Z l c n l U Y X J n Z X R T a G V l d C I g V m F s d W U 9 I n N U Y W J s Z T I g K D I p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F e H B h b m R l Z C U y M F R h Y m x l M i U y M C g y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Z D J l N m N m N i 0 4 Y W Z l L T R m Y W M t O G E 0 N y 1 j M j g 2 Z D c 0 M z c 3 N D I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C 0 y M V Q w M D o y N D o y M y 4 x N j k z M D c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I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T Y 2 O T Y x N S 0 z Z j k 2 L T Q z Y j U t O D l m M i 1 k O G U x Y z k w N D Y 0 N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M V Q x M z o 1 N z o 0 N y 4 3 O T U 4 M j E w W i I g L z 4 8 R W 5 0 c n k g V H l w Z T 0 i R m l s b E N v b H V t b l R 5 c G V z I i B W Y W x 1 Z T 0 i c 0 F 3 W U R B d 1 l G Q X d N P S I g L z 4 8 R W 5 0 c n k g V H l w Z T 0 i R m l s b E N v b H V t b k 5 h b W V z I i B W Y W x 1 Z T 0 i c 1 s m c X V v d D t S Y W 5 r J n F 1 b 3 Q 7 L C Z x d W 9 0 O 0 N v d W 5 0 c n k m c X V v d D s s J n F 1 b 3 Q 7 U 2 1 h c n R w a G 9 u Z S B V c 2 V y c y Z x d W 9 0 O y w m c X V v d D t U Y W J s Z T I 4 L l J h b m s m c X V v d D s s J n F 1 b 3 Q 7 V G F i b G U y O C 5 D b 3 V u d H J 5 J n F 1 b 3 Q 7 L C Z x d W 9 0 O 1 R h Y m x l M j g u T G l m Z S B l e H B l Y 3 R h b m N 5 I G F 0 I G J p c n R o J n F 1 b 3 Q 7 L C Z x d W 9 0 O 1 R h Y m x l M j g u R 0 R Q I C 0 g c G V y I G N h c G l 0 Y S A o U F B Q K S Z x d W 9 0 O y w m c X V v d D t U Y W J s Z T I 4 L k R h d G U g b 2 Y g S W 5 m b 3 J t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g g K D I p L 0 F 1 d G 9 S Z W 1 v d m V k Q 2 9 s d W 1 u c z E u e 1 J h b m s s M H 0 m c X V v d D s s J n F 1 b 3 Q 7 U 2 V j d G l v b j E v V G F i b G U 4 I C g y K S 9 B d X R v U m V t b 3 Z l Z E N v b H V t b n M x L n t D b 3 V u d H J 5 L D F 9 J n F 1 b 3 Q 7 L C Z x d W 9 0 O 1 N l Y 3 R p b 2 4 x L 1 R h Y m x l O C A o M i k v Q X V 0 b 1 J l b W 9 2 Z W R D b 2 x 1 b W 5 z M S 5 7 U 2 1 h c n R w a G 9 u Z S B V c 2 V y c y w y f S Z x d W 9 0 O y w m c X V v d D t T Z W N 0 a W 9 u M S 9 U Y W J s Z T g g K D I p L 0 F 1 d G 9 S Z W 1 v d m V k Q 2 9 s d W 1 u c z E u e 1 R h Y m x l M j g u U m F u a y w z f S Z x d W 9 0 O y w m c X V v d D t T Z W N 0 a W 9 u M S 9 U Y W J s Z T g g K D I p L 0 F 1 d G 9 S Z W 1 v d m V k Q 2 9 s d W 1 u c z E u e 1 R h Y m x l M j g u Q 2 9 1 b n R y e S w 0 f S Z x d W 9 0 O y w m c X V v d D t T Z W N 0 a W 9 u M S 9 U Y W J s Z T g g K D I p L 0 F 1 d G 9 S Z W 1 v d m V k Q 2 9 s d W 1 u c z E u e 1 R h Y m x l M j g u T G l m Z S B l e H B l Y 3 R h b m N 5 I G F 0 I G J p c n R o L D V 9 J n F 1 b 3 Q 7 L C Z x d W 9 0 O 1 N l Y 3 R p b 2 4 x L 1 R h Y m x l O C A o M i k v Q X V 0 b 1 J l b W 9 2 Z W R D b 2 x 1 b W 5 z M S 5 7 V G F i b G U y O C 5 H R F A g L S B w Z X I g Y 2 F w a X R h I C h Q U F A p L D Z 9 J n F 1 b 3 Q 7 L C Z x d W 9 0 O 1 N l Y 3 R p b 2 4 x L 1 R h Y m x l O C A o M i k v Q X V 0 b 1 J l b W 9 2 Z W R D b 2 x 1 b W 5 z M S 5 7 V G F i b G U y O C 5 E Y X R l I G 9 m I E l u Z m 9 y b W F 0 a W 9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O C A o M i k v Q X V 0 b 1 J l b W 9 2 Z W R D b 2 x 1 b W 5 z M S 5 7 U m F u a y w w f S Z x d W 9 0 O y w m c X V v d D t T Z W N 0 a W 9 u M S 9 U Y W J s Z T g g K D I p L 0 F 1 d G 9 S Z W 1 v d m V k Q 2 9 s d W 1 u c z E u e 0 N v d W 5 0 c n k s M X 0 m c X V v d D s s J n F 1 b 3 Q 7 U 2 V j d G l v b j E v V G F i b G U 4 I C g y K S 9 B d X R v U m V t b 3 Z l Z E N v b H V t b n M x L n t T b W F y d H B o b 2 5 l I F V z Z X J z L D J 9 J n F 1 b 3 Q 7 L C Z x d W 9 0 O 1 N l Y 3 R p b 2 4 x L 1 R h Y m x l O C A o M i k v Q X V 0 b 1 J l b W 9 2 Z W R D b 2 x 1 b W 5 z M S 5 7 V G F i b G U y O C 5 S Y W 5 r L D N 9 J n F 1 b 3 Q 7 L C Z x d W 9 0 O 1 N l Y 3 R p b 2 4 x L 1 R h Y m x l O C A o M i k v Q X V 0 b 1 J l b W 9 2 Z W R D b 2 x 1 b W 5 z M S 5 7 V G F i b G U y O C 5 D b 3 V u d H J 5 L D R 9 J n F 1 b 3 Q 7 L C Z x d W 9 0 O 1 N l Y 3 R p b 2 4 x L 1 R h Y m x l O C A o M i k v Q X V 0 b 1 J l b W 9 2 Z W R D b 2 x 1 b W 5 z M S 5 7 V G F i b G U y O C 5 M a W Z l I G V 4 c G V j d G F u Y 3 k g Y X Q g Y m l y d G g s N X 0 m c X V v d D s s J n F 1 b 3 Q 7 U 2 V j d G l v b j E v V G F i b G U 4 I C g y K S 9 B d X R v U m V t b 3 Z l Z E N v b H V t b n M x L n t U Y W J s Z T I 4 L k d E U C A t I H B l c i B j Y X B p d G E g K F B Q U C k s N n 0 m c X V v d D s s J n F 1 b 3 Q 7 U 2 V j d G l v b j E v V G F i b G U 4 I C g y K S 9 B d X R v U m V t b 3 Z l Z E N v b H V t b n M x L n t U Y W J s Z T I 4 L k R h d G U g b 2 Y g S W 5 m b 3 J t Y X R p b 2 4 s N 3 0 m c X V v d D t d L C Z x d W 9 0 O 1 J l b G F 0 a W 9 u c 2 h p c E l u Z m 8 m c X V v d D s 6 W 1 1 9 I i A v P j x F b n R y e S B U e X B l P S J G a W x s V G F y Z 2 V 0 I i B W Y W x 1 Z T 0 i c 1 R h Y m x l O F 9 f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l M j A o M i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U y M C g y K S 9 F e H B h b m R l Z C U y M F R h Y m x l M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h f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Y j h i N T d k Y y 0 3 N j c z L T R j M z g t Y j U w Y y 0 5 Y W Y 4 Z D d l O D V i O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x V D E z O j U y O j M z L j A w M D Q z N z l a I i A v P j x F b n R y e S B U e X B l P S J G a W x s Q 2 9 s d W 1 u V H l w Z X M i I F Z h b H V l P S J z Q X d Z R E F 3 W U Z B d 0 0 9 I i A v P j x F b n R y e S B U e X B l P S J G a W x s Q 2 9 s d W 1 u T m F t Z X M i I F Z h b H V l P S J z W y Z x d W 9 0 O 1 J h b m s m c X V v d D s s J n F 1 b 3 Q 7 Q 2 9 1 b n R y e S Z x d W 9 0 O y w m c X V v d D t T b W F y d H B o b 2 5 l I F V z Z X J z J n F 1 b 3 Q 7 L C Z x d W 9 0 O 1 R h Y m x l M j g u U m F u a y Z x d W 9 0 O y w m c X V v d D t U Y W J s Z T I 4 L k N v d W 5 0 c n k m c X V v d D s s J n F 1 b 3 Q 7 V G F i b G U y O C 5 M a W Z l I G V 4 c G V j d G F u Y 3 k g Y X Q g Y m l y d G g m c X V v d D s s J n F 1 b 3 Q 7 V G F i b G U y O C 5 H R F A g L S B w Z X I g Y 2 F w a X R h I C h Q U F A p J n F 1 b 3 Q 7 L C Z x d W 9 0 O 1 R h Y m x l M j g u R G F 0 Z S B v Z i B J b m Z v c m 1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O F 9 f M i 9 B d X R v U m V t b 3 Z l Z E N v b H V t b n M x L n t S Y W 5 r L D B 9 J n F 1 b 3 Q 7 L C Z x d W 9 0 O 1 N l Y 3 R p b 2 4 x L 1 R h Y m x l O F 9 f M i 9 B d X R v U m V t b 3 Z l Z E N v b H V t b n M x L n t D b 3 V u d H J 5 L D F 9 J n F 1 b 3 Q 7 L C Z x d W 9 0 O 1 N l Y 3 R p b 2 4 x L 1 R h Y m x l O F 9 f M i 9 B d X R v U m V t b 3 Z l Z E N v b H V t b n M x L n t T b W F y d H B o b 2 5 l I F V z Z X J z L D J 9 J n F 1 b 3 Q 7 L C Z x d W 9 0 O 1 N l Y 3 R p b 2 4 x L 1 R h Y m x l O F 9 f M i 9 B d X R v U m V t b 3 Z l Z E N v b H V t b n M x L n t U Y W J s Z T I 4 L l J h b m s s M 3 0 m c X V v d D s s J n F 1 b 3 Q 7 U 2 V j d G l v b j E v V G F i b G U 4 X 1 8 y L 0 F 1 d G 9 S Z W 1 v d m V k Q 2 9 s d W 1 u c z E u e 1 R h Y m x l M j g u Q 2 9 1 b n R y e S w 0 f S Z x d W 9 0 O y w m c X V v d D t T Z W N 0 a W 9 u M S 9 U Y W J s Z T h f X z I v Q X V 0 b 1 J l b W 9 2 Z W R D b 2 x 1 b W 5 z M S 5 7 V G F i b G U y O C 5 M a W Z l I G V 4 c G V j d G F u Y 3 k g Y X Q g Y m l y d G g s N X 0 m c X V v d D s s J n F 1 b 3 Q 7 U 2 V j d G l v b j E v V G F i b G U 4 X 1 8 y L 0 F 1 d G 9 S Z W 1 v d m V k Q 2 9 s d W 1 u c z E u e 1 R h Y m x l M j g u R 0 R Q I C 0 g c G V y I G N h c G l 0 Y S A o U F B Q K S w 2 f S Z x d W 9 0 O y w m c X V v d D t T Z W N 0 a W 9 u M S 9 U Y W J s Z T h f X z I v Q X V 0 b 1 J l b W 9 2 Z W R D b 2 x 1 b W 5 z M S 5 7 V G F i b G U y O C 5 E Y X R l I G 9 m I E l u Z m 9 y b W F 0 a W 9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O F 9 f M i 9 B d X R v U m V t b 3 Z l Z E N v b H V t b n M x L n t S Y W 5 r L D B 9 J n F 1 b 3 Q 7 L C Z x d W 9 0 O 1 N l Y 3 R p b 2 4 x L 1 R h Y m x l O F 9 f M i 9 B d X R v U m V t b 3 Z l Z E N v b H V t b n M x L n t D b 3 V u d H J 5 L D F 9 J n F 1 b 3 Q 7 L C Z x d W 9 0 O 1 N l Y 3 R p b 2 4 x L 1 R h Y m x l O F 9 f M i 9 B d X R v U m V t b 3 Z l Z E N v b H V t b n M x L n t T b W F y d H B o b 2 5 l I F V z Z X J z L D J 9 J n F 1 b 3 Q 7 L C Z x d W 9 0 O 1 N l Y 3 R p b 2 4 x L 1 R h Y m x l O F 9 f M i 9 B d X R v U m V t b 3 Z l Z E N v b H V t b n M x L n t U Y W J s Z T I 4 L l J h b m s s M 3 0 m c X V v d D s s J n F 1 b 3 Q 7 U 2 V j d G l v b j E v V G F i b G U 4 X 1 8 y L 0 F 1 d G 9 S Z W 1 v d m V k Q 2 9 s d W 1 u c z E u e 1 R h Y m x l M j g u Q 2 9 1 b n R y e S w 0 f S Z x d W 9 0 O y w m c X V v d D t T Z W N 0 a W 9 u M S 9 U Y W J s Z T h f X z I v Q X V 0 b 1 J l b W 9 2 Z W R D b 2 x 1 b W 5 z M S 5 7 V G F i b G U y O C 5 M a W Z l I G V 4 c G V j d G F u Y 3 k g Y X Q g Y m l y d G g s N X 0 m c X V v d D s s J n F 1 b 3 Q 7 U 2 V j d G l v b j E v V G F i b G U 4 X 1 8 y L 0 F 1 d G 9 S Z W 1 v d m V k Q 2 9 s d W 1 u c z E u e 1 R h Y m x l M j g u R 0 R Q I C 0 g c G V y I G N h c G l 0 Y S A o U F B Q K S w 2 f S Z x d W 9 0 O y w m c X V v d D t T Z W N 0 a W 9 u M S 9 U Y W J s Z T h f X z I v Q X V 0 b 1 J l b W 9 2 Z W R D b 2 x 1 b W 5 z M S 5 7 V G F i b G U y O C 5 E Y X R l I G 9 m I E l u Z m 9 y b W F 0 a W 9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h f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X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U y M C g y K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J T I w K D I p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l M j A o M i k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U y M C g y K S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J T I w K D I p L 0 Z p b H R l c m V k J T I w U m 9 3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l M j A o M i k v R m l s d G V y Z W Q l M j B S b 3 d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U y M C g y K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U y M C g y K S 9 S Z W 1 v d m V k J T I w R H V w b G l j Y X R l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v A H d 6 6 Q D 0 W 2 P 6 5 + 7 0 f I H g A A A A A C A A A A A A A Q Z g A A A A E A A C A A A A A f W + l 0 X 0 f K I y y 0 y n X Q U H H k W A 7 k L S y Y + X m 4 X d 0 + N 9 p C e w A A A A A O g A A A A A I A A C A A A A D n n s P B 7 O s T + U q e w W M 4 X k a 0 F 6 4 9 H d T L v 6 M P S k h 6 S C P H n l A A A A A W z f 0 O R I E / o E d M T 4 3 8 e r 3 g w f I / O M o 6 4 V V Q R R a q w Z r x B G T + w e U u N X B I N e M u l S 4 D o J 1 N M T 8 N F L S + f B s f B M A B y h P i o F a j / X O L I y A Y Q C 7 3 s w 7 l E 0 A A A A B W D 4 R d p E X B R V h f G J 0 b F q r l D 4 / s H C z J 0 S C B R J s e r S q U Q q b T B 3 x F W h m 4 t p 0 7 9 P k 9 e 6 b C n a T Y e N n z a w p r 9 6 K H s 5 q a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9766b23-2e19-487e-8c8c-877d72ad430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9FDE622C39664493E9286650F8C15D" ma:contentTypeVersion="1" ma:contentTypeDescription="Create a new document." ma:contentTypeScope="" ma:versionID="62bb1a5c7845dddb219c3040e5881d8e">
  <xsd:schema xmlns:xsd="http://www.w3.org/2001/XMLSchema" xmlns:xs="http://www.w3.org/2001/XMLSchema" xmlns:p="http://schemas.microsoft.com/office/2006/metadata/properties" xmlns:ns2="49766b23-2e19-487e-8c8c-877d72ad430e" targetNamespace="http://schemas.microsoft.com/office/2006/metadata/properties" ma:root="true" ma:fieldsID="19555821f996f371b2105e6808cedef2" ns2:_="">
    <xsd:import namespace="49766b23-2e19-487e-8c8c-877d72ad430e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66b23-2e19-487e-8c8c-877d72ad430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E696B67-70AC-4492-9CC6-F542E31516FE}">
  <ds:schemaRefs>
    <ds:schemaRef ds:uri="http://schemas.microsoft.com/office/2006/metadata/properties"/>
    <ds:schemaRef ds:uri="http://schemas.microsoft.com/office/infopath/2007/PartnerControls"/>
    <ds:schemaRef ds:uri="49766b23-2e19-487e-8c8c-877d72ad430e"/>
  </ds:schemaRefs>
</ds:datastoreItem>
</file>

<file path=customXml/itemProps3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4D56C62-3FAD-4184-AB54-F92ABC1F8C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766b23-2e19-487e-8c8c-877d72ad43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GDP &amp; LIFE EXPECTANCY</vt:lpstr>
      <vt:lpstr>GDP &amp; SMARTPHONE</vt:lpstr>
      <vt:lpstr>GDP Vs Smartphone Users Chart</vt:lpstr>
      <vt:lpstr>Life Expectancy-Smartphone-GDP </vt:lpstr>
      <vt:lpstr>Life Expectancy-Smartphone Char</vt:lpstr>
      <vt:lpstr>POWER QURRY</vt:lpstr>
      <vt:lpstr>GDP</vt:lpstr>
      <vt:lpstr>Smartphones</vt:lpstr>
      <vt:lpstr>Life Expectancy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AMRIN SHAIKH</cp:lastModifiedBy>
  <cp:revision/>
  <dcterms:created xsi:type="dcterms:W3CDTF">2018-10-30T15:44:39Z</dcterms:created>
  <dcterms:modified xsi:type="dcterms:W3CDTF">2024-04-25T12:24:50Z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0x010100949FDE622C39664493E9286650F8C15D</vt:lpwstr>
  </property>
  <property fmtid="{D5CDD505-2E9C-101B-9397-08002B2CF9AE}" pid="3" name="MediaServiceImageTags">
    <vt:lpwstr/>
  </property>
  <property fmtid="{D5CDD505-2E9C-101B-9397-08002B2CF9AE}" pid="4" name="Order">
    <vt:r8>3800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