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Ex3.xml" ContentType="application/vnd.ms-office.chartex+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4.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ahame\Desktop\"/>
    </mc:Choice>
  </mc:AlternateContent>
  <xr:revisionPtr revIDLastSave="0" documentId="8_{D81C149C-041A-4B17-B2FF-BF3B2DC2CEBE}" xr6:coauthVersionLast="47" xr6:coauthVersionMax="47" xr10:uidLastSave="{00000000-0000-0000-0000-000000000000}"/>
  <bookViews>
    <workbookView xWindow="-108" yWindow="-108" windowWidth="23256" windowHeight="12456" firstSheet="1" activeTab="8" xr2:uid="{00000000-000D-0000-FFFF-FFFF00000000}"/>
  </bookViews>
  <sheets>
    <sheet name="Combo" sheetId="4" r:id="rId1"/>
    <sheet name="Water" sheetId="5" r:id="rId2"/>
    <sheet name="pie" sheetId="6" r:id="rId3"/>
    <sheet name="Map" sheetId="7" r:id="rId4"/>
    <sheet name="Top %" sheetId="8" r:id="rId5"/>
    <sheet name="Kpi" sheetId="9" r:id="rId6"/>
    <sheet name="YoY KPI" sheetId="10" r:id="rId7"/>
    <sheet name="Data" sheetId="1" r:id="rId8"/>
    <sheet name="Dashabord " sheetId="11" r:id="rId9"/>
  </sheets>
  <definedNames>
    <definedName name="_xlchart.v1.0" hidden="1">Water!$D$4:$D$7</definedName>
    <definedName name="_xlchart.v1.1" hidden="1">Water!$E$3</definedName>
    <definedName name="_xlchart.v1.17" hidden="1">Water!$D$4:$D$7</definedName>
    <definedName name="_xlchart.v1.18" hidden="1">Water!$E$3</definedName>
    <definedName name="_xlchart.v1.19" hidden="1">Water!$E$4:$E$7</definedName>
    <definedName name="_xlchart.v1.2" hidden="1">Water!$E$4:$E$7</definedName>
    <definedName name="_xlchart.v5.10" hidden="1">Map!$E$2</definedName>
    <definedName name="_xlchart.v5.11" hidden="1">Map!$E$3</definedName>
    <definedName name="_xlchart.v5.12" hidden="1">Map!$E$4:$E$52</definedName>
    <definedName name="_xlchart.v5.13" hidden="1">Map!$D$3</definedName>
    <definedName name="_xlchart.v5.14" hidden="1">Map!$D$4:$D$52</definedName>
    <definedName name="_xlchart.v5.15" hidden="1">Map!$E$3</definedName>
    <definedName name="_xlchart.v5.16" hidden="1">Map!$E$4:$E$52</definedName>
    <definedName name="_xlchart.v5.3" hidden="1">Map!$D$3</definedName>
    <definedName name="_xlchart.v5.4" hidden="1">Map!$D$4:$D$52</definedName>
    <definedName name="_xlchart.v5.5" hidden="1">Map!$E$2</definedName>
    <definedName name="_xlchart.v5.6" hidden="1">Map!$E$3</definedName>
    <definedName name="_xlchart.v5.7" hidden="1">Map!$E$4:$E$52</definedName>
    <definedName name="_xlchart.v5.8" hidden="1">Map!$D$3</definedName>
    <definedName name="_xlchart.v5.9" hidden="1">Map!$D$4:$D$52</definedName>
    <definedName name="Slicer_Region">#N/A</definedName>
    <definedName name="Slicer_Segment">#N/A</definedName>
    <definedName name="Slicer_Year">#N/A</definedName>
  </definedNames>
  <calcPr calcId="191029"/>
  <pivotCaches>
    <pivotCache cacheId="21"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5" i="7" l="1"/>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D5" i="5"/>
  <c r="D6" i="5"/>
  <c r="D7" i="5"/>
  <c r="D4" i="5"/>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10"/>
  <c r="L8" i="10"/>
  <c r="K8" i="10"/>
  <c r="J8" i="10"/>
  <c r="I8" i="10"/>
  <c r="H17" i="9"/>
  <c r="N17" i="9"/>
  <c r="K17" i="9"/>
  <c r="E17" i="9"/>
  <c r="B17" i="9"/>
  <c r="E53" i="7"/>
  <c r="E5" i="7"/>
  <c r="E21" i="7"/>
  <c r="E37" i="7"/>
  <c r="E6" i="7"/>
  <c r="E22" i="7"/>
  <c r="E38" i="7"/>
  <c r="E40" i="7"/>
  <c r="E41" i="7"/>
  <c r="E26" i="7"/>
  <c r="E27" i="7"/>
  <c r="E12" i="7"/>
  <c r="E13" i="7"/>
  <c r="E14" i="7"/>
  <c r="E15" i="7"/>
  <c r="E16" i="7"/>
  <c r="E17" i="7"/>
  <c r="E18" i="7"/>
  <c r="E19" i="7"/>
  <c r="E20" i="7"/>
  <c r="E24" i="7"/>
  <c r="E25" i="7"/>
  <c r="E42" i="7"/>
  <c r="E43" i="7"/>
  <c r="E44" i="7"/>
  <c r="E45" i="7"/>
  <c r="E46" i="7"/>
  <c r="E47" i="7"/>
  <c r="E48" i="7"/>
  <c r="E49" i="7"/>
  <c r="E50" i="7"/>
  <c r="E51" i="7"/>
  <c r="E52" i="7"/>
  <c r="E7" i="7"/>
  <c r="E23" i="7"/>
  <c r="E39" i="7"/>
  <c r="E8" i="7"/>
  <c r="E9" i="7"/>
  <c r="E10" i="7"/>
  <c r="E11" i="7"/>
  <c r="E28" i="7"/>
  <c r="E29" i="7"/>
  <c r="E30" i="7"/>
  <c r="E31" i="7"/>
  <c r="E32" i="7"/>
  <c r="E33" i="7"/>
  <c r="E34" i="7"/>
  <c r="E35" i="7"/>
  <c r="E36" i="7"/>
  <c r="E4" i="7"/>
  <c r="E7" i="5"/>
  <c r="E5" i="5"/>
  <c r="E6" i="5"/>
  <c r="E4" i="5"/>
</calcChain>
</file>

<file path=xl/sharedStrings.xml><?xml version="1.0" encoding="utf-8"?>
<sst xmlns="http://schemas.openxmlformats.org/spreadsheetml/2006/main" count="130132" uniqueCount="10957">
  <si>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</si>
  <si>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</si>
  <si>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</si>
  <si>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</si>
  <si>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</si>
  <si>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</si>
  <si>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</si>
  <si>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</si>
  <si>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</si>
  <si>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</si>
  <si>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</si>
  <si>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</si>
  <si>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</si>
  <si>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</si>
  <si>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</si>
  <si>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</si>
  <si>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</si>
  <si>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</si>
  <si>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</si>
  <si>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</si>
  <si>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</si>
  <si>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</si>
  <si>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</si>
  <si>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</si>
  <si>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</si>
  <si>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</si>
  <si>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</si>
  <si>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</si>
  <si>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</si>
  <si>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</si>
  <si>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</si>
  <si>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</si>
  <si>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</si>
  <si>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</si>
  <si>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</si>
  <si>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</si>
  <si>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</si>
  <si>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</si>
  <si>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</si>
  <si>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</si>
  <si>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</si>
  <si>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</si>
  <si>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</si>
  <si>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</si>
  <si>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</si>
  <si>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</si>
  <si>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</si>
  <si>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</si>
  <si>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</si>
  <si>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</si>
  <si>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</si>
  <si>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</si>
  <si>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</si>
  <si>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</si>
  <si>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</si>
  <si>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</si>
  <si>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</si>
  <si>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</si>
  <si>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</si>
  <si>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</si>
  <si>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</si>
  <si>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</si>
  <si>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</si>
  <si>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</si>
  <si>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</si>
  <si>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</si>
  <si>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</si>
  <si>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</si>
  <si>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</si>
  <si>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</si>
  <si>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</si>
  <si>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</si>
  <si>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</si>
  <si>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</si>
  <si>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</si>
  <si>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</si>
  <si>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</si>
  <si>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</si>
  <si>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</si>
  <si>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</si>
  <si>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</si>
  <si>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</si>
  <si>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</si>
  <si>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</si>
  <si>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</si>
  <si>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</si>
  <si>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</si>
  <si>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</si>
  <si>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</si>
  <si>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</si>
  <si>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</si>
  <si>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</si>
  <si>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</si>
  <si>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</si>
  <si>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</si>
  <si>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</si>
  <si>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</si>
  <si>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</si>
  <si>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</si>
  <si>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</si>
  <si>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</si>
  <si>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</si>
  <si>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</si>
  <si>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</si>
  <si>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</si>
  <si>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</si>
  <si>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</si>
  <si>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</si>
  <si>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</si>
  <si>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</si>
  <si>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</si>
  <si>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</si>
  <si>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</si>
  <si>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</si>
  <si>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</si>
  <si>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</si>
  <si>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</si>
  <si>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</si>
  <si>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</si>
  <si>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</si>
  <si>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</si>
  <si>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</si>
  <si>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</si>
  <si>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</si>
  <si>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</si>
  <si>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</si>
  <si>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</si>
  <si>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</si>
  <si>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</si>
  <si>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</si>
  <si>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</si>
  <si>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</si>
  <si>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</si>
  <si>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</si>
  <si>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</si>
  <si>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</si>
  <si>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</si>
  <si>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</si>
  <si>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</si>
  <si>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</si>
  <si>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</si>
  <si>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</si>
  <si>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</si>
  <si>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</si>
  <si>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</si>
  <si>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</si>
  <si>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</si>
  <si>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</si>
  <si>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</si>
  <si>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</si>
  <si>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</si>
  <si>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</si>
  <si>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</si>
  <si>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</si>
  <si>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</si>
  <si>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</si>
  <si>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</si>
  <si>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</si>
  <si>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</si>
  <si>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</si>
  <si>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</si>
  <si>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</si>
  <si>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</si>
  <si>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</si>
  <si>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</si>
  <si>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</si>
  <si>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</si>
  <si>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</si>
  <si>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</si>
  <si>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</si>
  <si>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</si>
  <si>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</si>
  <si>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</si>
  <si>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</si>
  <si>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</si>
  <si>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</si>
  <si>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</si>
  <si>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</si>
  <si>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</si>
  <si>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</si>
  <si>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</si>
  <si>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</si>
  <si>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</si>
  <si>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</si>
  <si>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</si>
  <si>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</si>
  <si>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</si>
  <si>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</si>
  <si>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</si>
  <si>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</si>
  <si>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</si>
  <si>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</si>
  <si>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</si>
  <si>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</si>
  <si>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</si>
  <si>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</si>
  <si>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</si>
  <si>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</si>
  <si>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</si>
  <si>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</si>
  <si>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</si>
  <si>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</si>
  <si>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</si>
  <si>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</si>
  <si>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</si>
  <si>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</si>
  <si>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</si>
  <si>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</si>
  <si>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</si>
  <si>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</si>
  <si>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</si>
  <si>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</si>
  <si>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</si>
  <si>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</si>
  <si>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</si>
  <si>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</si>
  <si>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</si>
  <si>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</si>
  <si>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</si>
  <si>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</si>
  <si>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</si>
  <si>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</si>
  <si>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</si>
  <si>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</si>
  <si>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</si>
  <si>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</si>
  <si>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</si>
  <si>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</si>
  <si>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</si>
  <si>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</si>
  <si>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</si>
  <si>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</si>
  <si>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</si>
  <si>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</si>
  <si>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</si>
  <si>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</si>
  <si>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</si>
  <si>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</si>
  <si>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</si>
  <si>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</si>
  <si>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</si>
  <si>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</si>
  <si>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</si>
  <si>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</si>
  <si>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</si>
  <si>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</si>
  <si>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</si>
  <si>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</si>
  <si>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</si>
  <si>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</si>
  <si>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</si>
  <si>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</si>
  <si>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</si>
  <si>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</si>
  <si>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</si>
  <si>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</si>
  <si>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</si>
  <si>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</si>
  <si>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</si>
  <si>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</si>
  <si>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</si>
  <si>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</si>
  <si>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</si>
  <si>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</si>
  <si>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</si>
  <si>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</si>
  <si>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</si>
  <si>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</si>
  <si>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</si>
  <si>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</si>
  <si>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</si>
  <si>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</si>
  <si>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</si>
  <si>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</si>
  <si>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</si>
  <si>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</si>
  <si>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</si>
  <si>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</si>
  <si>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</si>
  <si>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</si>
  <si>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</si>
  <si>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</si>
  <si>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</si>
  <si>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</si>
  <si>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</si>
  <si>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</si>
  <si>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</si>
  <si>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</si>
  <si>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</si>
  <si>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</si>
  <si>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</si>
  <si>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</si>
  <si>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</si>
  <si>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</si>
  <si>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</si>
  <si>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</si>
  <si>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</si>
  <si>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</si>
  <si>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</si>
  <si>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</si>
  <si>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</si>
  <si>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</si>
  <si>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</si>
  <si>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</si>
  <si>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</si>
  <si>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</si>
  <si>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</si>
  <si>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</si>
  <si>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</si>
  <si>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</si>
  <si>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</si>
  <si>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</si>
  <si>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</si>
  <si>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</si>
  <si>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</si>
  <si>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</si>
  <si>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</si>
  <si>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</si>
  <si>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</si>
  <si>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</si>
  <si>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</si>
  <si>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</si>
  <si>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</si>
  <si>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</si>
  <si>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</si>
  <si>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</si>
  <si>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</si>
  <si>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</si>
  <si>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</si>
  <si>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</si>
  <si>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</si>
  <si>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</si>
  <si>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</si>
  <si>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</si>
  <si>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</si>
  <si>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</si>
  <si>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</si>
  <si>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</si>
  <si>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</si>
  <si>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</si>
  <si>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</si>
  <si>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</si>
  <si>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</si>
  <si>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</si>
  <si>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</si>
  <si>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</si>
  <si>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</si>
  <si>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</si>
  <si>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</si>
  <si>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</si>
  <si>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</si>
  <si>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</si>
  <si>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</si>
  <si>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</si>
  <si>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</si>
  <si>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</si>
  <si>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</si>
  <si>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</si>
  <si>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</si>
  <si>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</si>
  <si>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</si>
  <si>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</si>
  <si>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</si>
  <si>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</si>
  <si>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</si>
  <si>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</si>
  <si>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</si>
  <si>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</si>
  <si>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</si>
  <si>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</si>
  <si>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</si>
  <si>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</si>
  <si>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</si>
  <si>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</si>
  <si>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</si>
  <si>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</si>
  <si>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</si>
  <si>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</si>
  <si>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</si>
  <si>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</si>
  <si>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</si>
  <si>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</si>
  <si>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</si>
  <si>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</si>
  <si>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</si>
  <si>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</si>
  <si>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</si>
  <si>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</si>
  <si>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</si>
  <si>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</si>
  <si>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</si>
  <si>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</si>
  <si>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</si>
  <si>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</si>
  <si>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</si>
  <si>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</si>
  <si>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</si>
  <si>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</si>
  <si>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</si>
  <si>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</si>
  <si>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</si>
  <si>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</si>
  <si>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</si>
  <si>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</si>
  <si>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</si>
  <si>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</si>
  <si>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</si>
  <si>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</si>
  <si>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</si>
  <si>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</si>
  <si>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</si>
  <si>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</si>
  <si>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</si>
  <si>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</si>
  <si>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</si>
  <si>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</si>
  <si>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</si>
  <si>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</si>
  <si>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</si>
  <si>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</si>
  <si>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</si>
  <si>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</si>
  <si>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</si>
  <si>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</si>
  <si>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</si>
  <si>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</si>
  <si>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</si>
  <si>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</si>
  <si>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</si>
  <si>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</si>
  <si>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</si>
  <si>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</si>
  <si>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</si>
  <si>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</si>
  <si>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</si>
  <si>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</si>
  <si>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</si>
  <si>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</si>
  <si>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</si>
  <si>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</si>
  <si>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</si>
  <si>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</si>
  <si>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</si>
  <si>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</si>
  <si>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</si>
  <si>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</si>
  <si>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</si>
  <si>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</si>
  <si>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</si>
  <si>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</si>
  <si>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</si>
  <si>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</si>
  <si>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</si>
  <si>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</si>
  <si>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</si>
  <si>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</si>
  <si>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</si>
  <si>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</si>
  <si>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</si>
  <si>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</si>
  <si>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</si>
  <si>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</si>
  <si>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</si>
  <si>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</si>
  <si>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</si>
  <si>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</si>
  <si>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</si>
  <si>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</si>
  <si>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</si>
  <si>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</si>
  <si>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</si>
  <si>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</si>
  <si>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</si>
  <si>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</si>
  <si>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</si>
  <si>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</si>
  <si>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</si>
  <si>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</si>
  <si>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</si>
  <si>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</si>
  <si>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</si>
  <si>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</si>
  <si>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</si>
  <si>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</si>
  <si>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</si>
  <si>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</si>
  <si>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</si>
  <si>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</si>
  <si>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</si>
  <si>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</si>
  <si>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</si>
  <si>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</si>
  <si>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</si>
  <si>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</si>
  <si>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</si>
  <si>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</si>
  <si>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</si>
  <si>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</si>
  <si>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</si>
  <si>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</si>
  <si>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</si>
  <si>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</si>
  <si>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</si>
  <si>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</si>
  <si>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</si>
  <si>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</si>
  <si>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</si>
  <si>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</si>
  <si>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</si>
  <si>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</si>
  <si>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</si>
  <si>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</si>
  <si>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</si>
  <si>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</si>
  <si>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</si>
  <si>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</si>
  <si>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</si>
  <si>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</si>
  <si>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</si>
  <si>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</si>
  <si>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</si>
  <si>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</si>
  <si>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</si>
  <si>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</si>
  <si>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</si>
  <si>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</si>
  <si>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</si>
  <si>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</si>
  <si>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</si>
  <si>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</si>
  <si>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</si>
  <si>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</si>
  <si>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</si>
  <si>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</si>
  <si>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</si>
  <si>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</si>
  <si>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</si>
  <si>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</si>
  <si>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</si>
  <si>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</si>
  <si>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</si>
  <si>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</si>
  <si>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</si>
  <si>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</si>
  <si>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</si>
  <si>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</si>
  <si>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</si>
  <si>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</si>
  <si>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</si>
  <si>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</si>
  <si>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</si>
  <si>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</si>
  <si>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</si>
  <si>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</si>
  <si>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</si>
  <si>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</si>
  <si>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</si>
  <si>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</si>
  <si>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</si>
  <si>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</si>
  <si>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</si>
  <si>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</si>
  <si>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</si>
  <si>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</si>
  <si>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</si>
  <si>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</si>
  <si>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</si>
  <si>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</si>
  <si>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</si>
  <si>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</si>
  <si>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</si>
  <si>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</si>
  <si>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</si>
  <si>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</si>
  <si>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</si>
  <si>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</si>
  <si>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</si>
  <si>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</si>
  <si>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</si>
  <si>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</si>
  <si>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</si>
  <si>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</si>
  <si>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</si>
  <si>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</si>
  <si>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</si>
  <si>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</si>
  <si>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</si>
  <si>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</si>
  <si>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</si>
  <si>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</si>
  <si>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</si>
  <si>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</si>
  <si>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</si>
  <si>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</si>
  <si>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</si>
  <si>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</si>
  <si>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</si>
  <si>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</si>
  <si>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</si>
  <si>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</si>
  <si>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</si>
  <si>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</si>
  <si>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</si>
  <si>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</si>
  <si>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</si>
  <si>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</si>
  <si>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</si>
  <si>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</si>
  <si>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</si>
  <si>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</si>
  <si>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</si>
  <si>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</si>
  <si>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</si>
  <si>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</si>
  <si>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</si>
  <si>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</si>
  <si>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</si>
  <si>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</si>
  <si>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</si>
  <si>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</si>
  <si>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</si>
  <si>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</si>
  <si>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</si>
  <si>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</si>
  <si>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</si>
  <si>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</si>
  <si>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</si>
  <si>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</si>
  <si>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</si>
  <si>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</si>
  <si>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</si>
  <si>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</si>
  <si>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</si>
  <si>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</si>
  <si>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</si>
  <si>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</si>
  <si>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</si>
  <si>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</si>
  <si>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</si>
  <si>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</si>
  <si>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</si>
  <si>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</si>
  <si>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</si>
  <si>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</si>
  <si>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</si>
  <si>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</si>
  <si>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</si>
  <si>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</si>
  <si>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</si>
  <si>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</si>
  <si>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</si>
  <si>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</si>
  <si>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</si>
  <si>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</si>
  <si>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</si>
  <si>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</si>
  <si>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</si>
  <si>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</si>
  <si>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</si>
  <si>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</si>
  <si>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</si>
  <si>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</si>
  <si>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</si>
  <si>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</si>
  <si>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</si>
  <si>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</si>
  <si>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</si>
  <si>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</si>
  <si>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</si>
  <si>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</si>
  <si>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</si>
  <si>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</si>
  <si>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</si>
  <si>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</si>
  <si>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</si>
  <si>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</si>
  <si>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</si>
  <si>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</si>
  <si>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</si>
  <si>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</si>
  <si>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</si>
  <si>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</si>
  <si>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</si>
  <si>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</si>
  <si>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</si>
  <si>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</si>
  <si>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</si>
  <si>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</si>
  <si>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</si>
  <si>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</si>
  <si>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</si>
  <si>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</si>
  <si>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</si>
  <si>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</si>
  <si>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</si>
  <si>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</si>
  <si>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</si>
  <si>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</si>
  <si>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</si>
  <si>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</si>
  <si>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</si>
  <si>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</si>
  <si>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</si>
  <si>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</si>
  <si>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</si>
  <si>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</si>
  <si>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</si>
  <si>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</si>
  <si>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</si>
  <si>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</si>
  <si>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</si>
  <si>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</si>
  <si>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</si>
  <si>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</si>
  <si>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</si>
  <si>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</si>
  <si>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</si>
  <si>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</si>
  <si>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</si>
  <si>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</si>
  <si>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</si>
  <si>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</si>
  <si>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</si>
  <si>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</si>
  <si>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</si>
  <si>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</si>
  <si>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</si>
  <si>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</si>
  <si>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</si>
  <si>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</si>
  <si>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</si>
  <si>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</si>
  <si>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</si>
  <si>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</si>
  <si>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</si>
  <si>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</si>
  <si>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</si>
  <si>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</si>
  <si>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</si>
  <si>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</si>
  <si>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</si>
  <si>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</si>
  <si>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</si>
  <si>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</si>
  <si>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</si>
  <si>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</si>
  <si>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</si>
  <si>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</si>
  <si>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</si>
  <si>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</si>
  <si>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</si>
  <si>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</si>
  <si>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</si>
  <si>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</si>
  <si>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</si>
  <si>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</si>
  <si>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</si>
  <si>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</si>
  <si>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</si>
  <si>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</si>
  <si>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</si>
  <si>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</si>
  <si>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</si>
  <si>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</si>
  <si>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</si>
  <si>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</si>
  <si>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</si>
  <si>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</si>
  <si>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</si>
  <si>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</si>
  <si>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</si>
  <si>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</si>
  <si>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</si>
  <si>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</si>
  <si>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</si>
  <si>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</si>
  <si>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</si>
  <si>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</si>
  <si>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</si>
  <si>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</si>
  <si>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</si>
  <si>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</si>
  <si>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</si>
  <si>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</si>
  <si>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</si>
  <si>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</si>
  <si>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</si>
  <si>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</si>
  <si>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</si>
  <si>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</si>
  <si>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</si>
  <si>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</si>
  <si>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</si>
  <si>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</si>
  <si>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</si>
  <si>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</si>
  <si>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</si>
  <si>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</si>
  <si>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</si>
  <si>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</si>
  <si>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</si>
  <si>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</si>
  <si>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</si>
  <si>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</si>
  <si>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</si>
  <si>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</si>
  <si>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</si>
  <si>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</si>
  <si>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</si>
  <si>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</si>
  <si>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</si>
  <si>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</si>
  <si>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</si>
  <si>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</si>
  <si>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</si>
  <si>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</si>
  <si>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</si>
  <si>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</si>
  <si>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</si>
  <si>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</si>
  <si>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</si>
  <si>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</si>
  <si>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</si>
  <si>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</si>
  <si>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</si>
  <si>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</si>
  <si>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</si>
  <si>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</si>
  <si>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</si>
  <si>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</si>
  <si>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</si>
  <si>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</si>
  <si>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</si>
  <si>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</si>
  <si>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</si>
  <si>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</si>
  <si>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</si>
  <si>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</si>
  <si>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</si>
  <si>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</si>
  <si>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</si>
  <si>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</si>
  <si>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</si>
  <si>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</si>
  <si>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</si>
  <si>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</si>
  <si>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</si>
  <si>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</si>
  <si>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</si>
  <si>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</si>
  <si>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</si>
  <si>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</si>
  <si>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</si>
  <si>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</si>
  <si>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</si>
  <si>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</si>
  <si>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</si>
  <si>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</si>
  <si>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</si>
  <si>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</si>
  <si>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</si>
  <si>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</si>
  <si>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</si>
  <si>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</si>
  <si>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</si>
  <si>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</si>
  <si>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</si>
  <si>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</si>
  <si>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</si>
  <si>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</si>
  <si>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</si>
  <si>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</si>
  <si>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</si>
  <si>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</si>
  <si>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</si>
  <si>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</si>
  <si>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</si>
  <si>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</si>
  <si>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</si>
  <si>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</si>
  <si>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</si>
  <si>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</si>
  <si>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</si>
  <si>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</si>
  <si>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</si>
  <si>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</si>
  <si>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</si>
  <si>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</si>
  <si>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</si>
  <si>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</si>
  <si>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</si>
  <si>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</si>
  <si>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</si>
  <si>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</si>
  <si>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</si>
  <si>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</si>
  <si>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</si>
  <si>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</si>
  <si>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</si>
  <si>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</si>
  <si>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</si>
  <si>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</si>
  <si>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</si>
  <si>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</si>
  <si>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</si>
  <si>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</si>
  <si>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</si>
  <si>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</si>
  <si>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</si>
  <si>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</si>
  <si>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</si>
  <si>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</si>
  <si>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</si>
  <si>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</si>
  <si>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</si>
  <si>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</si>
  <si>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</si>
  <si>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</si>
  <si>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</si>
  <si>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</si>
  <si>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</si>
  <si>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</si>
  <si>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</si>
  <si>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</si>
  <si>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</si>
  <si>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</si>
  <si>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</si>
  <si>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</si>
  <si>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</si>
  <si>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</si>
  <si>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</si>
  <si>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</si>
  <si>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</si>
  <si>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</si>
  <si>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</si>
  <si>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</si>
  <si>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</si>
  <si>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</si>
  <si>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</si>
  <si>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</si>
  <si>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</si>
  <si>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</si>
  <si>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</si>
  <si>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</si>
  <si>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</si>
  <si>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</si>
  <si>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</si>
  <si>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</si>
  <si>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</si>
  <si>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</si>
  <si>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</si>
  <si>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</si>
  <si>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</si>
  <si>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</si>
  <si>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</si>
  <si>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</si>
  <si>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</si>
  <si>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</si>
  <si>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</si>
  <si>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</si>
  <si>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</si>
  <si>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</si>
  <si>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</si>
  <si>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</si>
  <si>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</si>
  <si>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</si>
  <si>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</si>
  <si>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</si>
  <si>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</si>
  <si>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</si>
  <si>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</si>
  <si>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</si>
  <si>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</si>
  <si>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</si>
  <si>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</si>
  <si>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</si>
  <si>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</si>
  <si>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</si>
  <si>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</si>
  <si>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</si>
  <si>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</si>
  <si>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</si>
  <si>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</si>
  <si>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</si>
  <si>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</si>
  <si>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</si>
  <si>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</si>
  <si>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</si>
  <si>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</si>
  <si>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</si>
  <si>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</si>
  <si>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</si>
  <si>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</si>
  <si>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</si>
  <si>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</si>
  <si>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</si>
  <si>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</si>
  <si>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</si>
  <si>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</si>
  <si>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</si>
  <si>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</si>
  <si>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</si>
  <si>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</si>
  <si>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</si>
  <si>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</si>
  <si>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</si>
  <si>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</si>
  <si>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</si>
  <si>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</si>
  <si>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</si>
  <si>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</si>
  <si>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</si>
  <si>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</si>
  <si>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</si>
  <si>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</si>
  <si>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</si>
  <si>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</si>
  <si>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</si>
  <si>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</si>
  <si>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</si>
  <si>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</si>
  <si>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</si>
  <si>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</si>
  <si>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</si>
  <si>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</si>
  <si>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</si>
  <si>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</si>
  <si>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</si>
  <si>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</si>
  <si>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</si>
  <si>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</si>
  <si>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</si>
  <si>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</si>
  <si>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</si>
  <si>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</si>
  <si>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</si>
  <si>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</si>
  <si>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</si>
  <si>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</si>
  <si>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</si>
  <si>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</si>
  <si>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</si>
  <si>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</si>
  <si>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</si>
  <si>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</si>
  <si>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</si>
  <si>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</si>
  <si>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</si>
  <si>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</si>
  <si>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</si>
  <si>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</si>
  <si>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</si>
  <si>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</si>
  <si>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</si>
  <si>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</si>
  <si>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</si>
  <si>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</si>
  <si>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</si>
  <si>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</si>
  <si>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</si>
  <si>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</si>
  <si>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</si>
  <si>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</si>
  <si>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</si>
  <si>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</si>
  <si>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</si>
  <si>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</si>
  <si>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</si>
  <si>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</si>
  <si>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</si>
  <si>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</si>
  <si>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</si>
  <si>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</si>
  <si>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</si>
  <si>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</si>
  <si>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</si>
  <si>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</si>
  <si>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</si>
  <si>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</si>
  <si>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</si>
  <si>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</si>
  <si>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</si>
  <si>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</si>
  <si>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</si>
  <si>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</si>
  <si>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</si>
  <si>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</si>
  <si>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</si>
  <si>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</si>
  <si>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</si>
  <si>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</si>
  <si>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</si>
  <si>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</si>
  <si>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</si>
  <si>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</si>
  <si>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</si>
  <si>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</si>
  <si>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</si>
  <si>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</si>
  <si>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</si>
  <si>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</si>
  <si>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</si>
  <si>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</si>
  <si>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</si>
  <si>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</si>
  <si>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</si>
  <si>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</si>
  <si>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</si>
  <si>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</si>
  <si>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</si>
  <si>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</si>
  <si>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</si>
  <si>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</si>
  <si>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</si>
  <si>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</si>
  <si>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</si>
  <si>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</si>
  <si>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</si>
  <si>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</si>
  <si>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</si>
  <si>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</si>
  <si>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</si>
  <si>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</si>
  <si>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</si>
  <si>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</si>
  <si>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</si>
  <si>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</si>
  <si>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</si>
  <si>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</si>
  <si>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</si>
  <si>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</si>
  <si>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</si>
  <si>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</si>
  <si>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</si>
  <si>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</si>
  <si>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</si>
  <si>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</si>
  <si>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</si>
  <si>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</si>
  <si>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</si>
  <si>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</si>
  <si>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</si>
  <si>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</si>
  <si>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</si>
  <si>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</si>
  <si>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</si>
  <si>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</si>
  <si>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</si>
  <si>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</si>
  <si>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</si>
  <si>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</si>
  <si>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</si>
  <si>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</si>
  <si>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</si>
  <si>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</si>
  <si>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</si>
  <si>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</si>
  <si>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</si>
  <si>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</si>
  <si>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</si>
  <si>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</si>
  <si>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</si>
  <si>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</si>
  <si>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</si>
  <si>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</si>
  <si>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</si>
  <si>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</si>
  <si>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</si>
  <si>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</si>
  <si>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</si>
  <si>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</si>
  <si>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</si>
  <si>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</si>
  <si>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</si>
  <si>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</si>
  <si>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</si>
  <si>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</si>
  <si>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</si>
  <si>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</si>
  <si>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</si>
  <si>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</si>
  <si>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</si>
  <si>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</si>
  <si>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</si>
  <si>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</si>
  <si>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</si>
  <si>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</si>
  <si>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</si>
  <si>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</si>
  <si>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</si>
  <si>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</si>
  <si>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</si>
  <si>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</si>
  <si>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</si>
  <si>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</si>
  <si>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</si>
  <si>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</si>
  <si>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</si>
  <si>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</si>
  <si>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</si>
  <si>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</si>
  <si>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</si>
  <si>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</si>
  <si>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</si>
  <si>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</si>
  <si>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</si>
  <si>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</si>
  <si>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</si>
  <si>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</si>
  <si>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</si>
  <si>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</si>
  <si>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</si>
  <si>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</si>
  <si>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</si>
  <si>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</si>
  <si>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</si>
  <si>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</si>
  <si>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</si>
  <si>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</si>
  <si>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</si>
  <si>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</si>
  <si>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</si>
  <si>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</si>
  <si>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</si>
  <si>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</si>
  <si>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</si>
  <si>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</si>
  <si>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</si>
  <si>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</si>
  <si>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</si>
  <si>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</si>
  <si>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</si>
  <si>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</si>
  <si>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</si>
  <si>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</si>
  <si>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</si>
  <si>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</si>
  <si>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</si>
  <si>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</si>
  <si>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</si>
  <si>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</si>
  <si>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</si>
  <si>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</si>
  <si>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</si>
  <si>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</si>
  <si>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</si>
  <si>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</si>
  <si>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</si>
  <si>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</si>
  <si>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</si>
  <si>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</si>
  <si>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</si>
  <si>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</si>
  <si>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</si>
  <si>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</si>
  <si>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</si>
  <si>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</si>
  <si>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</si>
  <si>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</si>
  <si>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</si>
  <si>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</si>
  <si>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</si>
  <si>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</si>
  <si>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</si>
  <si>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</si>
  <si>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</si>
  <si>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</si>
  <si>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</si>
  <si>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</si>
  <si>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</si>
  <si>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</si>
  <si>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</si>
  <si>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</si>
  <si>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</si>
  <si>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</si>
  <si>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</si>
  <si>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</si>
  <si>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</si>
  <si>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</si>
  <si>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</si>
  <si>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</si>
  <si>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</si>
  <si>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</si>
  <si>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</si>
  <si>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</si>
  <si>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</si>
  <si>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</si>
  <si>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</si>
  <si>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</si>
  <si>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</si>
  <si>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</si>
  <si>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</si>
  <si>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</si>
  <si>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</si>
  <si>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</si>
  <si>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</si>
  <si>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</si>
  <si>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</si>
  <si>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</si>
  <si>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</si>
  <si>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</si>
  <si>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</si>
  <si>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</si>
  <si>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</si>
  <si>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</si>
  <si>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</si>
  <si>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</si>
  <si>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</si>
  <si>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</si>
  <si>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</si>
  <si>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</si>
  <si>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</si>
  <si>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</si>
  <si>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</si>
  <si>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</si>
  <si>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</si>
  <si>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</si>
  <si>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</si>
  <si>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</si>
  <si>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</si>
  <si>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</si>
  <si>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</si>
  <si>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</si>
  <si>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</si>
  <si>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</si>
  <si>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</si>
  <si>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</si>
  <si>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</si>
  <si>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</si>
  <si>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</si>
  <si>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</si>
  <si>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</si>
  <si>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</si>
  <si>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</si>
  <si>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</si>
  <si>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</si>
  <si>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</si>
  <si>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</si>
  <si>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</si>
  <si>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</si>
  <si>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</si>
  <si>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</si>
  <si>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</si>
  <si>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</si>
  <si>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</si>
  <si>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</si>
  <si>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</si>
  <si>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</si>
  <si>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</si>
  <si>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</si>
  <si>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</si>
  <si>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</si>
  <si>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</si>
  <si>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</si>
  <si>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</si>
  <si>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</si>
  <si>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</si>
  <si>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</si>
  <si>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</si>
  <si>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</si>
  <si>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</si>
  <si>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</si>
  <si>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</si>
  <si>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</si>
  <si>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</si>
  <si>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</si>
  <si>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</si>
  <si>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</si>
  <si>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</si>
  <si>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</si>
  <si>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</si>
  <si>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</si>
  <si>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</si>
  <si>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</si>
  <si>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</si>
  <si>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</si>
  <si>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</si>
  <si>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</si>
  <si>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</si>
  <si>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</si>
  <si>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</si>
  <si>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</si>
  <si>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</si>
  <si>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</si>
  <si>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</si>
  <si>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</si>
  <si>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</si>
  <si>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</si>
  <si>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</si>
  <si>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</si>
  <si>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</si>
  <si>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</si>
  <si>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</si>
  <si>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</si>
  <si>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</si>
  <si>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</si>
  <si>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</si>
  <si>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</si>
  <si>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</si>
  <si>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</si>
  <si>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</si>
  <si>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</si>
  <si>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</si>
  <si>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</si>
  <si>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</si>
  <si>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</si>
  <si>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</si>
  <si>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</si>
  <si>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</si>
  <si>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</si>
  <si>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</si>
  <si>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</si>
  <si>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</si>
  <si>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</si>
  <si>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</si>
  <si>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</si>
  <si>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</si>
  <si>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</si>
  <si>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</si>
  <si>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</si>
  <si>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</si>
  <si>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</si>
  <si>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</si>
  <si>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</si>
  <si>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</si>
  <si>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</si>
  <si>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</si>
  <si>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</si>
  <si>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</si>
  <si>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</si>
  <si>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</si>
  <si>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</si>
  <si>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</si>
  <si>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</si>
  <si>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</si>
  <si>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</si>
  <si>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</si>
  <si>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</si>
  <si>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</si>
  <si>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</si>
  <si>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</si>
  <si>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</si>
  <si>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</si>
  <si>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</si>
  <si>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</si>
  <si>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</si>
  <si>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</si>
  <si>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</si>
  <si>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</si>
  <si>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</si>
  <si>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</si>
  <si>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</si>
  <si>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</si>
  <si>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</si>
  <si>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</si>
  <si>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</si>
  <si>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</si>
  <si>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</si>
  <si>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</si>
  <si>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</si>
  <si>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</si>
  <si>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</si>
  <si>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</si>
  <si>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</si>
  <si>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</si>
  <si>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</si>
  <si>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</si>
  <si>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</si>
  <si>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</si>
  <si>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</si>
  <si>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</si>
  <si>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</si>
  <si>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</si>
  <si>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</si>
  <si>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</si>
  <si>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</si>
  <si>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</si>
  <si>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</si>
  <si>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</si>
  <si>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</si>
  <si>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</si>
  <si>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</si>
  <si>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</si>
  <si>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</si>
  <si>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</si>
  <si>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</si>
  <si>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</si>
  <si>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</si>
  <si>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</si>
  <si>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</si>
  <si>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</si>
  <si>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</si>
  <si>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</si>
  <si>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</si>
  <si>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</si>
  <si>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</si>
  <si>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</si>
  <si>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</si>
  <si>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</si>
  <si>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</si>
  <si>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</si>
  <si>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</si>
  <si>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</si>
  <si>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</si>
  <si>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</si>
  <si>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</si>
  <si>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</si>
  <si>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</si>
  <si>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</si>
  <si>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</si>
  <si>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</si>
  <si>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</si>
  <si>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</si>
  <si>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</si>
  <si>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</si>
  <si>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</si>
  <si>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</si>
  <si>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</si>
  <si>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</si>
  <si>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</si>
  <si>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</si>
  <si>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</si>
  <si>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</si>
  <si>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</si>
  <si>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</si>
  <si>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</si>
  <si>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</si>
  <si>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</si>
  <si>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</si>
  <si>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</si>
  <si>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</si>
  <si>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</si>
  <si>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</si>
  <si>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</si>
  <si>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</si>
  <si>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</si>
  <si>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</si>
  <si>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</si>
  <si>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</si>
  <si>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</si>
  <si>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</si>
  <si>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</si>
  <si>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</si>
  <si>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</si>
  <si>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</si>
  <si>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</si>
  <si>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</si>
  <si>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</si>
  <si>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</si>
  <si>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</si>
  <si>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</si>
  <si>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</si>
  <si>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</si>
  <si>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</si>
  <si>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</si>
  <si>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</si>
  <si>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</si>
  <si>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</si>
  <si>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</si>
  <si>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</si>
  <si>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</si>
  <si>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</si>
  <si>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</si>
  <si>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</si>
  <si>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</si>
  <si>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</si>
  <si>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</si>
  <si>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</si>
  <si>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</si>
  <si>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</si>
  <si>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</si>
  <si>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</si>
  <si>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</si>
  <si>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</si>
  <si>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</si>
  <si>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</si>
  <si>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</si>
  <si>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</si>
  <si>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</si>
  <si>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</si>
  <si>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</si>
  <si>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</si>
  <si>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</si>
  <si>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</si>
  <si>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</si>
  <si>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</si>
  <si>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</si>
  <si>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</si>
  <si>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</si>
  <si>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</si>
  <si>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</si>
  <si>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</si>
  <si>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</si>
  <si>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</si>
  <si>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</si>
  <si>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</si>
  <si>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</si>
  <si>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</si>
  <si>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</si>
  <si>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</si>
  <si>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</si>
  <si>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</si>
  <si>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</si>
  <si>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</si>
  <si>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</si>
  <si>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</si>
  <si>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</si>
  <si>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</si>
  <si>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</si>
  <si>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</si>
  <si>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</si>
  <si>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</si>
  <si>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</si>
  <si>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</si>
  <si>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</si>
  <si>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</si>
  <si>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</si>
  <si>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</si>
  <si>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</si>
  <si>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</si>
  <si>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</si>
  <si>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</si>
  <si>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</si>
  <si>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</si>
  <si>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</si>
  <si>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</si>
  <si>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</si>
  <si>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</si>
  <si>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</si>
  <si>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</si>
  <si>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</si>
  <si>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</si>
  <si>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</si>
  <si>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</si>
  <si>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</si>
  <si>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</si>
  <si>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</si>
  <si>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</si>
  <si>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</si>
  <si>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</si>
  <si>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</si>
  <si>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</si>
  <si>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</si>
  <si>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</si>
  <si>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</si>
  <si>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</si>
  <si>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</si>
  <si>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</si>
  <si>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</si>
  <si>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</si>
  <si>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</si>
  <si>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</si>
  <si>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</si>
  <si>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</si>
  <si>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</si>
  <si>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</si>
  <si>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</si>
  <si>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</si>
  <si>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</si>
  <si>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</si>
  <si>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</si>
  <si>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</si>
  <si>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</si>
  <si>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</si>
  <si>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</si>
  <si>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</si>
  <si>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</si>
  <si>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</si>
  <si>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</si>
  <si>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</si>
  <si>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</si>
  <si>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</si>
  <si>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</si>
  <si>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</si>
  <si>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</si>
  <si>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</si>
  <si>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</si>
  <si>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</si>
  <si>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</si>
  <si>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</si>
  <si>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</si>
  <si>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</si>
  <si>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</si>
  <si>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</si>
  <si>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</si>
  <si>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</si>
  <si>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</si>
  <si>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</si>
  <si>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</si>
  <si>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</si>
  <si>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</si>
  <si>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</si>
  <si>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</si>
  <si>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</si>
  <si>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</si>
  <si>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</si>
  <si>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</si>
  <si>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</si>
  <si>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</si>
  <si>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</si>
  <si>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</si>
  <si>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</si>
  <si>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</si>
  <si>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</si>
  <si>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</si>
  <si>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</si>
  <si>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</si>
  <si>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</si>
  <si>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</si>
  <si>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</si>
  <si>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</si>
  <si>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</si>
  <si>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</si>
  <si>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</si>
  <si>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</si>
  <si>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</si>
  <si>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</si>
  <si>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</si>
  <si>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</si>
  <si>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</si>
  <si>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</si>
  <si>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</si>
  <si>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</si>
  <si>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</si>
  <si>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</si>
  <si>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</si>
  <si>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</si>
  <si>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</si>
  <si>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</si>
  <si>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</si>
  <si>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</si>
  <si>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</si>
  <si>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</si>
  <si>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</si>
  <si>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</si>
  <si>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</si>
  <si>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</si>
  <si>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</si>
  <si>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</si>
  <si>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</si>
  <si>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</si>
  <si>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</si>
  <si>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</si>
  <si>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</si>
  <si>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</si>
  <si>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</si>
  <si>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</si>
  <si>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</si>
  <si>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</si>
  <si>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</si>
  <si>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</si>
  <si>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</si>
  <si>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</si>
  <si>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</si>
  <si>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</si>
  <si>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</si>
  <si>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</si>
  <si>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</si>
  <si>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</si>
  <si>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</si>
  <si>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</si>
  <si>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</si>
  <si>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</si>
  <si>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</si>
  <si>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</si>
  <si>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</si>
  <si>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</si>
  <si>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</si>
  <si>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</si>
  <si>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</si>
  <si>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</si>
  <si>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</si>
  <si>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</si>
  <si>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</si>
  <si>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</si>
  <si>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</si>
  <si>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</si>
  <si>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</si>
  <si>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</si>
  <si>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</si>
  <si>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</si>
  <si>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</si>
  <si>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</si>
  <si>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</si>
  <si>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</si>
  <si>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</si>
  <si>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</si>
  <si>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</si>
  <si>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</si>
  <si>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</si>
  <si>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</si>
  <si>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</si>
  <si>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</si>
  <si>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</si>
  <si>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</si>
  <si>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</si>
  <si>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</si>
  <si>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</si>
  <si>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</si>
  <si>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</si>
  <si>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</si>
  <si>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</si>
  <si>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</si>
  <si>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</si>
  <si>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</si>
  <si>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</si>
  <si>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</si>
  <si>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</si>
  <si>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</si>
  <si>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</si>
  <si>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</si>
  <si>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</si>
  <si>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</si>
  <si>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</si>
  <si>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</si>
  <si>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</si>
  <si>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</si>
  <si>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</si>
  <si>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</si>
  <si>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</si>
  <si>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</si>
  <si>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</si>
  <si>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</si>
  <si>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</si>
  <si>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</si>
  <si>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</si>
  <si>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</si>
  <si>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</si>
  <si>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</si>
  <si>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</si>
  <si>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</si>
  <si>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</si>
  <si>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</si>
  <si>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</si>
  <si>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</si>
  <si>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</si>
  <si>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</si>
  <si>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</si>
  <si>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</si>
  <si>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</si>
  <si>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</si>
  <si>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</si>
  <si>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</si>
  <si>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</si>
  <si>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</si>
  <si>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</si>
  <si>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</si>
  <si>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</si>
  <si>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</si>
  <si>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</si>
  <si>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</si>
  <si>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</si>
  <si>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</si>
  <si>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</si>
  <si>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</si>
  <si>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</si>
  <si>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</si>
  <si>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</si>
  <si>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</si>
  <si>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</si>
  <si>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</si>
  <si>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</si>
  <si>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</si>
  <si>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</si>
  <si>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</si>
  <si>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</si>
  <si>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</si>
  <si>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</si>
  <si>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</si>
  <si>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</si>
  <si>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</si>
  <si>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</si>
  <si>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</si>
  <si>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</si>
  <si>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</si>
  <si>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</si>
  <si>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</si>
  <si>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</si>
  <si>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</si>
  <si>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</si>
  <si>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</si>
  <si>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</si>
  <si>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</si>
  <si>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</si>
  <si>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</si>
  <si>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</si>
  <si>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</si>
  <si>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</si>
  <si>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</si>
  <si>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</si>
  <si>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</si>
  <si>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</si>
  <si>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</si>
  <si>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</si>
  <si>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</si>
  <si>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</si>
  <si>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</si>
  <si>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</si>
  <si>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</si>
  <si>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</si>
  <si>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</si>
  <si>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</si>
  <si>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</si>
  <si>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</si>
  <si>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</si>
  <si>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</si>
  <si>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</si>
  <si>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</si>
  <si>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</si>
  <si>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</si>
  <si>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</si>
  <si>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</si>
  <si>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</si>
  <si>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</si>
  <si>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</si>
  <si>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</si>
  <si>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</si>
  <si>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</si>
  <si>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</si>
  <si>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</si>
  <si>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</si>
  <si>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</si>
  <si>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</si>
  <si>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</si>
  <si>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</si>
  <si>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</si>
  <si>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</si>
  <si>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</si>
  <si>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</si>
  <si>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</si>
  <si>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</si>
  <si>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</si>
  <si>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</si>
  <si>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</si>
  <si>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</si>
  <si>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</si>
  <si>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</si>
  <si>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</si>
  <si>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</si>
  <si>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</si>
  <si>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</si>
  <si>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</si>
  <si>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</si>
  <si>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</si>
  <si>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</si>
  <si>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</si>
  <si>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</si>
  <si>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</si>
  <si>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</si>
  <si>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</si>
  <si>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</si>
  <si>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</si>
  <si>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</si>
  <si>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</si>
  <si>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</si>
  <si>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</si>
  <si>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</si>
  <si>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</si>
  <si>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</si>
  <si>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</si>
  <si>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</si>
  <si>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</si>
  <si>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</si>
  <si>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</si>
  <si>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</si>
  <si>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</si>
  <si>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</si>
  <si>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</si>
  <si>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</si>
  <si>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</si>
  <si>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</si>
  <si>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</si>
  <si>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</si>
  <si>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</si>
  <si>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</si>
  <si>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</si>
  <si>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</si>
  <si>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</si>
  <si>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</si>
  <si>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</si>
  <si>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</si>
  <si>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</si>
  <si>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</si>
  <si>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</si>
  <si>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</si>
  <si>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</si>
  <si>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</si>
  <si>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</si>
  <si>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</si>
  <si>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</si>
  <si>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</si>
  <si>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</si>
  <si>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</si>
  <si>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</si>
  <si>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</si>
  <si>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</si>
  <si>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</si>
  <si>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</si>
  <si>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</si>
  <si>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</si>
  <si>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</si>
  <si>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</si>
  <si>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</si>
  <si>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</si>
  <si>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</si>
  <si>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</si>
  <si>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</si>
  <si>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</si>
  <si>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</si>
  <si>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</si>
  <si>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</si>
  <si>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</si>
  <si>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</si>
  <si>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</si>
  <si>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</si>
  <si>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</si>
  <si>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</si>
  <si>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</si>
  <si>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</si>
  <si>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</si>
  <si>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</si>
  <si>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</si>
  <si>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</si>
  <si>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</si>
  <si>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</si>
  <si>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</si>
  <si>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</si>
  <si>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</si>
  <si>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</si>
  <si>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</si>
  <si>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</si>
  <si>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</si>
  <si>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</si>
  <si>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</si>
  <si>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</si>
  <si>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</si>
  <si>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</si>
  <si>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</si>
  <si>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</si>
  <si>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</si>
  <si>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</si>
  <si>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</si>
  <si>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</si>
  <si>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</si>
  <si>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</si>
  <si>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</si>
  <si>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</si>
  <si>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</si>
  <si>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</si>
  <si>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</si>
  <si>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</si>
  <si>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</si>
  <si>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</si>
  <si>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</si>
  <si>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</si>
  <si>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</si>
  <si>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</si>
  <si>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</si>
  <si>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</si>
  <si>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</si>
  <si>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</si>
  <si>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</si>
  <si>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</si>
  <si>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</si>
  <si>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</si>
  <si>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</si>
  <si>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</si>
  <si>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</si>
  <si>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</si>
  <si>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</si>
  <si>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</si>
  <si>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</si>
  <si>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</si>
  <si>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</si>
  <si>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</si>
  <si>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</si>
  <si>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</si>
  <si>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</si>
  <si>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</si>
  <si>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</si>
  <si>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</si>
  <si>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</si>
  <si>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</si>
  <si>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</si>
  <si>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</si>
  <si>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</si>
  <si>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</si>
  <si>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</si>
  <si>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</si>
  <si>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</si>
  <si>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</si>
  <si>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</si>
  <si>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</si>
  <si>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</si>
  <si>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</si>
  <si>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</si>
  <si>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</si>
  <si>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</si>
  <si>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</si>
  <si>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</si>
  <si>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</si>
  <si>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</si>
  <si>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</si>
  <si>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</si>
  <si>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</si>
  <si>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</si>
  <si>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</si>
  <si>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</si>
  <si>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</si>
  <si>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</si>
  <si>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</si>
  <si>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</si>
  <si>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</si>
  <si>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</si>
  <si>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</si>
  <si>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</si>
  <si>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</si>
  <si>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</si>
  <si>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</si>
  <si>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</si>
  <si>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</si>
  <si>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</si>
  <si>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</si>
  <si>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</si>
  <si>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</si>
  <si>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</si>
  <si>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</si>
  <si>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</si>
  <si>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</si>
  <si>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</si>
  <si>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</si>
  <si>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</si>
  <si>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</si>
  <si>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</si>
  <si>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</si>
  <si>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</si>
  <si>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</si>
  <si>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</si>
  <si>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</si>
  <si>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</si>
  <si>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</si>
  <si>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</si>
  <si>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</si>
  <si>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</si>
  <si>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</si>
  <si>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</si>
  <si>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</si>
  <si>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</si>
  <si>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</si>
  <si>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</si>
  <si>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</si>
  <si>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</si>
  <si>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</si>
  <si>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</si>
  <si>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</si>
  <si>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</si>
  <si>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</si>
  <si>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</si>
  <si>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</si>
  <si>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</si>
  <si>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</si>
  <si>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</si>
  <si>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</si>
  <si>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</si>
  <si>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</si>
  <si>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</si>
  <si>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</si>
  <si>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</si>
  <si>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</si>
  <si>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</si>
  <si>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</si>
  <si>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</si>
  <si>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</si>
  <si>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</si>
  <si>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</si>
  <si>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</si>
  <si>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</si>
  <si>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</si>
  <si>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</si>
  <si>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</si>
  <si>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</si>
  <si>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</si>
  <si>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</si>
  <si>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</si>
  <si>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</si>
  <si>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</si>
  <si>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</si>
  <si>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</si>
  <si>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</si>
  <si>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</si>
  <si>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</si>
  <si>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</si>
  <si>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</si>
  <si>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</si>
  <si>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</si>
  <si>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</si>
  <si>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</si>
  <si>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</si>
  <si>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</si>
  <si>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</si>
  <si>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</si>
  <si>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</si>
  <si>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</si>
  <si>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</si>
  <si>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</si>
  <si>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</si>
  <si>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</si>
  <si>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</si>
  <si>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</si>
  <si>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</si>
  <si>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</si>
  <si>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</si>
  <si>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</si>
  <si>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</si>
  <si>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</si>
  <si>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</si>
  <si>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</si>
  <si>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</si>
  <si>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</si>
  <si>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</si>
  <si>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</si>
  <si>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</si>
  <si>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</si>
  <si>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</si>
  <si>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</si>
  <si>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</si>
  <si>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</si>
  <si>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</si>
  <si>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</si>
  <si>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</si>
  <si>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</si>
  <si>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</si>
  <si>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</si>
  <si>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</si>
  <si>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</si>
  <si>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</si>
  <si>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</si>
  <si>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</si>
  <si>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</si>
  <si>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</si>
  <si>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</si>
  <si>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</si>
  <si>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</si>
  <si>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</si>
  <si>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</si>
  <si>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</si>
  <si>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</si>
  <si>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</si>
  <si>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</si>
  <si>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</si>
  <si>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</si>
  <si>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</si>
  <si>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</si>
  <si>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</si>
  <si>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</si>
  <si>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</si>
  <si>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</si>
  <si>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</si>
  <si>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</si>
  <si>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</si>
  <si>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</si>
  <si>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</si>
  <si>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</si>
  <si>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</si>
  <si>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</si>
  <si>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</si>
  <si>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</si>
  <si>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</si>
  <si>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</si>
  <si>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</si>
  <si>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</si>
  <si>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</si>
  <si>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</si>
  <si>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</si>
  <si>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</si>
  <si>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</si>
  <si>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</si>
  <si>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</si>
  <si>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</si>
  <si>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</si>
  <si>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</si>
  <si>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</si>
  <si>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</si>
  <si>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</si>
  <si>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</si>
  <si>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</si>
  <si>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</si>
  <si>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</si>
  <si>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</si>
  <si>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</si>
  <si>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</si>
  <si>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</si>
  <si>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</si>
  <si>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</si>
  <si>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</si>
  <si>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</si>
  <si>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</si>
  <si>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</si>
  <si>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</si>
  <si>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</si>
  <si>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</si>
  <si>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</si>
  <si>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</si>
  <si>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</si>
  <si>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</si>
  <si>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</si>
  <si>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</si>
  <si>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</si>
  <si>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</si>
  <si>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</si>
  <si>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</si>
  <si>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</si>
  <si>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</si>
  <si>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</si>
  <si>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</si>
  <si>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</si>
  <si>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</si>
  <si>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</si>
  <si>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</si>
  <si>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</si>
  <si>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</si>
  <si>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</si>
  <si>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</si>
  <si>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</si>
  <si>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</si>
  <si>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</si>
  <si>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</si>
  <si>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</si>
  <si>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</si>
  <si>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</si>
  <si>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</si>
  <si>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</si>
  <si>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</si>
  <si>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</si>
  <si>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</si>
  <si>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</si>
  <si>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</si>
  <si>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</si>
  <si>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</si>
  <si>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</si>
  <si>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</si>
  <si>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</si>
  <si>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</si>
  <si>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</si>
  <si>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</si>
  <si>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</si>
  <si>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</si>
  <si>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</si>
  <si>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</si>
  <si>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</si>
  <si>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</si>
  <si>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</si>
  <si>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</si>
  <si>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</si>
  <si>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</si>
  <si>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</si>
  <si>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</si>
  <si>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</si>
  <si>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</si>
  <si>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</si>
  <si>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</si>
  <si>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</si>
  <si>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</si>
  <si>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</si>
  <si>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</si>
  <si>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</si>
  <si>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</si>
  <si>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</si>
  <si>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</si>
  <si>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</si>
  <si>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</si>
  <si>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</si>
  <si>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</si>
  <si>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</si>
  <si>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</si>
  <si>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</si>
  <si>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</si>
  <si>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</si>
  <si>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</si>
  <si>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</si>
  <si>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</si>
  <si>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</si>
  <si>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</si>
  <si>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</si>
  <si>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</si>
  <si>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</si>
  <si>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</si>
  <si>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</si>
  <si>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</si>
  <si>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</si>
  <si>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</si>
  <si>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</si>
  <si>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</si>
  <si>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</si>
  <si>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</si>
  <si>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</si>
  <si>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</si>
  <si>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</si>
  <si>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</si>
  <si>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</si>
  <si>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</si>
  <si>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</si>
  <si>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</si>
  <si>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</si>
  <si>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</si>
  <si>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</si>
  <si>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</si>
  <si>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</si>
  <si>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</si>
  <si>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</si>
  <si>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</si>
  <si>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</si>
  <si>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</si>
  <si>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</si>
  <si>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</si>
  <si>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</si>
  <si>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</si>
  <si>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</si>
  <si>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</si>
  <si>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</si>
  <si>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</si>
  <si>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</si>
  <si>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</si>
  <si>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</si>
  <si>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</si>
  <si>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</si>
  <si>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</si>
  <si>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</si>
  <si>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</si>
  <si>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</si>
  <si>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</si>
  <si>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</si>
  <si>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</si>
  <si>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</si>
  <si>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</si>
  <si>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</si>
  <si>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</si>
  <si>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</si>
  <si>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</si>
  <si>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</si>
  <si>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</si>
  <si>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</si>
  <si>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</si>
  <si>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</si>
  <si>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</si>
  <si>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</si>
  <si>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</si>
  <si>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</si>
  <si>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</si>
  <si>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</si>
  <si>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</si>
  <si>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</si>
  <si>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</si>
  <si>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</si>
  <si>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</si>
  <si>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</si>
  <si>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</si>
  <si>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</si>
  <si>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</si>
  <si>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</si>
  <si>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</si>
  <si>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</si>
  <si>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</si>
  <si>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</si>
  <si>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</si>
  <si>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</si>
  <si>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</si>
  <si>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</si>
  <si>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</si>
  <si>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</si>
  <si>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</si>
  <si>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</si>
  <si>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</si>
  <si>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</si>
  <si>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</si>
  <si>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</si>
  <si>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</si>
  <si>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</si>
  <si>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</si>
  <si>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</si>
  <si>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</si>
  <si>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</si>
  <si>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</si>
  <si>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</si>
  <si>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</si>
  <si>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</si>
  <si>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</si>
  <si>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</si>
  <si>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</si>
  <si>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</si>
  <si>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</si>
  <si>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</si>
  <si>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</si>
  <si>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</si>
  <si>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</si>
  <si>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</si>
  <si>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</si>
  <si>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</si>
  <si>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</si>
  <si>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</si>
  <si>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</si>
  <si>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</si>
  <si>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</si>
  <si>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</si>
  <si>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</si>
  <si>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</si>
  <si>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</si>
  <si>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</si>
  <si>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</si>
  <si>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</si>
  <si>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</si>
  <si>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</si>
  <si>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</si>
  <si>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</si>
  <si>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</si>
  <si>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</si>
  <si>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</si>
  <si>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</si>
  <si>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</si>
  <si>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</si>
  <si>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</si>
  <si>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</si>
  <si>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</si>
  <si>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</si>
  <si>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</si>
  <si>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</si>
  <si>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</si>
  <si>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</si>
  <si>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</si>
  <si>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</si>
  <si>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</si>
  <si>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</si>
  <si>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</si>
  <si>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</si>
  <si>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</si>
  <si>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</si>
  <si>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</si>
  <si>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</si>
  <si>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</si>
  <si>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</si>
  <si>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</si>
  <si>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</si>
  <si>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</si>
  <si>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</si>
  <si>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</si>
  <si>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</si>
  <si>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</si>
  <si>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</si>
  <si>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</si>
  <si>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</si>
  <si>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</si>
  <si>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</si>
  <si>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</si>
  <si>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</si>
  <si>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</si>
  <si>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</si>
  <si>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</si>
  <si>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</si>
  <si>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</si>
  <si>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</si>
  <si>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</si>
  <si>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</si>
  <si>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</si>
  <si>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</si>
  <si>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</si>
  <si>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</si>
  <si>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</si>
  <si>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</si>
  <si>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</si>
  <si>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</si>
  <si>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</si>
  <si>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</si>
  <si>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</si>
  <si>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</si>
  <si>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</si>
  <si>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</si>
  <si>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</si>
  <si>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</si>
  <si>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</si>
  <si>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</si>
  <si>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</si>
  <si>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</si>
  <si>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</si>
  <si>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</si>
  <si>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</si>
  <si>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</si>
  <si>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</si>
  <si>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</si>
  <si>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</si>
  <si>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</si>
  <si>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</si>
  <si>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</si>
  <si>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</si>
  <si>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</si>
  <si>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</si>
  <si>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</si>
  <si>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</si>
  <si>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</si>
  <si>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</si>
  <si>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</si>
  <si>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</si>
  <si>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</si>
  <si>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</si>
  <si>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</si>
  <si>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</si>
  <si>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</si>
  <si>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</si>
  <si>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</si>
  <si>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</si>
  <si>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</si>
  <si>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</si>
  <si>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</si>
  <si>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</si>
  <si>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</si>
  <si>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</si>
  <si>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</si>
  <si>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</si>
  <si>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</si>
  <si>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</si>
  <si>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</si>
  <si>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</si>
  <si>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</si>
  <si>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</si>
  <si>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</si>
  <si>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</si>
  <si>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</si>
  <si>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</si>
  <si>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</si>
  <si>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</si>
  <si>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</si>
  <si>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</si>
  <si>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</si>
  <si>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</si>
  <si>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</si>
  <si>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</si>
  <si>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</si>
  <si>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</si>
  <si>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</si>
  <si>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</si>
  <si>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</si>
  <si>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</si>
  <si>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</si>
  <si>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</si>
  <si>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</si>
  <si>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</si>
  <si>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</si>
  <si>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</si>
  <si>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</si>
  <si>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</si>
  <si>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</si>
  <si>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</si>
  <si>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</si>
  <si>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</si>
  <si>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</si>
  <si>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</si>
  <si>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</si>
  <si>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</si>
  <si>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</si>
  <si>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</si>
  <si>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</si>
  <si>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</si>
  <si>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</si>
  <si>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</si>
  <si>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</si>
  <si>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</si>
  <si>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</si>
  <si>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</si>
  <si>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</si>
  <si>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</si>
  <si>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</si>
  <si>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</si>
  <si>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</si>
  <si>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</si>
  <si>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</si>
  <si>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</si>
  <si>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</si>
  <si>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</si>
  <si>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</si>
  <si>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</si>
  <si>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</si>
  <si>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</si>
  <si>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</si>
  <si>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</si>
  <si>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</si>
  <si>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</si>
  <si>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</si>
  <si>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</si>
  <si>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</si>
  <si>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</si>
  <si>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</si>
  <si>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</si>
  <si>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</si>
  <si>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</si>
  <si>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</si>
  <si>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</si>
  <si>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</si>
  <si>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</si>
  <si>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</si>
  <si>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</si>
  <si>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</si>
  <si>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</si>
  <si>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</si>
  <si>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</si>
  <si>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</si>
  <si>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</si>
  <si>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</si>
  <si>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</si>
  <si>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</si>
  <si>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</si>
  <si>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</si>
  <si>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</si>
  <si>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</si>
  <si>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</si>
  <si>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</si>
  <si>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</si>
  <si>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</si>
  <si>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</si>
  <si>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</si>
  <si>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</si>
  <si>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</si>
  <si>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</si>
  <si>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</si>
  <si>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</si>
  <si>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</si>
  <si>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</si>
  <si>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</si>
  <si>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</si>
  <si>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</si>
  <si>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</si>
  <si>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</si>
  <si>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</si>
  <si>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</si>
  <si>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</si>
  <si>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</si>
  <si>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</si>
  <si>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</si>
  <si>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</si>
  <si>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</si>
  <si>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</si>
  <si>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</si>
  <si>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</si>
  <si>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</si>
  <si>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</si>
  <si>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</si>
  <si>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</si>
  <si>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</si>
  <si>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</si>
  <si>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</si>
  <si>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</si>
  <si>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</si>
  <si>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</si>
  <si>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</si>
  <si>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</si>
  <si>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</si>
  <si>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</si>
  <si>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</si>
  <si>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</si>
  <si>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</si>
  <si>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</si>
  <si>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</si>
  <si>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</si>
  <si>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</si>
  <si>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</si>
  <si>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</si>
  <si>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</si>
  <si>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</si>
  <si>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</si>
  <si>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</si>
  <si>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</si>
  <si>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</si>
  <si>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</si>
  <si>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</si>
  <si>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</si>
  <si>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</si>
  <si>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</si>
  <si>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</si>
  <si>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</si>
  <si>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</si>
  <si>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</si>
  <si>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</si>
  <si>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</si>
  <si>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</si>
  <si>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</si>
  <si>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</si>
  <si>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</si>
  <si>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</si>
  <si>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</si>
  <si>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</si>
  <si>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</si>
  <si>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</si>
  <si>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</si>
  <si>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</si>
  <si>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</si>
  <si>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</si>
  <si>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</si>
  <si>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</si>
  <si>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</si>
  <si>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</si>
  <si>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</si>
  <si>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</si>
  <si>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</si>
  <si>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</si>
  <si>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</si>
  <si>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</si>
  <si>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</si>
  <si>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</si>
  <si>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</si>
  <si>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</si>
  <si>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</si>
  <si>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</si>
  <si>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</si>
  <si>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</si>
  <si>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</si>
  <si>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</si>
  <si>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</si>
  <si>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</si>
  <si>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</si>
  <si>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</si>
  <si>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</si>
  <si>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</si>
  <si>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</si>
  <si>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</si>
  <si>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</si>
  <si>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</si>
  <si>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</si>
  <si>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</si>
  <si>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</si>
  <si>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</si>
  <si>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</si>
  <si>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</si>
  <si>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</si>
  <si>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</si>
  <si>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</si>
  <si>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</si>
  <si>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</si>
  <si>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</si>
  <si>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</si>
  <si>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</si>
  <si>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</si>
  <si>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</si>
  <si>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</si>
  <si>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</si>
  <si>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</si>
  <si>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</si>
  <si>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</si>
  <si>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</si>
  <si>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</si>
  <si>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</si>
  <si>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</si>
  <si>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</si>
  <si>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</si>
  <si>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</si>
  <si>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</si>
  <si>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</si>
  <si>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</si>
  <si>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</si>
  <si>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</si>
  <si>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</si>
  <si>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</si>
  <si>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</si>
  <si>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</si>
  <si>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</si>
  <si>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</si>
  <si>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</si>
  <si>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</si>
  <si>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</si>
  <si>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</si>
  <si>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</si>
  <si>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</si>
  <si>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</si>
  <si>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</si>
  <si>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</si>
  <si>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</si>
  <si>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</si>
  <si>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</si>
  <si>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</si>
  <si>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</si>
  <si>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</si>
  <si>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</si>
  <si>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</si>
  <si>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</si>
  <si>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</si>
  <si>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</si>
  <si>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</si>
  <si>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</si>
  <si>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</si>
  <si>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</si>
  <si>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</si>
  <si>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</si>
  <si>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</si>
  <si>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</si>
  <si>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</si>
  <si>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</si>
  <si>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</si>
  <si>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</si>
  <si>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</si>
  <si>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</si>
  <si>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</si>
  <si>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</si>
  <si>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</si>
  <si>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</si>
  <si>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</si>
  <si>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</si>
  <si>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</si>
  <si>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</si>
  <si>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</si>
  <si>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</si>
  <si>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</si>
  <si>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</si>
  <si>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</si>
  <si>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</si>
  <si>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</si>
  <si>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</si>
  <si>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</si>
  <si>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</si>
  <si>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</si>
  <si>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</si>
  <si>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</si>
  <si>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</si>
  <si>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</si>
  <si>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</si>
  <si>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</si>
  <si>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</si>
  <si>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</si>
  <si>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</si>
  <si>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</si>
  <si>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</si>
  <si>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</si>
  <si>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</si>
  <si>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</si>
  <si>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</si>
  <si>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</si>
  <si>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</si>
  <si>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</si>
  <si>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</si>
  <si>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</si>
  <si>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</si>
  <si>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</si>
  <si>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</si>
  <si>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</si>
  <si>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</si>
  <si>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</si>
  <si>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</si>
  <si>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</si>
  <si>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</si>
  <si>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</si>
  <si>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</si>
  <si>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</si>
  <si>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</si>
  <si>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</si>
  <si>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</si>
  <si>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</si>
  <si>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</si>
  <si>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</si>
  <si>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</si>
  <si>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</si>
  <si>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</si>
  <si>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</si>
  <si>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</si>
  <si>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</si>
  <si>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</si>
  <si>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</si>
  <si>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</si>
  <si>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</si>
  <si>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</si>
  <si>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</si>
  <si>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</si>
  <si>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</si>
  <si>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</si>
  <si>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</si>
  <si>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</si>
  <si>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</si>
  <si>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</si>
  <si>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</si>
  <si>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</si>
  <si>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</si>
  <si>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</si>
  <si>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</si>
  <si>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</si>
  <si>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</si>
  <si>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</si>
  <si>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</si>
  <si>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</si>
  <si>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</si>
  <si>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</si>
  <si>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</si>
  <si>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</si>
  <si>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</si>
  <si>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</si>
  <si>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</si>
  <si>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</si>
  <si>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</si>
  <si>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</si>
  <si>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</si>
  <si>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</si>
  <si>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</si>
  <si>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</si>
  <si>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</si>
  <si>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</si>
  <si>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</si>
  <si>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</si>
  <si>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</si>
  <si>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</si>
  <si>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</si>
  <si>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</si>
  <si>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</si>
  <si>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</si>
  <si>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</si>
  <si>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</si>
  <si>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</si>
  <si>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</si>
  <si>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</si>
  <si>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</si>
  <si>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</si>
  <si>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</si>
  <si>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</si>
  <si>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</si>
  <si>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</si>
  <si>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</si>
  <si>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</si>
  <si>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</si>
  <si>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</si>
  <si>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</si>
  <si>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</si>
  <si>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</si>
  <si>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</si>
  <si>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</si>
  <si>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</si>
  <si>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</si>
  <si>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</si>
  <si>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</si>
  <si>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</si>
  <si>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</si>
  <si>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</si>
  <si>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</si>
  <si>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</si>
  <si>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</si>
  <si>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</si>
  <si>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</si>
  <si>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</si>
  <si>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</si>
  <si>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</si>
  <si>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</si>
  <si>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</si>
  <si>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</si>
  <si>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</si>
  <si>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</si>
  <si>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</si>
  <si>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</si>
  <si>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</si>
  <si>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</si>
  <si>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</si>
  <si>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</si>
  <si>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</si>
  <si>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</si>
  <si>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</si>
  <si>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</si>
  <si>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</si>
  <si>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</si>
  <si>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</si>
  <si>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</si>
  <si>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</si>
  <si>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</si>
  <si>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</si>
  <si>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</si>
  <si>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</si>
  <si>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</si>
  <si>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</si>
  <si>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</si>
  <si>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</si>
  <si>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</si>
  <si>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</si>
  <si>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</si>
  <si>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</si>
  <si>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</si>
  <si>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</si>
  <si>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</si>
  <si>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</si>
  <si>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</si>
  <si>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</si>
  <si>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</si>
  <si>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</si>
  <si>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</si>
  <si>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</si>
  <si>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</si>
  <si>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</si>
  <si>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</si>
  <si>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</si>
  <si>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</si>
  <si>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</si>
  <si>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</si>
  <si>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</si>
  <si>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</si>
  <si>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</si>
  <si>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</si>
  <si>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</si>
  <si>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</si>
  <si>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</si>
  <si>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</si>
  <si>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</si>
  <si>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</si>
  <si>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</si>
  <si>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</si>
  <si>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</si>
  <si>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</si>
  <si>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</si>
  <si>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</si>
  <si>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</si>
  <si>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</si>
  <si>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</si>
  <si>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</si>
  <si>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</si>
  <si>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</si>
  <si>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</si>
  <si>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</si>
  <si>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</si>
  <si>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</si>
  <si>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</si>
  <si>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</si>
  <si>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</si>
  <si>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</si>
  <si>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</si>
  <si>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</si>
  <si>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</si>
  <si>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</si>
  <si>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</si>
  <si>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</si>
  <si>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</si>
  <si>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</si>
  <si>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</si>
  <si>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</si>
  <si>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</si>
  <si>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</si>
  <si>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</si>
  <si>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</si>
  <si>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</si>
  <si>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</si>
  <si>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</si>
  <si>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</si>
  <si>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</si>
  <si>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</si>
  <si>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</si>
  <si>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</si>
  <si>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</si>
  <si>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</si>
  <si>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</si>
  <si>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</si>
  <si>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</si>
  <si>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</si>
  <si>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</si>
  <si>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</si>
  <si>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</si>
  <si>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</si>
  <si>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</si>
  <si>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</si>
  <si>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</si>
  <si>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</si>
  <si>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</si>
  <si>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</si>
  <si>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</si>
  <si>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</si>
  <si>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</si>
  <si>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</si>
  <si>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</si>
  <si>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</si>
  <si>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</si>
  <si>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</si>
  <si>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</si>
  <si>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</si>
  <si>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</si>
  <si>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</si>
  <si>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</si>
  <si>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</si>
  <si>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</si>
  <si>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</si>
  <si>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</si>
  <si>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</si>
  <si>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</si>
  <si>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</si>
  <si>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</si>
  <si>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</si>
  <si>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</si>
  <si>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</si>
  <si>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</si>
  <si>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</si>
  <si>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</si>
  <si>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</si>
  <si>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</si>
  <si>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</si>
  <si>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</si>
  <si>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</si>
  <si>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</si>
  <si>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</si>
  <si>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</si>
  <si>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</si>
  <si>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</si>
  <si>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</si>
  <si>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</si>
  <si>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</si>
  <si>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</si>
  <si>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</si>
  <si>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</si>
  <si>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</si>
  <si>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</si>
  <si>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</si>
  <si>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</si>
  <si>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</si>
  <si>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</si>
  <si>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</si>
  <si>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</si>
  <si>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</si>
  <si>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</si>
  <si>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</si>
  <si>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</si>
  <si>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</si>
  <si>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</si>
  <si>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</si>
  <si>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</si>
  <si>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</si>
  <si>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</si>
  <si>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</si>
  <si>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</si>
  <si>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</si>
  <si>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</si>
  <si>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</si>
  <si>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</si>
  <si>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</si>
  <si>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</si>
  <si>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</si>
  <si>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</si>
  <si>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</si>
  <si>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</si>
  <si>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</si>
  <si>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</si>
  <si>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</si>
  <si>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</si>
  <si>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</si>
  <si>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</si>
  <si>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</si>
  <si>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</si>
  <si>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</si>
  <si>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</si>
  <si>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</si>
  <si>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</si>
  <si>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</si>
  <si>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</si>
  <si>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</si>
  <si>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</si>
  <si>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</si>
  <si>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</si>
  <si>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</si>
  <si>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</si>
  <si>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</si>
  <si>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</si>
  <si>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</si>
  <si>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</si>
  <si>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</si>
  <si>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</si>
  <si>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</si>
  <si>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</si>
  <si>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</si>
  <si>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</si>
  <si>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</si>
  <si>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</si>
  <si>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</si>
  <si>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</si>
  <si>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</si>
  <si>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</si>
  <si>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</si>
  <si>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</si>
  <si>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</si>
  <si>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</si>
  <si>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</si>
  <si>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</si>
  <si>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</si>
  <si>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</si>
  <si>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</si>
  <si>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</si>
  <si>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</si>
  <si>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</si>
  <si>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</si>
  <si>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</si>
  <si>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</si>
  <si>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</si>
  <si>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</si>
  <si>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</si>
  <si>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</si>
  <si>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</si>
  <si>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</si>
  <si>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</si>
  <si>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</si>
  <si>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</si>
  <si>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</si>
  <si>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</si>
  <si>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</si>
  <si>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</si>
  <si>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</si>
  <si>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</si>
  <si>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</si>
  <si>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</si>
  <si>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</si>
  <si>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</si>
  <si>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</si>
  <si>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</si>
  <si>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</si>
  <si>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</si>
  <si>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</si>
  <si>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</si>
  <si>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</si>
  <si>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</si>
  <si>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</si>
  <si>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</si>
  <si>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</si>
  <si>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</si>
  <si>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</si>
  <si>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</si>
  <si>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</si>
  <si>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</si>
  <si>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</si>
  <si>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</si>
  <si>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</si>
  <si>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</si>
  <si>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</si>
  <si>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</si>
  <si>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</si>
  <si>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</si>
  <si>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</si>
  <si>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</si>
  <si>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</si>
  <si>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</si>
  <si>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</si>
  <si>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</si>
  <si>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</si>
  <si>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</si>
  <si>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</si>
  <si>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</si>
  <si>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</si>
  <si>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</si>
  <si>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</si>
  <si>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</si>
  <si>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</si>
  <si>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</si>
  <si>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</si>
  <si>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</si>
  <si>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</si>
  <si>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</si>
  <si>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</si>
  <si>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</si>
  <si>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</si>
  <si>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</si>
  <si>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</si>
  <si>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</si>
  <si>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</si>
  <si>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</si>
  <si>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</si>
  <si>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</si>
  <si>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</si>
  <si>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</si>
  <si>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</si>
  <si>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</si>
  <si>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</si>
  <si>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</si>
  <si>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</si>
  <si>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</si>
  <si>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</si>
  <si>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</si>
  <si>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</si>
  <si>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</si>
  <si>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</si>
  <si>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</si>
  <si>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</si>
  <si>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</si>
  <si>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</si>
  <si>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</si>
  <si>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</si>
  <si>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</si>
  <si>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</si>
  <si>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</si>
  <si>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</si>
  <si>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</si>
  <si>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</si>
  <si>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</si>
  <si>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</si>
  <si>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</si>
  <si>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</si>
  <si>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</si>
  <si>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</si>
  <si>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</si>
  <si>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</si>
  <si>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</si>
  <si>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</si>
  <si>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</si>
  <si>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</si>
  <si>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</si>
  <si>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</si>
  <si>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</si>
  <si>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</si>
  <si>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</si>
  <si>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</si>
  <si>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</si>
  <si>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</si>
  <si>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</si>
  <si>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</si>
  <si>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</si>
  <si>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</si>
  <si>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</si>
  <si>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</si>
  <si>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</si>
  <si>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</si>
  <si>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</si>
  <si>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</si>
  <si>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</si>
  <si>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</si>
  <si>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</si>
  <si>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</si>
  <si>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</si>
  <si>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</si>
  <si>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</si>
  <si>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</si>
  <si>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</si>
  <si>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</si>
  <si>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</si>
  <si>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</si>
  <si>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</si>
  <si>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</si>
  <si>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</si>
  <si>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</si>
  <si>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</si>
  <si>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</si>
  <si>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</si>
  <si>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</si>
  <si>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</si>
  <si>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</si>
  <si>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</si>
  <si>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</si>
  <si>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</si>
  <si>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</si>
  <si>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</si>
  <si>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</si>
  <si>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</si>
  <si>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</si>
  <si>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</si>
  <si>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</si>
  <si>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</si>
  <si>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</si>
  <si>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</si>
  <si>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</si>
  <si>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</si>
  <si>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</si>
  <si>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</si>
  <si>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</si>
  <si>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</si>
  <si>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</si>
  <si>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</si>
  <si>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</si>
  <si>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</si>
  <si>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</si>
  <si>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</si>
  <si>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</si>
  <si>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</si>
  <si>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</si>
  <si>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</si>
  <si>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</si>
  <si>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</si>
  <si>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</si>
  <si>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</si>
  <si>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</si>
  <si>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</si>
  <si>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</si>
  <si>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</si>
  <si>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</si>
  <si>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</si>
  <si>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</si>
  <si>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</si>
  <si>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</si>
  <si>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</si>
  <si>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</si>
  <si>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</si>
  <si>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</si>
  <si>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</si>
  <si>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</si>
  <si>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</si>
  <si>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</si>
  <si>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</si>
  <si>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</si>
  <si>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</si>
  <si>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</si>
  <si>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</si>
  <si>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</si>
  <si>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</si>
  <si>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</si>
  <si>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</si>
  <si>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</si>
  <si>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</si>
  <si>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</si>
  <si>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</si>
  <si>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</si>
  <si>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</si>
  <si>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</si>
  <si>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</si>
  <si>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</si>
  <si>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</si>
  <si>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</si>
  <si>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</si>
  <si>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</si>
  <si>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</si>
  <si>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</si>
  <si>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</si>
  <si>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</si>
  <si>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</si>
  <si>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</si>
  <si>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</si>
  <si>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</si>
  <si>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</si>
  <si>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</si>
  <si>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</si>
  <si>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</si>
  <si>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</si>
  <si>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</si>
  <si>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</si>
  <si>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</si>
  <si>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</si>
  <si>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</si>
  <si>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</si>
  <si>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</si>
  <si>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</si>
  <si>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</si>
  <si>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</si>
  <si>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</si>
  <si>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</si>
  <si>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</si>
  <si>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</si>
  <si>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</si>
  <si>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</si>
  <si>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</si>
  <si>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</si>
  <si>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</si>
  <si>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</si>
  <si>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</si>
  <si>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</si>
  <si>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</si>
  <si>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</si>
  <si>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</si>
  <si>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</si>
  <si>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</si>
  <si>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</si>
  <si>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</si>
  <si>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</si>
  <si>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</si>
  <si>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</si>
  <si>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</si>
  <si>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</si>
  <si>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</si>
  <si>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</si>
  <si>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</si>
  <si>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</si>
  <si>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</si>
  <si>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</si>
  <si>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</si>
  <si>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</si>
  <si>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</si>
  <si>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</si>
  <si>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</si>
  <si>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</si>
  <si>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</si>
  <si>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</si>
  <si>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</si>
  <si>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</si>
  <si>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</si>
  <si>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</si>
  <si>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</si>
  <si>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</si>
  <si>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</si>
  <si>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</si>
  <si>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</si>
  <si>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</si>
  <si>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</si>
  <si>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</si>
  <si>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</si>
  <si>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</si>
  <si>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</si>
  <si>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</si>
  <si>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</si>
  <si>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</si>
  <si>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</si>
  <si>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</si>
  <si>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</si>
  <si>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</si>
  <si>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</si>
  <si>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</si>
  <si>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</si>
  <si>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</si>
  <si>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</si>
  <si>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</si>
  <si>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</si>
  <si>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</si>
  <si>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</si>
  <si>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</si>
  <si>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</si>
  <si>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</si>
  <si>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</si>
  <si>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</si>
  <si>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</si>
  <si>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</si>
  <si>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</si>
  <si>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</si>
  <si>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</si>
  <si>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</si>
  <si>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</si>
  <si>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</si>
  <si>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</si>
  <si>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</si>
  <si>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</si>
  <si>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</si>
  <si>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</si>
  <si>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</si>
  <si>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</si>
  <si>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</si>
  <si>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</si>
  <si>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</si>
  <si>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</si>
  <si>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</si>
  <si>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</si>
  <si>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</si>
  <si>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</si>
  <si>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</si>
  <si>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</si>
  <si>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</si>
  <si>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</si>
  <si>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</si>
  <si>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</si>
  <si>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</si>
  <si>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</si>
  <si>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</si>
  <si>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</si>
  <si>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</si>
  <si>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</si>
  <si>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</si>
  <si>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</si>
  <si>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</si>
  <si>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</si>
  <si>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</si>
  <si>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</si>
  <si>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</si>
  <si>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</si>
  <si>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</si>
  <si>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</si>
  <si>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</si>
  <si>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</si>
  <si>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</si>
  <si>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</si>
  <si>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</si>
  <si>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</si>
  <si>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</si>
  <si>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</si>
  <si>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</si>
  <si>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</si>
  <si>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</si>
  <si>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</si>
  <si>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</si>
  <si>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</si>
  <si>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</si>
  <si>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</si>
  <si>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</si>
  <si>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</si>
  <si>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</si>
  <si>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</si>
  <si>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</si>
  <si>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</si>
  <si>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</si>
  <si>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</si>
  <si>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</si>
  <si>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</si>
  <si>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</si>
  <si>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</si>
  <si>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</si>
  <si>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</si>
  <si>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</si>
  <si>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</si>
  <si>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</si>
  <si>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</si>
  <si>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</si>
  <si>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</si>
  <si>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</si>
  <si>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</si>
  <si>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</si>
  <si>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</si>
  <si>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</si>
  <si>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</si>
  <si>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</si>
  <si>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</si>
  <si>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</si>
  <si>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</si>
  <si>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</si>
  <si>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</si>
  <si>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</si>
  <si>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</si>
  <si>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</si>
  <si>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</si>
  <si>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</si>
  <si>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</si>
  <si>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</si>
  <si>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</si>
  <si>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</si>
  <si>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</si>
  <si>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</si>
  <si>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</si>
  <si>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</si>
  <si>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</si>
  <si>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</si>
  <si>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</si>
  <si>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</si>
  <si>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</si>
  <si>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</si>
  <si>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</si>
  <si>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</si>
  <si>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</si>
  <si>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</si>
  <si>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</si>
  <si>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</si>
  <si>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</si>
  <si>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</si>
  <si>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</si>
  <si>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</si>
  <si>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</si>
  <si>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</si>
  <si>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</si>
  <si>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</si>
  <si>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</si>
  <si>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</si>
  <si>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</si>
  <si>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</si>
  <si>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</si>
  <si>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</si>
  <si>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</si>
  <si>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</si>
  <si>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</si>
  <si>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</si>
  <si>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</si>
  <si>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</si>
  <si>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</si>
  <si>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</si>
  <si>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</si>
  <si>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</si>
  <si>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</si>
  <si>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</si>
  <si>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</si>
  <si>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</si>
  <si>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</si>
  <si>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</si>
  <si>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</si>
  <si>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</si>
  <si>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</si>
  <si>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</si>
  <si>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</si>
  <si>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</si>
  <si>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</si>
  <si>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</si>
  <si>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</si>
  <si>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</si>
  <si>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</si>
  <si>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</si>
  <si>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</si>
  <si>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</si>
  <si>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</si>
  <si>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</si>
  <si>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</si>
  <si>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</si>
  <si>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</si>
  <si>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</si>
  <si>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</si>
  <si>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</si>
  <si>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</si>
  <si>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</si>
  <si>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</si>
  <si>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</si>
  <si>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</si>
  <si>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</si>
  <si>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</si>
  <si>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</si>
  <si>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</si>
  <si>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</si>
  <si>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</si>
  <si>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</si>
  <si>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</si>
  <si>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</si>
  <si>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</si>
  <si>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</si>
  <si>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</si>
  <si>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</si>
  <si>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</si>
  <si>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</si>
  <si>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</si>
  <si>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</si>
  <si>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</si>
  <si>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</si>
  <si>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</si>
  <si>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</si>
  <si>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</si>
  <si>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</si>
  <si>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</si>
  <si>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</si>
  <si>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</si>
  <si>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</si>
  <si>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</si>
  <si>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</si>
  <si>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</si>
  <si>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</si>
  <si>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</si>
  <si>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</si>
  <si>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</si>
  <si>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</si>
  <si>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</si>
  <si>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</si>
  <si>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</si>
  <si>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</si>
  <si>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</si>
  <si>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</si>
  <si>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</si>
  <si>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</si>
  <si>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</si>
  <si>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</si>
  <si>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</si>
  <si>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</si>
  <si>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</si>
  <si>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</si>
  <si>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</si>
  <si>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</si>
  <si>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</si>
  <si>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</si>
  <si>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</si>
  <si>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</si>
  <si>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</si>
  <si>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</si>
  <si>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</si>
  <si>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</si>
  <si>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</si>
  <si>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</si>
  <si>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</si>
  <si>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</si>
  <si>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</si>
  <si>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</si>
  <si>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</si>
  <si>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</si>
  <si>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</si>
  <si>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</si>
  <si>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</si>
  <si>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</si>
  <si>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</si>
  <si>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</si>
  <si>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</si>
  <si>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</si>
  <si>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</si>
  <si>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</si>
  <si>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</si>
  <si>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</si>
  <si>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</si>
  <si>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</si>
  <si>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</si>
  <si>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</si>
  <si>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</si>
  <si>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</si>
  <si>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</si>
  <si>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</si>
  <si>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</si>
  <si>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</si>
  <si>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</si>
  <si>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</si>
  <si>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</si>
  <si>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</si>
  <si>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</si>
  <si>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</si>
  <si>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</si>
  <si>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</si>
  <si>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</si>
  <si>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</si>
  <si>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</si>
  <si>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</si>
  <si>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</si>
  <si>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</si>
  <si>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</si>
  <si>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</si>
  <si>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</si>
  <si>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</si>
  <si>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</si>
  <si>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</si>
  <si>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</si>
  <si>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</si>
  <si>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</si>
  <si>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</si>
  <si>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</si>
  <si>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</si>
  <si>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</si>
  <si>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</si>
  <si>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</si>
  <si>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</si>
  <si>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</si>
  <si>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</si>
  <si>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</si>
  <si>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</si>
  <si>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</si>
  <si>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</si>
  <si>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</si>
  <si>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</si>
  <si>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</si>
  <si>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</si>
  <si>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</si>
  <si>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</si>
  <si>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</si>
  <si>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</si>
  <si>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</si>
  <si>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</si>
  <si>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</si>
  <si>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</si>
  <si>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</si>
  <si>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</si>
  <si>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</si>
  <si>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</si>
  <si>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</si>
  <si>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</si>
  <si>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</si>
  <si>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</si>
  <si>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</si>
  <si>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</si>
  <si>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</si>
  <si>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</si>
  <si>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</si>
  <si>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</si>
  <si>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</si>
  <si>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</si>
  <si>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</si>
  <si>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</si>
  <si>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</si>
  <si>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</si>
  <si>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</si>
  <si>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</si>
  <si>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</si>
  <si>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</si>
  <si>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</si>
  <si>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</si>
  <si>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</si>
  <si>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</si>
  <si>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</si>
  <si>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</si>
  <si>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</si>
  <si>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</si>
  <si>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</si>
  <si>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</si>
  <si>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</si>
  <si>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</si>
  <si>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</si>
  <si>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</si>
  <si>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</si>
  <si>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</si>
  <si>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</si>
  <si>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</si>
  <si>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</si>
  <si>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</si>
  <si>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</si>
  <si>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</si>
  <si>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</si>
  <si>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</si>
  <si>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</si>
  <si>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</si>
  <si>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</si>
  <si>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</si>
  <si>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</si>
  <si>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</si>
  <si>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</si>
  <si>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</si>
  <si>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</si>
  <si>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</si>
  <si>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</si>
  <si>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</si>
  <si>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</si>
  <si>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</si>
  <si>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</si>
  <si>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</si>
  <si>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</si>
  <si>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</si>
  <si>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</si>
  <si>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</si>
  <si>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</si>
  <si>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</si>
  <si>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</si>
  <si>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</si>
  <si>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</si>
  <si>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</si>
  <si>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</si>
  <si>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</si>
  <si>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</si>
  <si>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</si>
  <si>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</si>
  <si>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</si>
  <si>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</si>
  <si>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</si>
  <si>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</si>
  <si>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</si>
  <si>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</si>
  <si>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</si>
  <si>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</si>
  <si>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</si>
  <si>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</si>
  <si>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</si>
  <si>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</si>
  <si>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</si>
  <si>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</si>
  <si>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</si>
  <si>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</si>
  <si>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</si>
  <si>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</si>
  <si>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</si>
  <si>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</si>
  <si>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</si>
  <si>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</si>
  <si>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</si>
  <si>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</si>
  <si>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</si>
  <si>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</si>
  <si>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</si>
  <si>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</si>
  <si>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</si>
  <si>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</si>
  <si>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</si>
  <si>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</si>
  <si>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</si>
  <si>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</si>
  <si>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</si>
  <si>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</si>
  <si>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</si>
  <si>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</si>
  <si>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</si>
  <si>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</si>
  <si>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</si>
  <si>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</si>
  <si>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</si>
  <si>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</si>
  <si>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</si>
  <si>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</si>
  <si>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</si>
  <si>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</si>
  <si>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</si>
  <si>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</si>
  <si>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</si>
  <si>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</si>
  <si>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</si>
  <si>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</si>
  <si>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</si>
  <si>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</si>
  <si>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</si>
  <si>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</si>
  <si>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</si>
  <si>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</si>
  <si>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</si>
  <si>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</si>
  <si>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</si>
  <si>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</si>
  <si>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</si>
  <si>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</si>
  <si>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</si>
  <si>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</si>
  <si>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</si>
  <si>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</si>
  <si>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</si>
  <si>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</si>
  <si>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</si>
  <si>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</si>
  <si>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</si>
  <si>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</si>
  <si>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</si>
  <si>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</si>
  <si>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</si>
  <si>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</si>
  <si>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</si>
  <si>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</si>
  <si>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</si>
  <si>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</si>
  <si>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</si>
  <si>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</si>
  <si>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</si>
  <si>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</si>
  <si>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</si>
  <si>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</si>
  <si>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</si>
  <si>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</si>
  <si>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</si>
  <si>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</si>
  <si>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</si>
  <si>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</si>
  <si>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</si>
  <si>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</si>
  <si>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</si>
  <si>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</si>
  <si>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</si>
  <si>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</si>
  <si>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</si>
  <si>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</si>
  <si>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</si>
  <si>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</si>
  <si>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</si>
  <si>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</si>
  <si>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</si>
  <si>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</si>
  <si>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</si>
  <si>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</si>
  <si>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</si>
  <si>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</si>
  <si>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</si>
  <si>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</si>
  <si>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</si>
  <si>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</si>
  <si>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</si>
  <si>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</si>
  <si>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</si>
  <si>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</si>
  <si>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</si>
  <si>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</si>
  <si>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</si>
  <si>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</si>
  <si>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</si>
  <si>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</si>
  <si>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</si>
  <si>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</si>
  <si>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</si>
  <si>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</si>
  <si>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</si>
  <si>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</si>
  <si>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</si>
  <si>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</si>
  <si>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</si>
  <si>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</si>
  <si>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</si>
  <si>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</si>
  <si>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</si>
  <si>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</si>
  <si>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</si>
  <si>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</si>
  <si>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</si>
  <si>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</si>
  <si>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</si>
  <si>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</si>
  <si>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</si>
  <si>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</si>
  <si>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</si>
  <si>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</si>
  <si>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</si>
  <si>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</si>
  <si>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</si>
  <si>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</si>
  <si>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</si>
  <si>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</si>
  <si>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</si>
  <si>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</si>
  <si>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</si>
  <si>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</si>
  <si>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</si>
  <si>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</si>
  <si>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</si>
  <si>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</si>
  <si>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</si>
  <si>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</si>
  <si>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</si>
  <si>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</si>
  <si>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</si>
  <si>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</si>
  <si>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</si>
  <si>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</si>
  <si>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</si>
  <si>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</si>
  <si>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</si>
  <si>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</si>
  <si>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</si>
  <si>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</si>
  <si>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</si>
  <si>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</si>
  <si>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</si>
  <si>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</si>
  <si>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</si>
  <si>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</si>
  <si>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</si>
  <si>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</si>
  <si>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</si>
  <si>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</si>
  <si>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</si>
  <si>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</si>
  <si>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</si>
  <si>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</si>
  <si>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</si>
  <si>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</si>
  <si>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</si>
  <si>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</si>
  <si>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</si>
  <si>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</si>
  <si>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</si>
  <si>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</si>
  <si>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</si>
  <si>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</si>
  <si>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</si>
  <si>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</si>
  <si>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</si>
  <si>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</si>
  <si>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</si>
  <si>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</si>
  <si>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</si>
  <si>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</si>
  <si>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</si>
  <si>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</si>
  <si>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</si>
  <si>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</si>
  <si>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</si>
  <si>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</si>
  <si>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</si>
  <si>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</si>
  <si>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</si>
  <si>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</si>
  <si>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</si>
  <si>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</si>
  <si>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</si>
  <si>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</si>
  <si>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</si>
  <si>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</si>
  <si>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</si>
  <si>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</si>
  <si>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</si>
  <si>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</si>
  <si>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</si>
  <si>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</si>
  <si>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</si>
  <si>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</si>
  <si>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</si>
  <si>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</si>
  <si>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</si>
  <si>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</si>
  <si>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</si>
  <si>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</si>
  <si>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</si>
  <si>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</si>
  <si>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</si>
  <si>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</si>
  <si>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</si>
  <si>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</si>
  <si>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</si>
  <si>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</si>
  <si>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</si>
  <si>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</si>
  <si>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</si>
  <si>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</si>
  <si>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</si>
  <si>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</si>
  <si>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</si>
  <si>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</si>
  <si>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</si>
  <si>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</si>
  <si>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</si>
  <si>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</si>
  <si>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</si>
  <si>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</si>
  <si>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</si>
  <si>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</si>
  <si>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</si>
  <si>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</si>
  <si>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</si>
  <si>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</si>
  <si>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</si>
  <si>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</si>
  <si>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</si>
  <si>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</si>
  <si>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</si>
  <si>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</si>
  <si>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</si>
  <si>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</si>
  <si>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</si>
  <si>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</si>
  <si>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</si>
  <si>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</si>
  <si>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</si>
  <si>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</si>
  <si>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</si>
  <si>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</si>
  <si>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</si>
  <si>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</si>
  <si>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</si>
  <si>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</si>
  <si>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</si>
  <si>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</si>
  <si>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</si>
  <si>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</si>
  <si>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</si>
  <si>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</si>
  <si>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</si>
  <si>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</si>
  <si>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</si>
  <si>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</si>
  <si>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</si>
  <si>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</si>
  <si>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</si>
  <si>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</si>
  <si>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</si>
  <si>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</si>
  <si>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</si>
  <si>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</si>
  <si>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</si>
  <si>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</si>
  <si>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</si>
  <si>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</si>
  <si>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</si>
  <si>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</si>
  <si>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</si>
  <si>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</si>
  <si>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</si>
  <si>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</si>
  <si>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</si>
  <si>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</si>
  <si>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</si>
  <si>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</si>
  <si>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</si>
  <si>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</si>
  <si>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</si>
  <si>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</si>
  <si>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</si>
  <si>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</si>
  <si>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</si>
  <si>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</si>
  <si>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</si>
  <si>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</si>
  <si>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</si>
  <si>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</si>
  <si>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</si>
  <si>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</si>
  <si>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</si>
  <si>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</si>
  <si>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</si>
  <si>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</si>
  <si>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</si>
  <si>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</si>
  <si>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</si>
  <si>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</si>
  <si>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</si>
  <si>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</si>
  <si>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</si>
  <si>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</si>
  <si>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</si>
  <si>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</si>
  <si>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</si>
  <si>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</si>
  <si>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</si>
  <si>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</si>
  <si>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</si>
  <si>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</si>
  <si>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</si>
  <si>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</si>
  <si>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</si>
  <si>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</si>
  <si>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</si>
  <si>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</si>
  <si>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</si>
  <si>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</si>
  <si>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</si>
  <si>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</si>
  <si>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</si>
  <si>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</si>
  <si>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</si>
  <si>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</si>
  <si>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</si>
  <si>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</si>
  <si>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</si>
  <si>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</si>
  <si>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</si>
  <si>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</si>
  <si>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</si>
  <si>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</si>
  <si>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</si>
  <si>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</si>
  <si>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</si>
  <si>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</si>
  <si>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</si>
  <si>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</si>
  <si>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</si>
  <si>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</si>
  <si>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</si>
  <si>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</si>
  <si>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</si>
  <si>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</si>
  <si>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</si>
  <si>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</si>
  <si>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</si>
  <si>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</si>
  <si>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</si>
  <si>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</si>
  <si>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</si>
  <si>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</si>
  <si>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</si>
  <si>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</si>
  <si>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</si>
  <si>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</si>
  <si>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</si>
  <si>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</si>
  <si>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</si>
  <si>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</si>
  <si>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</si>
  <si>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</si>
  <si>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</si>
  <si>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</si>
  <si>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</si>
  <si>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</si>
  <si>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</si>
  <si>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</si>
  <si>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</si>
  <si>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</si>
  <si>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</si>
  <si>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</si>
  <si>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</si>
  <si>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</si>
  <si>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</si>
  <si>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</si>
  <si>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</si>
  <si>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</si>
  <si>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</si>
  <si>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</si>
  <si>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</si>
  <si>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</si>
  <si>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</si>
  <si>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</si>
  <si>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</si>
  <si>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</si>
  <si>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</si>
  <si>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</si>
  <si>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</si>
  <si>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</si>
  <si>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</si>
  <si>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</si>
  <si>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</si>
  <si>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</si>
  <si>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</si>
  <si>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</si>
  <si>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</si>
  <si>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</si>
  <si>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</si>
  <si>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</si>
  <si>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</si>
  <si>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</si>
  <si>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</si>
  <si>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</si>
  <si>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</si>
  <si>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</si>
  <si>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</si>
  <si>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</si>
  <si>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</si>
  <si>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</si>
  <si>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</si>
  <si>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</si>
  <si>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</si>
  <si>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</si>
  <si>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</si>
  <si>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</si>
  <si>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</si>
  <si>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</si>
  <si>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</si>
  <si>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</si>
  <si>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</si>
  <si>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</si>
  <si>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</si>
  <si>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</si>
  <si>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</si>
  <si>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</si>
  <si>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</si>
  <si>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</si>
  <si>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</si>
  <si>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</si>
  <si>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</si>
  <si>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</si>
  <si>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</si>
  <si>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</si>
  <si>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</si>
  <si>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</si>
  <si>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</si>
  <si>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</si>
  <si>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</si>
  <si>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</si>
  <si>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</si>
  <si>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</si>
  <si>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</si>
  <si>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</si>
  <si>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</si>
  <si>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</si>
  <si>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</si>
  <si>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</si>
  <si>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</si>
  <si>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</si>
  <si>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</si>
  <si>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</si>
  <si>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</si>
  <si>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</si>
  <si>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</si>
  <si>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</si>
  <si>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</si>
  <si>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</si>
  <si>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</si>
  <si>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</si>
  <si>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</si>
  <si>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</si>
  <si>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</si>
  <si>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</si>
  <si>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</si>
  <si>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</si>
  <si>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</si>
  <si>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</si>
  <si>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</si>
  <si>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</si>
  <si>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</si>
  <si>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</si>
  <si>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</si>
  <si>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</si>
  <si>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</si>
  <si>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</si>
  <si>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</si>
  <si>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</si>
  <si>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</si>
  <si>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</si>
  <si>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</si>
  <si>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</si>
  <si>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</si>
  <si>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</si>
  <si>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</si>
  <si>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</si>
  <si>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</si>
  <si>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</si>
  <si>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</si>
  <si>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</si>
  <si>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</si>
  <si>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</si>
  <si>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</si>
  <si>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</si>
  <si>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</si>
  <si>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</si>
  <si>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</si>
  <si>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</si>
  <si>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</si>
  <si>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</si>
  <si>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</si>
  <si>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</si>
  <si>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</si>
  <si>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</si>
  <si>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</si>
  <si>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</si>
  <si>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</si>
  <si>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</si>
  <si>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</si>
  <si>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</si>
  <si>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</si>
  <si>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</si>
  <si>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</si>
  <si>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</si>
  <si>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</si>
  <si>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</si>
  <si>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</si>
  <si>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</si>
  <si>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</si>
  <si>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</si>
  <si>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</si>
  <si>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</si>
  <si>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</si>
  <si>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</si>
  <si>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</si>
  <si>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</si>
  <si>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</si>
  <si>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</si>
  <si>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</si>
  <si>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</si>
  <si>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</si>
  <si>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</si>
  <si>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</si>
  <si>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</si>
  <si>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</si>
  <si>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</si>
  <si>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</si>
  <si>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</si>
  <si>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</si>
  <si>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</si>
  <si>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</si>
  <si>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</si>
  <si>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</si>
  <si>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</si>
  <si>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</si>
  <si>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</si>
  <si>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</si>
  <si>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</si>
  <si>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</si>
  <si>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</si>
  <si>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</si>
  <si>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</si>
  <si>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</si>
  <si>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</si>
  <si>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</si>
  <si>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</si>
  <si>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</si>
  <si>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</si>
  <si>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</si>
  <si>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</si>
  <si>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</si>
  <si>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</si>
  <si>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</si>
  <si>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</si>
  <si>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</si>
  <si>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</si>
  <si>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</si>
  <si>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</si>
  <si>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</si>
  <si>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</si>
  <si>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</si>
  <si>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</si>
  <si>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</si>
  <si>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</si>
  <si>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</si>
  <si>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</si>
  <si>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</si>
  <si>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</si>
  <si>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</si>
  <si>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</si>
  <si>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</si>
  <si>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</si>
  <si>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</si>
  <si>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</si>
  <si>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</si>
  <si>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</si>
  <si>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</si>
  <si>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</si>
  <si>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</si>
  <si>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</si>
  <si>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</si>
  <si>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</si>
  <si>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</si>
  <si>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</si>
  <si>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</si>
  <si>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</si>
  <si>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</si>
  <si>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</si>
  <si>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</si>
  <si>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</si>
  <si>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</si>
  <si>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</si>
  <si>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</si>
  <si>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</si>
  <si>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</si>
  <si>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</si>
  <si>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</si>
  <si>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</si>
  <si>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</si>
  <si>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</si>
  <si>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</si>
  <si>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</si>
  <si>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</si>
  <si>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</si>
  <si>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</si>
  <si>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</si>
  <si>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</si>
  <si>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</si>
  <si>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</si>
  <si>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</si>
  <si>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</si>
  <si>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</si>
  <si>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</si>
  <si>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</si>
  <si>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</si>
  <si>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</si>
  <si>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</si>
  <si>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</si>
  <si>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</si>
  <si>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</si>
  <si>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</si>
  <si>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</si>
  <si>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</si>
  <si>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</si>
  <si>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</si>
  <si>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</si>
  <si>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</si>
  <si>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</si>
  <si>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</si>
  <si>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</si>
  <si>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</si>
  <si>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</si>
  <si>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</si>
  <si>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</si>
  <si>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</si>
  <si>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</si>
  <si>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</si>
  <si>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</si>
  <si>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</si>
  <si>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</si>
  <si>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</si>
  <si>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</si>
  <si>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</si>
  <si>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</si>
  <si>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</si>
  <si>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</si>
  <si>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</si>
  <si>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</si>
  <si>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</si>
  <si>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</si>
  <si>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</si>
  <si>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</si>
  <si>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</si>
  <si>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</si>
  <si>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</si>
  <si>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</si>
  <si>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</si>
  <si>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</si>
  <si>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</si>
  <si>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</si>
  <si>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</si>
  <si>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</si>
  <si>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</si>
  <si>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</si>
  <si>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</si>
  <si>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</si>
  <si>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</si>
  <si>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</si>
  <si>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</si>
  <si>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</si>
  <si>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</si>
  <si>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</si>
  <si>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</si>
  <si>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</si>
  <si>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</si>
  <si>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</si>
  <si>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</si>
  <si>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</si>
  <si>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</si>
  <si>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</si>
  <si>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</si>
  <si>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</si>
  <si>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</si>
  <si>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</si>
  <si>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</si>
  <si>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</si>
  <si>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</si>
  <si>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</si>
  <si>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</si>
  <si>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</si>
  <si>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</si>
  <si>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</si>
  <si>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</si>
  <si>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</si>
  <si>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</si>
  <si>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</si>
  <si>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</si>
  <si>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</si>
  <si>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</si>
  <si>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</si>
  <si>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</si>
  <si>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</si>
  <si>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</si>
  <si>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</si>
  <si>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</si>
  <si>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</si>
  <si>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</si>
  <si>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</si>
  <si>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</si>
  <si>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</si>
  <si>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</si>
  <si>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</si>
  <si>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</si>
  <si>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</si>
  <si>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</si>
  <si>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</si>
  <si>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</si>
  <si>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</si>
  <si>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</si>
  <si>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</si>
  <si>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</si>
  <si>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</si>
  <si>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</si>
  <si>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</si>
  <si>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</si>
  <si>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</si>
  <si>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</si>
  <si>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</si>
  <si>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</si>
  <si>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</si>
  <si>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</si>
  <si>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</si>
  <si>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</si>
  <si>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</si>
  <si>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</si>
  <si>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</si>
  <si>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</si>
  <si>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</si>
  <si>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</si>
  <si>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</si>
  <si>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</si>
  <si>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</si>
  <si>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</si>
  <si>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</si>
  <si>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</si>
  <si>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</si>
  <si>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</si>
  <si>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</si>
  <si>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</si>
  <si>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</si>
  <si>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</si>
  <si>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</si>
  <si>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</si>
  <si>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</si>
  <si>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</si>
  <si>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</si>
  <si>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</si>
  <si>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</si>
  <si>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</si>
  <si>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</si>
  <si>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</si>
  <si>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</si>
  <si>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</si>
  <si>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</si>
  <si>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</si>
  <si>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</si>
  <si>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</si>
  <si>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</si>
  <si>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</si>
  <si>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</si>
  <si>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</si>
  <si>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</si>
  <si>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</si>
  <si>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</si>
  <si>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</si>
  <si>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</si>
  <si>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</si>
  <si>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</si>
  <si>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</si>
  <si>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</si>
  <si>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</si>
  <si>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</si>
  <si>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</si>
  <si>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</si>
  <si>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</si>
  <si>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</si>
  <si>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</si>
  <si>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</si>
  <si>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</si>
  <si>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</si>
  <si>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</si>
  <si>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</si>
  <si>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</si>
  <si>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</si>
  <si>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</si>
  <si>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</si>
  <si>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</si>
  <si>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</si>
  <si>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</si>
  <si>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</si>
  <si>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</si>
  <si>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</si>
  <si>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</si>
  <si>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</si>
  <si>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</si>
  <si>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</si>
  <si>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</si>
  <si>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</si>
  <si>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</si>
  <si>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</si>
  <si>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</si>
  <si>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</si>
  <si>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</si>
  <si>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</si>
  <si>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</si>
  <si>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</si>
  <si>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</si>
  <si>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</si>
  <si>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</si>
  <si>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</si>
  <si>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</si>
  <si>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</si>
  <si>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</si>
  <si>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</si>
  <si>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</si>
  <si>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</si>
  <si>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</si>
  <si>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</si>
  <si>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</si>
  <si>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</si>
  <si>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</si>
  <si>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</si>
  <si>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</si>
  <si>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</si>
  <si>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</si>
  <si>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</si>
  <si>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</si>
  <si>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</si>
  <si>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</si>
  <si>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</si>
  <si>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</si>
  <si>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</si>
  <si>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</si>
  <si>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</si>
  <si>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</si>
  <si>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</si>
  <si>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</si>
  <si>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</si>
  <si>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</si>
  <si>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</si>
  <si>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</si>
  <si>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</si>
  <si>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</si>
  <si>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</si>
  <si>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</si>
  <si>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</si>
  <si>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</si>
  <si>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</si>
  <si>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</si>
  <si>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</si>
  <si>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</si>
  <si>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</si>
  <si>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</si>
  <si>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</si>
  <si>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</si>
  <si>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</si>
  <si>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</si>
  <si>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</si>
  <si>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</si>
  <si>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</si>
  <si>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</si>
  <si>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</si>
  <si>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</si>
  <si>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</si>
  <si>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</si>
  <si>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</si>
  <si>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</si>
  <si>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</si>
  <si>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</si>
  <si>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</si>
  <si>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</si>
  <si>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</si>
  <si>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</si>
  <si>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</si>
  <si>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</si>
  <si>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</si>
  <si>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</si>
  <si>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</si>
  <si>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</si>
  <si>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</si>
  <si>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</si>
  <si>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</si>
  <si>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</si>
  <si>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</si>
  <si>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</si>
  <si>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</si>
  <si>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</si>
  <si>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</si>
  <si>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</si>
  <si>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</si>
  <si>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</si>
  <si>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</si>
  <si>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</si>
  <si>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</si>
  <si>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</si>
  <si>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</si>
  <si>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</si>
  <si>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</si>
  <si>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</si>
  <si>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</si>
  <si>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</si>
  <si>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</si>
  <si>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</si>
  <si>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</si>
  <si>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</si>
  <si>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</si>
  <si>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</si>
  <si>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</si>
  <si>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</si>
  <si>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</si>
  <si>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</si>
  <si>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</si>
  <si>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</si>
  <si>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</si>
  <si>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</si>
  <si>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</si>
  <si>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</si>
  <si>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</si>
  <si>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</si>
  <si>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</si>
  <si>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</si>
  <si>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</si>
  <si>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</si>
  <si>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</si>
  <si>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</si>
  <si>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</si>
  <si>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</si>
  <si>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</si>
  <si>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</si>
  <si>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</si>
  <si>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</si>
  <si>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</si>
  <si>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</si>
  <si>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</si>
  <si>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</si>
  <si>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</si>
  <si>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</si>
  <si>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</si>
  <si>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</si>
  <si>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</si>
  <si>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</si>
  <si>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</si>
  <si>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</si>
  <si>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</si>
  <si>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</si>
  <si>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</si>
  <si>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</si>
  <si>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</si>
  <si>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</si>
  <si>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</si>
  <si>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</si>
  <si>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</si>
  <si>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</si>
  <si>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</si>
  <si>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</si>
  <si>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</si>
  <si>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</si>
  <si>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</si>
  <si>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</si>
  <si>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</si>
  <si>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</si>
  <si>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</si>
  <si>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</si>
  <si>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</si>
  <si>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</si>
  <si>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</si>
  <si>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</si>
  <si>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</si>
  <si>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</si>
  <si>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</si>
  <si>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</si>
  <si>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</si>
  <si>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</si>
  <si>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</si>
  <si>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</si>
  <si>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</si>
  <si>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</si>
  <si>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</si>
  <si>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</si>
  <si>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</si>
  <si>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</si>
  <si>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</si>
  <si>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</si>
  <si>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</si>
  <si>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</si>
  <si>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</si>
  <si>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</si>
  <si>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</si>
  <si>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</si>
  <si>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</si>
  <si>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</si>
  <si>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</si>
  <si>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</si>
  <si>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</si>
  <si>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</si>
  <si>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</si>
  <si>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</si>
  <si>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</si>
  <si>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</si>
  <si>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</si>
  <si>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</si>
  <si>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</si>
  <si>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</si>
  <si>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</si>
  <si>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</si>
  <si>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</si>
  <si>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</si>
  <si>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</si>
  <si>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</si>
  <si>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</si>
  <si>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</si>
  <si>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</si>
  <si>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</si>
  <si>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</si>
  <si>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</si>
  <si>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</si>
  <si>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</si>
  <si>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</si>
  <si>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</si>
  <si>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</si>
  <si>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</si>
  <si>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</si>
  <si>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</si>
  <si>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</si>
  <si>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</si>
  <si>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</si>
  <si>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</si>
  <si>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</si>
  <si>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</si>
  <si>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</si>
  <si>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</si>
  <si>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</si>
  <si>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</si>
  <si>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</si>
  <si>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</si>
  <si>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</si>
  <si>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</si>
  <si>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</si>
  <si>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</si>
  <si>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</si>
  <si>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</si>
  <si>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</si>
  <si>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</si>
  <si>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</si>
  <si>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</si>
  <si>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</si>
  <si>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</si>
  <si>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</si>
  <si>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</si>
  <si>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</si>
  <si>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</si>
  <si>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</si>
  <si>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</si>
  <si>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</si>
  <si>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</si>
  <si>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</si>
  <si>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</si>
  <si>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</si>
  <si>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</si>
  <si>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</si>
  <si>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</si>
  <si>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</si>
  <si>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</si>
  <si>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</si>
  <si>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</si>
  <si>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</si>
  <si>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</si>
  <si>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</si>
  <si>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</si>
  <si>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</si>
  <si>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</si>
  <si>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</si>
  <si>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</si>
  <si>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</si>
  <si>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</si>
  <si>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</si>
  <si>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</si>
  <si>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</si>
  <si>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</si>
  <si>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</si>
  <si>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</si>
  <si>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</si>
  <si>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</si>
  <si>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</si>
  <si>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</si>
  <si>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</si>
  <si>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</si>
  <si>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</si>
  <si>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</si>
  <si>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</si>
  <si>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</si>
  <si>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</si>
  <si>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</si>
  <si>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</si>
  <si>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</si>
  <si>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</si>
  <si>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</si>
  <si>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</si>
  <si>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</si>
  <si>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</si>
  <si>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</si>
  <si>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</si>
  <si>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</si>
  <si>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</si>
  <si>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</si>
  <si>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</si>
  <si>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</si>
  <si>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</si>
  <si>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</si>
  <si>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</si>
  <si>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</si>
  <si>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</si>
  <si>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</si>
  <si>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</si>
  <si>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</si>
  <si>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</si>
  <si>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</si>
  <si>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</si>
  <si>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</si>
  <si>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</si>
  <si>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</si>
  <si>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</si>
  <si>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</si>
  <si>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</si>
  <si>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</si>
  <si>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</si>
  <si>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</si>
  <si>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</si>
  <si>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</si>
  <si>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</si>
  <si>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</si>
  <si>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</si>
  <si>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</si>
  <si>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</si>
  <si>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</si>
  <si>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</si>
  <si>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</si>
  <si>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</si>
  <si>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</si>
  <si>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</si>
  <si>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</si>
  <si>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</si>
  <si>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</si>
  <si>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</si>
  <si>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</si>
  <si>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</si>
  <si>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</si>
  <si>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</si>
  <si>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</si>
  <si>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</si>
  <si>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</si>
  <si>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</si>
  <si>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</si>
  <si>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</si>
  <si>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</si>
  <si>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</si>
  <si>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</si>
  <si>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</si>
  <si>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</si>
  <si>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</si>
  <si>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</si>
  <si>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</si>
  <si>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</si>
  <si>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</si>
  <si>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</si>
  <si>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</si>
  <si>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</si>
  <si>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</si>
  <si>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</si>
  <si>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</si>
  <si>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</si>
  <si>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</si>
  <si>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</si>
  <si>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</si>
  <si>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</si>
  <si>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</si>
  <si>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</si>
  <si>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</si>
  <si>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</si>
  <si>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</si>
  <si>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</si>
  <si>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</si>
  <si>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</si>
  <si>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</si>
  <si>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</si>
  <si>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</si>
  <si>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</si>
  <si>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</si>
  <si>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</si>
  <si>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</si>
  <si>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</si>
  <si>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</si>
  <si>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</si>
  <si>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</si>
  <si>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</si>
  <si>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</si>
  <si>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</si>
  <si>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</si>
  <si>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</si>
  <si>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</si>
  <si>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</si>
  <si>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</si>
  <si>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</si>
  <si>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</si>
  <si>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</si>
  <si>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</si>
  <si>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</si>
  <si>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</si>
  <si>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</si>
  <si>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</si>
  <si>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</si>
  <si>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</si>
  <si>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</si>
  <si>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</si>
  <si>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</si>
  <si>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</si>
  <si>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</si>
  <si>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</si>
  <si>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</si>
  <si>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</si>
  <si>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</si>
  <si>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</si>
  <si>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</si>
  <si>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</si>
  <si>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</si>
  <si>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</si>
  <si>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</si>
  <si>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</si>
  <si>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</si>
  <si>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</si>
  <si>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</si>
  <si>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</si>
  <si>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</si>
  <si>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</si>
  <si>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</si>
  <si>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</si>
  <si>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</si>
  <si>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</si>
  <si>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</si>
  <si>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</si>
  <si>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</si>
  <si>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</si>
  <si>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</si>
  <si>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</si>
  <si>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</si>
  <si>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</si>
  <si>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</si>
  <si>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</si>
  <si>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</si>
  <si>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</si>
  <si>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</si>
  <si>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</si>
  <si>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</si>
  <si>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</si>
  <si>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</si>
  <si>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</si>
  <si>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</si>
  <si>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</si>
  <si>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</si>
  <si>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</si>
  <si>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</si>
  <si>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</si>
  <si>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</si>
  <si>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</si>
  <si>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</si>
  <si>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</si>
  <si>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</si>
  <si>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</si>
  <si>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</si>
  <si>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</si>
  <si>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</si>
  <si>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</si>
  <si>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</si>
  <si>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</si>
  <si>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</si>
  <si>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</si>
  <si>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</si>
  <si>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</si>
  <si>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</si>
  <si>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</si>
  <si>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</si>
  <si>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</si>
  <si>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</si>
  <si>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</si>
  <si>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</si>
  <si>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</si>
  <si>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</si>
  <si>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</si>
  <si>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</si>
  <si>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</si>
  <si>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</si>
  <si>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</si>
  <si>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</si>
  <si>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</si>
  <si>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</si>
  <si>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</si>
  <si>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</si>
  <si>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</si>
  <si>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</si>
  <si>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</si>
  <si>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</si>
  <si>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</si>
  <si>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</si>
  <si>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</si>
  <si>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</si>
  <si>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</si>
  <si>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</si>
  <si>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</si>
  <si>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</si>
  <si>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</si>
  <si>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</si>
  <si>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</si>
  <si>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</si>
  <si>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</si>
  <si>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</si>
  <si>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</si>
  <si>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</si>
  <si>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</si>
  <si>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</si>
  <si>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</si>
  <si>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</si>
  <si>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</si>
  <si>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</si>
  <si>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</si>
  <si>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</si>
  <si>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</si>
  <si>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</si>
  <si>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</si>
  <si>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</si>
  <si>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</si>
  <si>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</si>
  <si>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</si>
  <si>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</si>
  <si>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</si>
  <si>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</si>
  <si>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</si>
  <si>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</si>
  <si>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</si>
  <si>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</si>
  <si>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</si>
  <si>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</si>
  <si>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</si>
  <si>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</si>
  <si>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</si>
  <si>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</si>
  <si>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</si>
  <si>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</si>
  <si>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</si>
  <si>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</si>
  <si>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</si>
  <si>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</si>
  <si>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</si>
  <si>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</si>
  <si>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</si>
  <si>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</si>
  <si>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</si>
  <si>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</si>
  <si>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</si>
  <si>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</si>
  <si>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</si>
  <si>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</si>
  <si>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</si>
  <si>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</si>
  <si>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</si>
  <si>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</si>
  <si>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</si>
  <si>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</si>
  <si>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</si>
  <si>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</si>
  <si>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</si>
  <si>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</si>
  <si>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</si>
  <si>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</si>
  <si>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</si>
  <si>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</si>
  <si>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</si>
  <si>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</si>
  <si>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</si>
  <si>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</si>
  <si>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</si>
  <si>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</si>
  <si>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</si>
  <si>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</si>
  <si>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</si>
  <si>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</si>
  <si>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</si>
  <si>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</si>
  <si>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</si>
  <si>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</si>
  <si>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</si>
  <si>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</si>
  <si>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</si>
  <si>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</si>
  <si>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</si>
  <si>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</si>
  <si>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</si>
  <si>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</si>
  <si>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</si>
  <si>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</si>
  <si>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</si>
  <si>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</si>
  <si>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</si>
  <si>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</si>
  <si>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</si>
  <si>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</si>
  <si>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</si>
  <si>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</si>
  <si>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</si>
  <si>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</si>
  <si>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</si>
  <si>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</si>
  <si>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</si>
  <si>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</si>
  <si>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</si>
  <si>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</si>
  <si>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</si>
  <si>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</si>
  <si>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</si>
  <si>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</si>
  <si>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</si>
  <si>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</si>
  <si>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</si>
  <si>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</si>
  <si>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</si>
  <si>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</si>
  <si>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</si>
  <si>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</si>
  <si>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</si>
  <si>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</si>
  <si>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</si>
  <si>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</si>
  <si>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</si>
  <si>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</si>
  <si>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</si>
  <si>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</si>
  <si>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</si>
  <si>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</si>
  <si>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</si>
  <si>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</si>
  <si>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</si>
  <si>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</si>
  <si>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</si>
  <si>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</si>
  <si>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</si>
  <si>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</si>
  <si>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</si>
  <si>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</si>
  <si>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</si>
  <si>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</si>
  <si>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</si>
  <si>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</si>
  <si>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</si>
  <si>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</si>
  <si>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</si>
  <si>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</si>
  <si>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</si>
  <si>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</si>
  <si>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</si>
  <si>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</si>
  <si>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</si>
  <si>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</si>
  <si>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</si>
  <si>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</si>
  <si>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</si>
  <si>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</si>
  <si>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</si>
  <si>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</si>
  <si>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</si>
  <si>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</si>
  <si>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</si>
  <si>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</si>
  <si>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</si>
  <si>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</si>
  <si>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</si>
  <si>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</si>
  <si>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</si>
  <si>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</si>
  <si>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</si>
  <si>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</si>
  <si>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</si>
  <si>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</si>
  <si>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</si>
  <si>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</si>
  <si>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</si>
  <si>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</si>
  <si>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</si>
  <si>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</si>
  <si>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</si>
  <si>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</si>
  <si>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</si>
  <si>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</si>
  <si>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</si>
  <si>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</si>
  <si>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</si>
  <si>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</si>
  <si>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</si>
  <si>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</si>
  <si>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</si>
  <si>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</si>
  <si>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</si>
  <si>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</si>
  <si>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</si>
  <si>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</si>
  <si>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</si>
  <si>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</si>
  <si>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</si>
  <si>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</si>
  <si>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</si>
  <si>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</si>
  <si>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</si>
  <si>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</si>
  <si>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</si>
  <si>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</si>
  <si>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</si>
  <si>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</si>
  <si>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</si>
  <si>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</si>
  <si>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</si>
  <si>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</si>
  <si>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</si>
  <si>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</si>
  <si>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</si>
  <si>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</si>
  <si>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</si>
  <si>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</si>
  <si>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</si>
  <si>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</si>
  <si>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</si>
  <si>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</si>
  <si>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</si>
  <si>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</si>
  <si>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</si>
  <si>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</si>
  <si>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</si>
  <si>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</si>
  <si>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</si>
  <si>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</si>
  <si>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</si>
  <si>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</si>
  <si>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</si>
  <si>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</si>
  <si>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</si>
  <si>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</si>
  <si>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</si>
  <si>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</si>
  <si>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</si>
  <si>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</si>
  <si>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</si>
  <si>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</si>
  <si>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</si>
  <si>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</si>
  <si>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</si>
  <si>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</si>
  <si>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</si>
  <si>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</si>
  <si>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</si>
  <si>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</si>
  <si>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</si>
  <si>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</si>
  <si>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</si>
  <si>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</si>
  <si>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</si>
  <si>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</si>
  <si>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</si>
  <si>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</si>
  <si>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</si>
  <si>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</si>
  <si>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</si>
  <si>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</si>
  <si>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</si>
  <si>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</si>
  <si>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</si>
  <si>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</si>
  <si>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</si>
  <si>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</si>
  <si>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</si>
  <si>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</si>
  <si>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</si>
  <si>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</si>
  <si>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</si>
  <si>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</si>
  <si>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</si>
  <si>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</si>
  <si>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</si>
  <si>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</si>
  <si>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</si>
  <si>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</si>
  <si>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</si>
  <si>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</si>
  <si>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</si>
  <si>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</si>
  <si>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</si>
  <si>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</si>
  <si>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</si>
  <si>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</si>
  <si>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</si>
  <si>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</si>
  <si>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</si>
  <si>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</si>
  <si>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</si>
  <si>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</si>
  <si>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</si>
  <si>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</si>
  <si>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</si>
  <si>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</si>
  <si>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</si>
  <si>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</si>
  <si>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</si>
  <si>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</si>
  <si>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</si>
  <si>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</si>
  <si>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</si>
  <si>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</si>
  <si>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</si>
  <si>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</si>
  <si>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</si>
  <si>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</si>
  <si>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</si>
  <si>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</si>
  <si>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</si>
  <si>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</si>
  <si>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</si>
  <si>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</si>
  <si>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</si>
  <si>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</si>
  <si>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</si>
  <si>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</si>
  <si>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</si>
  <si>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</si>
  <si>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</si>
  <si>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</si>
  <si>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</si>
  <si>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</si>
  <si>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</si>
  <si>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</si>
  <si>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</si>
  <si>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</si>
  <si>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</si>
  <si>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</si>
  <si>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</si>
  <si>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</si>
  <si>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</si>
  <si>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</si>
  <si>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</si>
  <si>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</si>
  <si>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</si>
  <si>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</si>
  <si>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</si>
  <si>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</si>
  <si>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</si>
  <si>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</si>
  <si>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</si>
  <si>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</si>
  <si>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</si>
  <si>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</si>
  <si>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</si>
  <si>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</si>
  <si>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</si>
  <si>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</si>
  <si>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</si>
  <si>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</si>
  <si>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</si>
  <si>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</si>
  <si>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</si>
  <si>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</si>
  <si>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</si>
  <si>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</si>
  <si>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</si>
  <si>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</si>
  <si>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</si>
  <si>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</si>
  <si>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</si>
  <si>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</si>
  <si>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</si>
  <si>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</si>
  <si>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</si>
  <si>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</si>
  <si>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</si>
  <si>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</si>
  <si>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</si>
  <si>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</si>
  <si>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</si>
  <si>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</si>
  <si>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</si>
  <si>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</si>
  <si>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</si>
  <si>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</si>
  <si>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</si>
  <si>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</si>
  <si>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</si>
  <si>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</si>
  <si>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</si>
  <si>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</si>
  <si>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</si>
  <si>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</si>
  <si>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</si>
  <si>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</si>
  <si>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</si>
  <si>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</si>
  <si>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</si>
  <si>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</si>
  <si>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</si>
  <si>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</si>
  <si>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</si>
  <si>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</si>
  <si>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</si>
  <si>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</si>
  <si>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</si>
  <si>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</si>
  <si>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</si>
  <si>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</si>
  <si>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</si>
  <si>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</si>
  <si>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</si>
  <si>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</si>
  <si>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</si>
  <si>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</si>
  <si>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</si>
  <si>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</si>
  <si>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</si>
  <si>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</si>
  <si>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</si>
  <si>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</si>
  <si>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</si>
  <si>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</si>
  <si>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</si>
  <si>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</si>
  <si>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</si>
  <si>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</si>
  <si>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</si>
  <si>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</si>
  <si>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</si>
  <si>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</si>
  <si>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</si>
  <si>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</si>
  <si>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</si>
  <si>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</si>
  <si>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</si>
  <si>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</si>
  <si>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</si>
  <si>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</si>
  <si>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</si>
  <si>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</si>
  <si>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</si>
  <si>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</si>
  <si>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</si>
  <si>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</si>
  <si>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</si>
  <si>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</si>
  <si>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</si>
  <si>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</si>
  <si>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</si>
  <si>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</si>
  <si>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</si>
  <si>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</si>
  <si>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</si>
  <si>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</si>
  <si>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</si>
  <si>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</si>
  <si>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</si>
  <si>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</si>
  <si>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</si>
  <si>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</si>
  <si>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</si>
  <si>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</si>
  <si>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</si>
  <si>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</si>
  <si>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</si>
  <si>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</si>
  <si>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</si>
  <si>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</si>
  <si>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</si>
  <si>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</si>
  <si>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</si>
  <si>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</si>
  <si>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</si>
  <si>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</si>
  <si>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</si>
  <si>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</si>
  <si>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</si>
  <si>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</si>
  <si>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</si>
  <si>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</si>
  <si>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</si>
  <si>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</si>
  <si>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</si>
  <si>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</si>
  <si>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</si>
  <si>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</si>
  <si>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</si>
  <si>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</si>
  <si>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</si>
  <si>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</si>
  <si>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</si>
  <si>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</si>
  <si>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</si>
  <si>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</si>
  <si>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</si>
  <si>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</si>
  <si>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</si>
  <si>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</si>
  <si>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</si>
  <si>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</si>
  <si>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</si>
  <si>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</si>
  <si>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</si>
  <si>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</si>
  <si>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</si>
  <si>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</si>
  <si>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</si>
  <si>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</si>
  <si>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</si>
  <si>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</si>
  <si>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</si>
  <si>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</si>
  <si>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</si>
  <si>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</si>
  <si>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</si>
  <si>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</si>
  <si>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</si>
  <si>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</si>
  <si>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</si>
  <si>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</si>
  <si>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</si>
  <si>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</si>
  <si>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</si>
  <si>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</si>
  <si>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</si>
  <si>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</si>
  <si>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</si>
  <si>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</si>
  <si>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</si>
  <si>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</si>
  <si>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</si>
  <si>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</si>
  <si>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</si>
  <si>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</si>
  <si>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</si>
  <si>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</si>
  <si>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</si>
  <si>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</si>
  <si>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</si>
  <si>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</si>
  <si>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</si>
  <si>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</si>
  <si>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</si>
  <si>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</si>
  <si>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</si>
  <si>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</si>
  <si>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</si>
  <si>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</si>
  <si>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</si>
  <si>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</si>
  <si>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</si>
  <si>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</si>
  <si>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</si>
  <si>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</si>
  <si>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</si>
  <si>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</si>
  <si>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</si>
  <si>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</si>
  <si>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</si>
  <si>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</si>
  <si>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</si>
  <si>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</si>
  <si>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</si>
  <si>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</si>
  <si>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</si>
  <si>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</si>
  <si>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</si>
  <si>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</si>
  <si>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</si>
  <si>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</si>
  <si>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</si>
  <si>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</si>
  <si>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</si>
  <si>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</si>
  <si>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</si>
  <si>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</si>
  <si>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</si>
  <si>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</si>
  <si>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</si>
  <si>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</si>
  <si>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</si>
  <si>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</si>
  <si>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</si>
  <si>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</si>
  <si>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</si>
  <si>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</si>
  <si>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</si>
  <si>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</si>
  <si>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</si>
  <si>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</si>
  <si>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</si>
  <si>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</si>
  <si>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</si>
  <si>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</si>
  <si>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</si>
  <si>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</si>
  <si>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</si>
  <si>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</si>
  <si>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</si>
  <si>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</si>
  <si>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</si>
  <si>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</si>
  <si>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</si>
  <si>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</si>
  <si>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</si>
  <si>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</si>
  <si>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</si>
  <si>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</si>
  <si>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</si>
  <si>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</si>
  <si>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</si>
  <si>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</si>
  <si>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</si>
  <si>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</si>
  <si>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</si>
  <si>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</si>
  <si>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</si>
  <si>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</si>
  <si>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</si>
  <si>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</si>
  <si>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</si>
  <si>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</si>
  <si>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</si>
  <si>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</si>
  <si>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</si>
  <si>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</si>
  <si>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</si>
  <si>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</si>
  <si>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</si>
  <si>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</si>
  <si>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</si>
  <si>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</si>
  <si>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</si>
  <si>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</si>
  <si>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</si>
  <si>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</si>
  <si>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</si>
  <si>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</si>
  <si>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</si>
  <si>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</si>
  <si>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</si>
  <si>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</si>
  <si>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</si>
  <si>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</si>
  <si>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</si>
  <si>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</si>
  <si>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</si>
  <si>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</si>
  <si>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</si>
  <si>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</si>
  <si>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</si>
  <si>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</si>
  <si>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</si>
  <si>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</si>
  <si>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</si>
  <si>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</si>
  <si>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</si>
  <si>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</si>
  <si>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</si>
  <si>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</si>
  <si>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</si>
  <si>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</si>
  <si>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</si>
  <si>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</si>
  <si>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</si>
  <si>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</si>
  <si>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</si>
  <si>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</si>
  <si>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</si>
  <si>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</si>
  <si>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</si>
  <si>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</si>
  <si>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</si>
  <si>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</si>
  <si>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</si>
  <si>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</si>
  <si>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</si>
  <si>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</si>
  <si>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</si>
  <si>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</si>
  <si>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</si>
  <si>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</si>
  <si>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</si>
  <si>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</si>
  <si>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</si>
  <si>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</si>
  <si>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</si>
  <si>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</si>
  <si>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</si>
  <si>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</si>
  <si>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</si>
  <si>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</si>
  <si>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</si>
  <si>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</si>
  <si>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</si>
  <si>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</si>
  <si>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</si>
  <si>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</si>
  <si>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</si>
  <si>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</si>
  <si>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</si>
  <si>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</si>
  <si>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</si>
  <si>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</si>
  <si>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</si>
  <si>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</si>
  <si>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</si>
  <si>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</si>
  <si>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</si>
  <si>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</si>
  <si>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</si>
  <si>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</si>
  <si>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</si>
  <si>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</si>
  <si>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</si>
  <si>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</si>
  <si>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</si>
  <si>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</si>
  <si>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</si>
  <si>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</si>
  <si>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</si>
  <si>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</si>
  <si>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</si>
  <si>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</si>
  <si>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</si>
  <si>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</si>
  <si>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</si>
  <si>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</si>
  <si>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</si>
  <si>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</si>
  <si>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</si>
  <si>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</si>
  <si>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</si>
  <si>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</si>
  <si>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</si>
  <si>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</si>
  <si>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</si>
  <si>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</si>
  <si>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</si>
  <si>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</si>
  <si>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</si>
  <si>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</si>
  <si>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</si>
  <si>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</si>
  <si>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</si>
  <si>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</si>
  <si>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</si>
  <si>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</si>
  <si>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</si>
  <si>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</si>
  <si>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</si>
  <si>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</si>
  <si>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</si>
  <si>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</si>
  <si>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</si>
  <si>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</si>
  <si>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</si>
  <si>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</si>
  <si>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</si>
  <si>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</si>
  <si>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</si>
  <si>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</si>
  <si>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</si>
  <si>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</si>
  <si>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</si>
  <si>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</si>
  <si>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</si>
  <si>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</si>
  <si>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</si>
  <si>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</si>
  <si>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</si>
  <si>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</si>
  <si>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</si>
  <si>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</si>
  <si>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</si>
  <si>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</si>
  <si>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</si>
  <si>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</si>
  <si>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</si>
  <si>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</si>
  <si>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</si>
  <si>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</si>
  <si>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</si>
  <si>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</si>
  <si>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</si>
  <si>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</si>
  <si>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</si>
  <si>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</si>
  <si>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</si>
  <si>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</si>
  <si>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</si>
  <si>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</si>
  <si>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</si>
  <si>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</si>
  <si>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</si>
  <si>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</si>
  <si>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</si>
  <si>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</si>
  <si>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</si>
  <si>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</si>
  <si>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</si>
  <si>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</si>
  <si>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</si>
  <si>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</si>
  <si>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</si>
  <si>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</si>
  <si>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</si>
  <si>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</si>
  <si>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</si>
  <si>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</si>
  <si>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</si>
  <si>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</si>
  <si>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</si>
  <si>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</si>
  <si>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</si>
  <si>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</si>
  <si>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</si>
  <si>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</si>
  <si>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</si>
  <si>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</si>
  <si>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</si>
  <si>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</si>
  <si>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</si>
  <si>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</si>
  <si>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</si>
  <si>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</si>
  <si>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</si>
  <si>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</si>
  <si>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</si>
  <si>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</si>
  <si>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</si>
  <si>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</si>
  <si>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</si>
  <si>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</si>
  <si>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</si>
  <si>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</si>
  <si>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</si>
  <si>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</si>
  <si>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</si>
  <si>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</si>
  <si>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</si>
  <si>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</si>
  <si>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</si>
  <si>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</si>
  <si>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</si>
  <si>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</si>
  <si>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</si>
  <si>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</si>
  <si>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</si>
  <si>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</si>
  <si>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</si>
  <si>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</si>
  <si>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</si>
  <si>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</si>
  <si>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</si>
  <si>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</si>
  <si>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</si>
  <si>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</si>
  <si>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</si>
  <si>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</si>
  <si>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</si>
  <si>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</si>
  <si>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</si>
  <si>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</si>
  <si>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</si>
  <si>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</si>
  <si>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</si>
  <si>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</si>
  <si>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</si>
  <si>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</si>
  <si>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</si>
  <si>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</si>
  <si>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</si>
  <si>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</si>
  <si>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</si>
  <si>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</si>
  <si>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</si>
  <si>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</si>
  <si>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</si>
  <si>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</si>
  <si>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</si>
  <si>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</si>
  <si>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</si>
  <si>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</si>
  <si>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</si>
  <si>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</si>
  <si>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</si>
  <si>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</si>
  <si>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</si>
  <si>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</si>
  <si>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</si>
  <si>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</si>
  <si>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</si>
  <si>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</si>
  <si>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</si>
  <si>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</si>
  <si>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</si>
  <si>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</si>
  <si>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</si>
  <si>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</si>
  <si>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</si>
  <si>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</si>
  <si>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</si>
  <si>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</si>
  <si>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</si>
  <si>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</si>
  <si>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</si>
  <si>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</si>
  <si>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</si>
  <si>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</si>
  <si>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</si>
  <si>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</si>
  <si>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</si>
  <si>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</si>
  <si>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</si>
  <si>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</si>
  <si>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</si>
  <si>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</si>
  <si>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</si>
  <si>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</si>
  <si>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</si>
  <si>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</si>
  <si>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</si>
  <si>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</si>
  <si>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</si>
  <si>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</si>
  <si>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</si>
  <si>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</si>
  <si>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</si>
  <si>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</si>
  <si>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</si>
  <si>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</si>
  <si>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</si>
  <si>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</si>
  <si>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</si>
  <si>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</si>
  <si>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</si>
  <si>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</si>
  <si>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</si>
  <si>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</si>
  <si>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</si>
  <si>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</si>
  <si>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</si>
  <si>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</si>
  <si>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</si>
  <si>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</si>
  <si>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</si>
  <si>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</si>
  <si>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</si>
  <si>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</si>
  <si>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</si>
  <si>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</si>
  <si>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</si>
  <si>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</si>
  <si>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</si>
  <si>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</si>
  <si>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</si>
  <si>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</si>
  <si>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</si>
  <si>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</si>
  <si>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</si>
  <si>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</si>
  <si>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</si>
  <si>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</si>
  <si>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</si>
  <si>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</si>
  <si>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</si>
  <si>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</si>
  <si>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</si>
  <si>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</si>
  <si>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</si>
  <si>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</si>
  <si>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</si>
  <si>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</si>
  <si>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</si>
  <si>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</si>
  <si>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</si>
  <si>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</si>
  <si>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</si>
  <si>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</si>
  <si>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</si>
  <si>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</si>
  <si>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</si>
  <si>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</si>
  <si>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</si>
  <si>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</si>
  <si>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</si>
  <si>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</si>
  <si>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</si>
  <si>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</si>
  <si>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</si>
  <si>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</si>
  <si>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</si>
  <si>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</si>
  <si>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</si>
  <si>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</si>
  <si>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</si>
  <si>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</si>
  <si>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</si>
  <si>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</si>
  <si>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</si>
  <si>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</si>
  <si>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</si>
  <si>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</si>
  <si>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</si>
  <si>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</si>
  <si>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</si>
  <si>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</si>
  <si>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</si>
  <si>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</si>
  <si>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</si>
  <si>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</si>
  <si>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</si>
  <si>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</si>
  <si>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</si>
  <si>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</si>
  <si>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</si>
  <si>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</si>
  <si>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</si>
  <si>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</si>
  <si>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</si>
  <si>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</si>
  <si>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</si>
  <si>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</si>
  <si>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</si>
  <si>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</si>
  <si>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</si>
  <si>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</si>
  <si>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</si>
  <si>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</si>
  <si>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</si>
  <si>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</si>
  <si>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</si>
  <si>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</si>
  <si>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</si>
  <si>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</si>
  <si>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</si>
  <si>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</si>
  <si>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</si>
  <si>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</si>
  <si>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</si>
  <si>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</si>
  <si>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</si>
  <si>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</si>
  <si>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</si>
  <si>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</si>
  <si>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</si>
  <si>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</si>
  <si>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</si>
  <si>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</si>
  <si>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</si>
  <si>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</si>
  <si>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</si>
  <si>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</si>
  <si>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</si>
  <si>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</si>
  <si>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</si>
  <si>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</si>
  <si>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</si>
  <si>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</si>
  <si>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</si>
  <si>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</si>
  <si>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</si>
  <si>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</si>
  <si>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</si>
  <si>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</si>
  <si>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</si>
  <si>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</si>
  <si>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</si>
  <si>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</si>
  <si>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</si>
  <si>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</si>
  <si>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</si>
  <si>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</si>
  <si>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</si>
  <si>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</si>
  <si>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</si>
  <si>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</si>
  <si>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</si>
  <si>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</si>
  <si>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</si>
  <si>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</si>
  <si>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</si>
  <si>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</si>
  <si>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</si>
  <si>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</si>
  <si>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</si>
  <si>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</si>
  <si>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</si>
  <si>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</si>
  <si>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</si>
  <si>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</si>
  <si>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</si>
  <si>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</si>
  <si>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</si>
  <si>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</si>
  <si>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</si>
  <si>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</si>
  <si>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</si>
  <si>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</si>
  <si>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</si>
  <si>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</si>
  <si>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</si>
  <si>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</si>
  <si>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</si>
  <si>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</si>
  <si>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</si>
  <si>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</si>
  <si>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</si>
  <si>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</si>
  <si>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</si>
  <si>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</si>
  <si>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</si>
  <si>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</si>
  <si>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</si>
  <si>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</si>
  <si>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</si>
  <si>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</si>
  <si>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</si>
  <si>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</si>
  <si>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</si>
  <si>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</si>
  <si>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</si>
  <si>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</si>
  <si>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</si>
  <si>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</si>
  <si>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</si>
  <si>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</si>
  <si>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</si>
  <si>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</si>
  <si>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</si>
  <si>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</si>
  <si>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</si>
  <si>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</si>
  <si>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</si>
  <si>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</si>
  <si>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</si>
  <si>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</si>
  <si>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</si>
  <si>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</si>
  <si>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</si>
  <si>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</si>
  <si>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</si>
  <si>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</si>
  <si>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</si>
  <si>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</si>
  <si>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</si>
  <si>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</si>
  <si>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</si>
  <si>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</si>
  <si>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</si>
  <si>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</si>
  <si>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</si>
  <si>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</si>
  <si>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</si>
  <si>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</si>
  <si>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</si>
  <si>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</si>
  <si>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</si>
  <si>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</si>
  <si>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</si>
  <si>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</si>
  <si>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</si>
  <si>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</si>
  <si>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</si>
  <si>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</si>
  <si>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</si>
  <si>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</si>
  <si>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</si>
  <si>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</si>
  <si>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</si>
  <si>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</si>
  <si>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</si>
  <si>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</si>
  <si>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</si>
  <si>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</si>
  <si>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</si>
  <si>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</si>
  <si>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</si>
  <si>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</si>
  <si>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</si>
  <si>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</si>
  <si>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</si>
  <si>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</si>
  <si>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</si>
  <si>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</si>
  <si>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</si>
  <si>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</si>
  <si>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</si>
  <si>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</si>
  <si>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</si>
  <si>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</si>
  <si>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</si>
  <si>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</si>
  <si>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</si>
  <si>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</si>
  <si>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</si>
  <si>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</si>
  <si>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</si>
  <si>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</si>
  <si>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</si>
  <si>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</si>
  <si>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</si>
  <si>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</si>
  <si>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</si>
  <si>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</si>
  <si>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</si>
  <si>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</si>
  <si>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</si>
  <si>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</si>
  <si>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</si>
  <si>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</si>
  <si>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</si>
  <si>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</si>
  <si>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</si>
  <si>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</si>
  <si>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</si>
  <si>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</si>
  <si>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</si>
  <si>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</si>
  <si>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</si>
  <si>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</si>
  <si>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</si>
  <si>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</si>
  <si>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</si>
  <si>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</si>
  <si>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</si>
  <si>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</si>
  <si>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</si>
  <si>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</si>
  <si>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</si>
  <si>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</si>
  <si>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</si>
  <si>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</si>
  <si>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</si>
  <si>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</si>
  <si>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</si>
  <si>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</si>
  <si>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</si>
  <si>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</si>
  <si>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</si>
  <si>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</si>
  <si>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</si>
  <si>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</si>
  <si>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</si>
  <si>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</si>
  <si>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</si>
  <si>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</si>
  <si>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</si>
  <si>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</si>
  <si>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</si>
  <si>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</si>
  <si>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</si>
  <si>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</si>
  <si>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</si>
  <si>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</si>
  <si>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</si>
  <si>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</si>
  <si>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</si>
  <si>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</si>
  <si>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</si>
  <si>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</si>
  <si>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</si>
  <si>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</si>
  <si>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</si>
  <si>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</si>
  <si>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</si>
  <si>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</si>
  <si>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</si>
  <si>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</si>
  <si>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</si>
  <si>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</si>
  <si>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</si>
  <si>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</si>
  <si>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</si>
  <si>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</si>
  <si>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</si>
  <si>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</si>
  <si>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</si>
  <si>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</si>
  <si>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</si>
  <si>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</si>
  <si>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</si>
  <si>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</si>
  <si>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</si>
  <si>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</si>
  <si>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</si>
  <si>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</si>
  <si>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</si>
  <si>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</si>
  <si>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</si>
  <si>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</si>
  <si>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</si>
  <si>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</si>
  <si>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</si>
  <si>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</si>
  <si>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</si>
  <si>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</si>
  <si>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</si>
  <si>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</si>
  <si>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</si>
  <si>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</si>
  <si>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</si>
  <si>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</si>
  <si>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</si>
  <si>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</si>
  <si>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</si>
  <si>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</si>
  <si>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</si>
  <si>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</si>
  <si>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</si>
  <si>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</si>
  <si>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</si>
  <si>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</si>
  <si>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</si>
  <si>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</si>
  <si>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</si>
  <si>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</si>
  <si>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</si>
  <si>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</si>
  <si>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</si>
  <si>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</si>
  <si>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</si>
  <si>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</si>
  <si>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</si>
  <si>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</si>
  <si>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</si>
  <si>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</si>
  <si>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</si>
  <si>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</si>
  <si>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</si>
  <si>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</si>
  <si>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</si>
  <si>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</si>
  <si>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</si>
  <si>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</si>
  <si>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</si>
  <si>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</si>
  <si>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</si>
  <si>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</si>
  <si>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</si>
  <si>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</si>
  <si>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</si>
  <si>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</si>
  <si>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</si>
  <si>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</si>
  <si>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</si>
  <si>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</si>
  <si>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</si>
  <si>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</si>
  <si>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</si>
  <si>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</si>
  <si>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</si>
  <si>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</si>
  <si>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</si>
  <si>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</si>
  <si>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</si>
  <si>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</si>
  <si>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</si>
  <si>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</si>
  <si>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</si>
  <si>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</si>
  <si>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</si>
  <si>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</si>
  <si>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</si>
  <si>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</si>
  <si>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</si>
  <si>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</si>
  <si>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</si>
  <si>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</si>
  <si>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</si>
  <si>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</si>
  <si>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</si>
  <si>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</si>
  <si>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</si>
  <si>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</si>
  <si>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</si>
  <si>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</si>
  <si>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</si>
  <si>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</si>
  <si>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</si>
  <si>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</si>
  <si>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</si>
  <si>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</si>
  <si>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</si>
  <si>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</si>
  <si>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</si>
  <si>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</si>
  <si>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</si>
  <si>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</si>
  <si>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</si>
  <si>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</si>
  <si>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</si>
  <si>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</si>
  <si>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</si>
  <si>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</si>
  <si>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</si>
  <si>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</si>
  <si>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</si>
  <si>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</si>
  <si>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</si>
  <si>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</si>
  <si>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</si>
  <si>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</si>
  <si>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</si>
  <si>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</si>
  <si>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</si>
  <si>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</si>
  <si>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</si>
  <si>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</si>
  <si>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</si>
  <si>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</si>
  <si>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</si>
  <si>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</si>
  <si>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</si>
  <si>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</si>
  <si>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</si>
  <si>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</si>
  <si>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</si>
  <si>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</si>
  <si>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</si>
  <si>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</si>
  <si>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</si>
  <si>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</si>
  <si>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</si>
  <si>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</si>
  <si>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</si>
  <si>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</si>
  <si>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</si>
  <si>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</si>
  <si>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</si>
  <si>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</si>
  <si>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</si>
  <si>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</si>
  <si>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</si>
  <si>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</si>
  <si>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</si>
  <si>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</si>
  <si>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</si>
  <si>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</si>
  <si>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</si>
  <si>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</si>
  <si>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</si>
  <si>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</si>
  <si>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</si>
  <si>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</si>
  <si>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</si>
  <si>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</si>
  <si>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</si>
  <si>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</si>
  <si>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</si>
  <si>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</si>
  <si>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</si>
  <si>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</si>
  <si>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</si>
  <si>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</si>
  <si>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</si>
  <si>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</si>
  <si>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</si>
  <si>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</si>
  <si>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</si>
  <si>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</si>
  <si>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</si>
  <si>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</si>
  <si>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</si>
  <si>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</si>
  <si>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</si>
  <si>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</si>
  <si>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</si>
  <si>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</si>
  <si>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</si>
  <si>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</si>
  <si>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</si>
  <si>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</si>
  <si>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</si>
  <si>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</si>
  <si>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</si>
  <si>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</si>
  <si>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</si>
  <si>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</si>
  <si>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</si>
  <si>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</si>
  <si>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</si>
  <si>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</si>
  <si>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</si>
  <si>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</si>
  <si>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</si>
  <si>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</si>
  <si>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</si>
  <si>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</si>
  <si>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</si>
  <si>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</si>
  <si>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</si>
  <si>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</si>
  <si>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</si>
  <si>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</si>
  <si>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</si>
  <si>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</si>
  <si>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</si>
  <si>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</si>
  <si>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</si>
  <si>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</si>
  <si>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</si>
  <si>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</si>
  <si>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</si>
  <si>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</si>
  <si>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</si>
  <si>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</si>
  <si>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</si>
  <si>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</si>
  <si>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</si>
  <si>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</si>
  <si>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</si>
  <si>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</si>
  <si>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</si>
  <si>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</si>
  <si>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</si>
  <si>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</si>
  <si>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</si>
  <si>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</si>
  <si>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</si>
  <si>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</si>
  <si>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</si>
  <si>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</si>
  <si>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</si>
  <si>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</si>
  <si>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</si>
  <si>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</si>
  <si>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</si>
  <si>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</si>
  <si>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</si>
  <si>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</si>
  <si>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</si>
  <si>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</si>
  <si>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</si>
  <si>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</si>
  <si>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</si>
  <si>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</si>
  <si>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</si>
  <si>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</si>
  <si>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</si>
  <si>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</si>
  <si>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</si>
  <si>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</si>
  <si>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</si>
  <si>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</si>
  <si>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</si>
  <si>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</si>
  <si>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</si>
  <si>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</si>
  <si>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</si>
  <si>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</si>
  <si>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</si>
  <si>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</si>
  <si>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</si>
  <si>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</si>
  <si>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</si>
  <si>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</si>
  <si>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</si>
  <si>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</si>
  <si>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</si>
  <si>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</si>
  <si>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</si>
  <si>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</si>
  <si>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</si>
  <si>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</si>
  <si>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</si>
  <si>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</si>
  <si>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</si>
  <si>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</si>
  <si>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</si>
  <si>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</si>
  <si>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</si>
  <si>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</si>
  <si>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</si>
  <si>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</si>
  <si>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</si>
  <si>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</si>
  <si>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</si>
  <si>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</si>
  <si>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</si>
  <si>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</si>
  <si>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</si>
  <si>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</si>
  <si>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</si>
  <si>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</si>
  <si>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</si>
  <si>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</si>
  <si>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</si>
  <si>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</si>
  <si>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</si>
  <si>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</si>
  <si>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</si>
  <si>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</si>
  <si>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</si>
  <si>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</si>
  <si>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</si>
  <si>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</si>
  <si>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</si>
  <si>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</si>
  <si>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</si>
  <si>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</si>
  <si>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</si>
  <si>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</si>
  <si>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</si>
  <si>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</si>
  <si>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</si>
  <si>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</si>
  <si>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</si>
  <si>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</si>
  <si>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</si>
  <si>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</si>
  <si>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</si>
  <si>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</si>
  <si>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</si>
  <si>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</si>
  <si>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</si>
  <si>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</si>
  <si>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</si>
  <si>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</si>
  <si>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</si>
  <si>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</si>
  <si>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</si>
  <si>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</si>
  <si>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</si>
  <si>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</si>
  <si>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</si>
  <si>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</si>
  <si>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</si>
  <si>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</si>
  <si>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</si>
  <si>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</si>
  <si>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</si>
  <si>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</si>
  <si>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</si>
  <si>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</si>
  <si>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</si>
  <si>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</si>
  <si>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</si>
  <si>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</si>
  <si>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</si>
  <si>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</si>
  <si>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</si>
  <si>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</si>
  <si>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</si>
  <si>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</si>
  <si>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</si>
  <si>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</si>
  <si>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</si>
  <si>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</si>
  <si>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</si>
  <si>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</si>
  <si>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</si>
  <si>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</si>
  <si>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</si>
  <si>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</si>
  <si>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</si>
  <si>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</si>
  <si>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</si>
  <si>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</si>
  <si>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</si>
  <si>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</si>
  <si>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</si>
  <si>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</si>
  <si>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</si>
  <si>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</si>
  <si>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</si>
  <si>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</si>
  <si>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</si>
  <si>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</si>
  <si>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</si>
  <si>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</si>
  <si>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</si>
  <si>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</si>
  <si>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</si>
  <si>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</si>
  <si>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</si>
  <si>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</si>
  <si>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</si>
  <si>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</si>
  <si>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</si>
  <si>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</si>
  <si>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</si>
  <si>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</si>
  <si>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</si>
  <si>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</si>
  <si>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</si>
  <si>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</si>
  <si>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</si>
  <si>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</si>
  <si>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</si>
  <si>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</si>
  <si>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</si>
  <si>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</si>
  <si>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</si>
  <si>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</si>
  <si>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</si>
  <si>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</si>
  <si>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</si>
  <si>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</si>
  <si>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</si>
  <si>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</si>
  <si>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</si>
  <si>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</si>
  <si>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</si>
  <si>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</si>
  <si>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</si>
  <si>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</si>
  <si>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</si>
  <si>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</si>
  <si>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</si>
  <si>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</si>
  <si>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</si>
  <si>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</si>
  <si>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</si>
  <si>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</si>
  <si>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</si>
  <si>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</si>
  <si>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</si>
  <si>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</si>
  <si>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</si>
  <si>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</si>
  <si>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</si>
  <si>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</si>
  <si>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</si>
  <si>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</si>
  <si>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</si>
  <si>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</si>
  <si>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</si>
  <si>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</si>
  <si>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</si>
  <si>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</si>
  <si>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</si>
  <si>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</si>
  <si>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</si>
  <si>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</si>
  <si>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</si>
  <si>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</si>
  <si>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</si>
  <si>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</si>
  <si>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</si>
  <si>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</si>
  <si>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</si>
  <si>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</si>
  <si>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</si>
  <si>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</si>
  <si>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</si>
  <si>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</si>
  <si>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</si>
  <si>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</si>
  <si>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</si>
  <si>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</si>
  <si>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</si>
  <si>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</si>
  <si>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</si>
  <si>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</si>
  <si>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</si>
  <si>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</si>
  <si>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</si>
  <si>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</si>
  <si>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</si>
  <si>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</si>
  <si>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</si>
  <si>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</si>
  <si>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</si>
  <si>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</si>
  <si>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</si>
  <si>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</si>
  <si>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</si>
  <si>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</si>
  <si>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</si>
  <si>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</si>
  <si>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</si>
  <si>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</si>
  <si>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</si>
  <si>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</si>
  <si>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</si>
  <si>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</si>
  <si>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</si>
  <si>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</si>
  <si>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</si>
  <si>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</si>
  <si>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</si>
  <si>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</si>
  <si>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</si>
  <si>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</si>
  <si>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</si>
  <si>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</si>
  <si>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</si>
  <si>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</si>
  <si>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</si>
  <si>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</si>
  <si>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</si>
  <si>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</si>
  <si>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</si>
  <si>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</si>
  <si>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</si>
  <si>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</si>
  <si>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</si>
  <si>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</si>
  <si>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</si>
  <si>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</si>
  <si>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</si>
  <si>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</si>
  <si>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</si>
  <si>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</si>
  <si>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</si>
  <si>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</si>
  <si>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</si>
  <si>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</si>
  <si>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</si>
  <si>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</si>
  <si>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</si>
  <si>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</si>
  <si>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</si>
  <si>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</si>
  <si>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</si>
  <si>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</si>
  <si>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</si>
  <si>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</si>
  <si>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</si>
  <si>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</si>
  <si>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</si>
  <si>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</si>
  <si>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</si>
  <si>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</si>
  <si>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</si>
  <si>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</si>
  <si>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</si>
  <si>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</si>
  <si>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</si>
  <si>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</si>
  <si>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</si>
  <si>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</si>
  <si>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</si>
  <si>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</si>
  <si>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</si>
  <si>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</si>
  <si>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</si>
  <si>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</si>
  <si>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</si>
  <si>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</si>
  <si>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</si>
  <si>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</si>
  <si>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</si>
  <si>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</si>
  <si>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</si>
  <si>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</si>
  <si>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</si>
  <si>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</si>
  <si>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</si>
  <si>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</si>
  <si>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</si>
  <si>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</si>
  <si>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</si>
  <si>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</si>
  <si>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</si>
  <si>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</si>
  <si>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</si>
  <si>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</si>
  <si>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</si>
  <si>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</si>
  <si>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</si>
  <si>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</si>
  <si>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</si>
  <si>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</si>
  <si>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</si>
  <si>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</si>
  <si>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</si>
  <si>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</si>
  <si>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</si>
  <si>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</si>
  <si>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</si>
  <si>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</si>
  <si>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</si>
  <si>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</si>
  <si>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</si>
  <si>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</si>
  <si>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</si>
  <si>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</si>
  <si>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</si>
  <si>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</si>
  <si>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</si>
  <si>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</si>
  <si>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</si>
  <si>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</si>
  <si>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</si>
  <si>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</si>
  <si>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</si>
  <si>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</si>
  <si>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</si>
  <si>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</si>
  <si>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</si>
  <si>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</si>
  <si>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</si>
  <si>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</si>
  <si>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</si>
  <si>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</si>
  <si>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</si>
  <si>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</si>
  <si>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</si>
  <si>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</si>
  <si>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</si>
  <si>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</si>
  <si>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</si>
  <si>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</si>
  <si>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</si>
  <si>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</si>
  <si>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</si>
  <si>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</si>
  <si>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</si>
  <si>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</si>
  <si>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</si>
  <si>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</si>
  <si>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</si>
  <si>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</si>
  <si>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</si>
  <si>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</si>
  <si>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</si>
  <si>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</si>
  <si>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</si>
  <si>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</si>
  <si>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</si>
  <si>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</si>
  <si>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</si>
  <si>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</si>
  <si>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</si>
  <si>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</si>
  <si>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</si>
  <si>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</si>
  <si>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</si>
  <si>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</si>
  <si>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</si>
  <si>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</si>
  <si>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</si>
  <si>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</si>
  <si>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</si>
  <si>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</si>
  <si>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</si>
  <si>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</si>
  <si>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</si>
  <si>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</si>
  <si>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</si>
  <si>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</si>
  <si>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</si>
  <si>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</si>
  <si>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</si>
  <si>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</si>
  <si>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</si>
  <si>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</si>
  <si>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</si>
  <si>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</si>
  <si>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</si>
  <si>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</si>
  <si>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</si>
  <si>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</si>
  <si>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</si>
  <si>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</si>
  <si>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</si>
  <si>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</si>
  <si>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</si>
  <si>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</si>
  <si>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</si>
  <si>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</si>
  <si>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</si>
  <si>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</si>
  <si>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</si>
  <si>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</si>
  <si>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</si>
  <si>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</si>
  <si>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</si>
  <si>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</si>
  <si>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</si>
  <si>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</si>
  <si>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</si>
  <si>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</si>
  <si>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</si>
  <si>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</si>
  <si>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</si>
  <si>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</si>
  <si>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</si>
  <si>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</si>
  <si>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</si>
  <si>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</si>
  <si>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</si>
  <si>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</si>
  <si>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</si>
  <si>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</si>
  <si>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</si>
  <si>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</si>
  <si>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</si>
  <si>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</si>
  <si>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</si>
  <si>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</si>
  <si>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</si>
  <si>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</si>
  <si>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</si>
  <si>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</si>
  <si>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</si>
  <si>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</si>
  <si>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</si>
  <si>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</si>
  <si>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</si>
  <si>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</si>
  <si>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</si>
  <si>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</si>
  <si>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</si>
  <si>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</si>
  <si>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</si>
  <si>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</si>
  <si>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</si>
  <si>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</si>
  <si>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</si>
  <si>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</si>
  <si>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</si>
  <si>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</si>
  <si>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</si>
  <si>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</si>
  <si>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</si>
  <si>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</si>
  <si>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</si>
  <si>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</si>
  <si>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</si>
  <si>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</si>
  <si>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</si>
  <si>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</si>
  <si>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</si>
  <si>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</si>
  <si>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</si>
  <si>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</si>
  <si>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</si>
  <si>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</si>
  <si>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</si>
  <si>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</si>
  <si>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</si>
  <si>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</si>
  <si>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</si>
  <si>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</si>
  <si>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</si>
  <si>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</si>
  <si>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</si>
  <si>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</si>
  <si>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</si>
  <si>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</si>
  <si>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</si>
  <si>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</si>
  <si>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</si>
  <si>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</si>
  <si>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</si>
  <si>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</si>
  <si>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</si>
  <si>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</si>
  <si>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</si>
  <si>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</si>
  <si>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</si>
  <si>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</si>
  <si>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</si>
  <si>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</si>
  <si>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</si>
  <si>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</si>
  <si>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</si>
  <si>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</si>
  <si>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</si>
  <si>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</si>
  <si>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</si>
  <si>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</si>
  <si>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</si>
  <si>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</si>
  <si>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</si>
  <si>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</si>
  <si>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</si>
  <si>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</si>
  <si>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</si>
  <si>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</si>
  <si>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</si>
  <si>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</si>
  <si>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</si>
  <si>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</si>
  <si>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</si>
  <si>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</si>
  <si>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</si>
  <si>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</si>
  <si>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</si>
  <si>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</si>
  <si>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</si>
  <si>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</si>
  <si>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</si>
  <si>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</si>
  <si>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</si>
  <si>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</si>
  <si>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</si>
  <si>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</si>
  <si>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</si>
  <si>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</si>
  <si>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</si>
  <si>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</si>
  <si>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</si>
  <si>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</si>
  <si>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</si>
  <si>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</si>
  <si>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</si>
  <si>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</si>
  <si>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</si>
  <si>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</si>
  <si>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</si>
  <si>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</si>
  <si>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</si>
  <si>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</si>
  <si>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</si>
  <si>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</si>
  <si>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</si>
  <si>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</si>
  <si>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</si>
  <si>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</si>
  <si>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</si>
  <si>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</si>
  <si>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</si>
  <si>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</si>
  <si>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</si>
  <si>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</si>
  <si>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</si>
  <si>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</si>
  <si>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</si>
  <si>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</si>
  <si>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</si>
  <si>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</si>
  <si>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</si>
  <si>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</si>
  <si>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</si>
  <si>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</si>
  <si>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</si>
  <si>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</si>
  <si>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</si>
  <si>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</si>
  <si>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</si>
  <si>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</si>
  <si>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</si>
  <si>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</si>
  <si>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</si>
  <si>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</si>
  <si>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</si>
  <si>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</si>
  <si>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</si>
  <si>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</si>
  <si>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</si>
  <si>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</si>
  <si>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</si>
  <si>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</si>
  <si>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</si>
  <si>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</si>
  <si>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</si>
  <si>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</si>
  <si>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</si>
  <si>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</si>
  <si>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</si>
  <si>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</si>
  <si>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</si>
  <si>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</si>
  <si>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</si>
  <si>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</si>
  <si>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</si>
  <si>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</si>
  <si>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</si>
  <si>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</si>
  <si>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</si>
  <si>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</si>
  <si>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</si>
  <si>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</si>
  <si>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</si>
  <si>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</si>
  <si>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</si>
  <si>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</si>
  <si>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</si>
  <si>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</si>
  <si>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</si>
  <si>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</si>
  <si>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</si>
  <si>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</si>
  <si>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</si>
  <si>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</si>
  <si>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</si>
  <si>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</si>
  <si>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</si>
  <si>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</si>
  <si>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</si>
  <si>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</si>
  <si>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</si>
  <si>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</si>
  <si>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</si>
  <si>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</si>
  <si>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</si>
  <si>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</si>
  <si>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</si>
  <si>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</si>
  <si>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</si>
  <si>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</si>
  <si>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</si>
  <si>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</si>
  <si>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</si>
  <si>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</si>
  <si>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</si>
  <si>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</si>
  <si>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</si>
  <si>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</si>
  <si>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</si>
  <si>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</si>
  <si>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</si>
  <si>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</si>
  <si>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</si>
  <si>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</si>
  <si>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</si>
  <si>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</si>
  <si>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</si>
  <si>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</si>
  <si>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</si>
  <si>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</si>
  <si>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</si>
  <si>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</si>
  <si>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</si>
  <si>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</si>
  <si>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</si>
  <si>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</si>
  <si>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</si>
  <si>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</si>
  <si>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</si>
  <si>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</si>
  <si>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</si>
  <si>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</si>
  <si>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</si>
  <si>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</si>
  <si>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</si>
  <si>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</si>
  <si>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</si>
  <si>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</si>
  <si>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</si>
  <si>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</si>
  <si>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</si>
  <si>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</si>
  <si>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</si>
  <si>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</si>
  <si>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</si>
  <si>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</si>
  <si>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</si>
  <si>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</si>
  <si>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</si>
  <si>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</si>
  <si>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</si>
  <si>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</si>
  <si>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</si>
  <si>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</si>
  <si>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</si>
  <si>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</si>
  <si>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</si>
  <si>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</si>
  <si>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</si>
  <si>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</si>
  <si>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</si>
  <si>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</si>
  <si>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</si>
  <si>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</si>
  <si>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</si>
  <si>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</si>
  <si>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</si>
  <si>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</si>
  <si>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</si>
  <si>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</si>
  <si>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</si>
  <si>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</si>
  <si>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</si>
  <si>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</si>
  <si>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</si>
  <si>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</si>
  <si>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</si>
  <si>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</si>
  <si>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</si>
  <si>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</si>
  <si>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</si>
  <si>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</si>
  <si>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</si>
  <si>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</si>
  <si>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</si>
  <si>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</si>
  <si>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</si>
  <si>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</si>
  <si>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</si>
  <si>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</si>
  <si>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</si>
  <si>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</si>
  <si>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</si>
  <si>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</si>
  <si>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</si>
  <si>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</si>
  <si>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</si>
  <si>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</si>
  <si>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</si>
  <si>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</si>
  <si>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</si>
  <si>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</si>
  <si>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</si>
  <si>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</si>
  <si>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</si>
  <si>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</si>
  <si>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</si>
  <si>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</si>
  <si>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</si>
  <si>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</si>
  <si>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</si>
  <si>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</si>
  <si>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</si>
  <si>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</si>
  <si>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</si>
  <si>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</si>
  <si>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</si>
  <si>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</si>
  <si>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</si>
  <si>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</si>
  <si>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</si>
  <si>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</si>
  <si>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</si>
  <si>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</si>
  <si>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</si>
  <si>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</si>
  <si>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</si>
  <si>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</si>
  <si>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</si>
  <si>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</si>
  <si>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</si>
  <si>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</si>
  <si>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</si>
  <si>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</si>
  <si>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</si>
  <si>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</si>
  <si>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</si>
  <si>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</si>
  <si>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</si>
  <si>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</si>
  <si>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</si>
  <si>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</si>
  <si>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</si>
  <si>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</si>
  <si>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</si>
  <si>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</si>
  <si>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</si>
  <si>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</si>
  <si>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</si>
  <si>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</si>
  <si>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</si>
  <si>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</si>
  <si>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</si>
  <si>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</si>
  <si>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</si>
  <si>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</si>
  <si>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</si>
  <si>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</si>
  <si>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</si>
  <si>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</si>
  <si>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</si>
  <si>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</si>
  <si>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</si>
  <si>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</si>
  <si>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</si>
  <si>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</si>
  <si>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</si>
  <si>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</si>
  <si>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</si>
  <si>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</si>
  <si>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</si>
  <si>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</si>
  <si>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</si>
  <si>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</si>
  <si>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</si>
  <si>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</si>
  <si>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</si>
  <si>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</si>
  <si>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</si>
  <si>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</si>
  <si>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</si>
  <si>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</si>
  <si>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</si>
  <si>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</si>
  <si>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</si>
  <si>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</si>
  <si>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</si>
  <si>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</si>
  <si>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</si>
  <si>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</si>
  <si>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</si>
  <si>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</si>
  <si>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</si>
  <si>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</si>
  <si>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</si>
  <si>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</si>
  <si>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</si>
  <si>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</si>
  <si>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</si>
  <si>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</si>
  <si>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</si>
  <si>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</si>
  <si>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</si>
  <si>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</si>
  <si>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</si>
  <si>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</si>
  <si>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</si>
  <si>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</si>
  <si>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</si>
  <si>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</si>
  <si>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</si>
  <si>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</si>
  <si>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</si>
  <si>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</si>
  <si>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</si>
  <si>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</si>
  <si>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</si>
  <si>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</si>
  <si>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</si>
  <si>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</si>
  <si>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</si>
  <si>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</si>
  <si>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</si>
  <si>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</si>
  <si>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</si>
  <si>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</si>
  <si>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</si>
  <si>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</si>
  <si>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</si>
  <si>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</si>
  <si>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</si>
  <si>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</si>
  <si>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</si>
  <si>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</si>
  <si>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</si>
  <si>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</si>
  <si>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</si>
  <si>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</si>
  <si>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</si>
  <si>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</si>
  <si>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</si>
  <si>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</si>
  <si>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</si>
  <si>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</si>
  <si>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</si>
  <si>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</si>
  <si>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</si>
  <si>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</si>
  <si>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</si>
  <si>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</si>
  <si>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</si>
  <si>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</si>
  <si>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</si>
  <si>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</si>
  <si>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</si>
  <si>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</si>
  <si>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</si>
  <si>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</si>
  <si>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</si>
  <si>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</si>
  <si>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</si>
  <si>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</si>
  <si>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</si>
  <si>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</si>
  <si>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</si>
  <si>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</si>
  <si>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</si>
  <si>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</si>
  <si>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</si>
  <si>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</si>
  <si>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</si>
  <si>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</si>
  <si>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</si>
  <si>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</si>
  <si>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</si>
  <si>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</si>
  <si>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</si>
  <si>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</si>
  <si>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</si>
  <si>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</si>
  <si>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</si>
  <si>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</si>
  <si>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</si>
  <si>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</si>
  <si>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</si>
  <si>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</si>
  <si>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</si>
  <si>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</si>
  <si>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</si>
  <si>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</si>
  <si>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</si>
  <si>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</si>
  <si>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</si>
  <si>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</si>
  <si>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</si>
  <si>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</si>
  <si>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</si>
  <si>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</si>
  <si>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</si>
  <si>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</si>
  <si>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</si>
  <si>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</si>
  <si>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</si>
  <si>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</si>
  <si>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</si>
  <si>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</si>
  <si>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</si>
  <si>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</si>
  <si>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</si>
  <si>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</si>
  <si>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</si>
  <si>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</si>
  <si>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</si>
  <si>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</si>
  <si>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</si>
  <si>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</si>
  <si>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</si>
  <si>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</si>
  <si>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</si>
  <si>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</si>
  <si>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</si>
  <si>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</si>
  <si>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</si>
  <si>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</si>
  <si>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</si>
  <si>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</si>
  <si>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</si>
  <si>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</si>
  <si>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</si>
  <si>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</si>
  <si>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</si>
  <si>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</si>
  <si>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</si>
  <si>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</si>
  <si>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</si>
  <si>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</si>
  <si>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</si>
  <si>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</si>
  <si>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</si>
  <si>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</si>
  <si>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</si>
  <si>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</si>
  <si>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</si>
  <si>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</si>
  <si>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</si>
  <si>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</si>
  <si>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</si>
  <si>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</si>
  <si>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</si>
  <si>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</si>
  <si>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</si>
  <si>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</si>
  <si>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</si>
  <si>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</si>
  <si>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</si>
  <si>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</si>
  <si>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</si>
  <si>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</si>
  <si>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</si>
  <si>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</si>
  <si>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</si>
  <si>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</si>
  <si>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</si>
  <si>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</si>
  <si>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</si>
  <si>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</si>
  <si>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</si>
  <si>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</si>
  <si>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</si>
  <si>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</si>
  <si>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</si>
  <si>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</si>
  <si>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</si>
  <si>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</si>
  <si>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</si>
  <si>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</si>
  <si>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</si>
  <si>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</si>
  <si>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</si>
  <si>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</si>
  <si>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</si>
  <si>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</si>
  <si>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</si>
  <si>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</si>
  <si>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</si>
  <si>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</si>
  <si>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</si>
  <si>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</si>
  <si>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</si>
  <si>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</si>
  <si>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</si>
  <si>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</si>
  <si>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</si>
  <si>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</si>
  <si>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</si>
  <si>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</si>
  <si>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</si>
  <si>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</si>
  <si>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</si>
  <si>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</si>
  <si>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</si>
  <si>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</si>
  <si>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</si>
  <si>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</si>
  <si>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</si>
  <si>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</si>
  <si>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</si>
  <si>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</si>
  <si>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</si>
  <si>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</si>
  <si>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</si>
  <si>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</si>
  <si>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</si>
  <si>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</si>
  <si>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</si>
  <si>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</si>
  <si>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</si>
  <si>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</si>
  <si>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</si>
  <si>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</si>
  <si>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</si>
  <si>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</si>
  <si>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</si>
  <si>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</si>
  <si>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</si>
  <si>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</si>
  <si>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</si>
  <si>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</si>
  <si>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</si>
  <si>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</si>
  <si>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</si>
  <si>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</si>
  <si>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</si>
  <si>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</si>
  <si>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</si>
  <si>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</si>
  <si>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</si>
  <si>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</si>
  <si>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</si>
  <si>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</si>
  <si>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</si>
  <si>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</si>
  <si>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</si>
  <si>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</si>
  <si>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</si>
  <si>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</si>
  <si>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</si>
  <si>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</si>
  <si>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</si>
  <si>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</si>
  <si>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</si>
  <si>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</si>
  <si>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</si>
  <si>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</si>
  <si>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</si>
  <si>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</si>
  <si>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</si>
  <si>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</si>
  <si>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</si>
  <si>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</si>
  <si>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</si>
  <si>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</si>
  <si>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</si>
  <si>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</si>
  <si>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</si>
  <si>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</si>
  <si>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</si>
  <si>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</si>
  <si>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</si>
  <si>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</si>
  <si>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</si>
  <si>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</si>
  <si>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</si>
  <si>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</si>
  <si>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</si>
  <si>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</si>
  <si>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</si>
  <si>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</si>
  <si>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</si>
  <si>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</si>
  <si>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</si>
  <si>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</si>
  <si>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</si>
  <si>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</si>
  <si>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</si>
  <si>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</si>
  <si>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</si>
  <si>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</si>
  <si>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</si>
  <si>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</si>
  <si>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</si>
  <si>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</si>
  <si>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</si>
  <si>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</si>
  <si>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</si>
  <si>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</si>
  <si>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</si>
  <si>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</si>
  <si>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</si>
  <si>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</si>
  <si>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</si>
  <si>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</si>
  <si>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</si>
  <si>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</si>
  <si>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</si>
  <si>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</si>
  <si>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</si>
  <si>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</si>
  <si>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</si>
  <si>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</si>
  <si>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</si>
  <si>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</si>
  <si>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</si>
  <si>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</si>
  <si>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</si>
  <si>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</si>
  <si>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</si>
  <si>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</si>
  <si>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</si>
  <si>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</si>
  <si>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</si>
  <si>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</si>
  <si>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</si>
  <si>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</si>
  <si>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</si>
  <si>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</si>
  <si>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</si>
  <si>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</si>
  <si>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</si>
  <si>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</si>
  <si>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</si>
  <si>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</si>
  <si>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</si>
  <si>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</si>
  <si>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</si>
  <si>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</si>
  <si>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</si>
  <si>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</si>
  <si>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</si>
  <si>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</si>
  <si>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</si>
  <si>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</si>
  <si>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</si>
  <si>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</si>
  <si>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</si>
  <si>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</si>
  <si>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</si>
  <si>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</si>
  <si>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</si>
  <si>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</si>
  <si>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</si>
  <si>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</si>
  <si>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</si>
  <si>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</si>
  <si>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</si>
  <si>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</si>
  <si>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</si>
  <si>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</si>
  <si>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</si>
  <si>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</si>
  <si>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</si>
  <si>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</si>
  <si>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</si>
  <si>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</si>
  <si>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</si>
  <si>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</si>
  <si>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</si>
  <si>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</si>
  <si>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</si>
  <si>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</si>
  <si>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</si>
  <si>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</si>
  <si>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</si>
  <si>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</si>
  <si>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</si>
  <si>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</si>
  <si>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</si>
  <si>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</si>
  <si>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</si>
  <si>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</si>
  <si>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</si>
  <si>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</si>
  <si>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</si>
  <si>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</si>
  <si>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</si>
  <si>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</si>
  <si>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</si>
  <si>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</si>
  <si>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</si>
  <si>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</si>
  <si>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</si>
  <si>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</si>
  <si>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</si>
  <si>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</si>
  <si>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</si>
  <si>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</si>
  <si>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</si>
  <si>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</si>
  <si>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</si>
  <si>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</si>
  <si>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</si>
  <si>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</si>
  <si>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</si>
  <si>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</si>
  <si>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</si>
  <si>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</si>
  <si>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</si>
  <si>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</si>
  <si>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</si>
  <si>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</si>
  <si>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</si>
  <si>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</si>
  <si>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</si>
  <si>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</si>
  <si>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</si>
  <si>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</si>
  <si>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</si>
  <si>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</si>
  <si>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</si>
  <si>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</si>
  <si>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</si>
  <si>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</si>
  <si>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</si>
  <si>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</si>
  <si>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</si>
  <si>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</si>
  <si>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</si>
  <si>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</si>
  <si>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</si>
  <si>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</si>
  <si>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</si>
  <si>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</si>
  <si>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</si>
  <si>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</si>
  <si>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</si>
  <si>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</si>
  <si>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</si>
  <si>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</si>
  <si>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</si>
  <si>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</si>
  <si>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</si>
  <si>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</si>
  <si>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</si>
  <si>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</si>
  <si>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</si>
  <si>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</si>
  <si>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</si>
  <si>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</si>
  <si>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</si>
  <si>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</si>
  <si>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</si>
  <si>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</si>
  <si>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</si>
  <si>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</si>
  <si>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</si>
  <si>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</si>
  <si>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</si>
  <si>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</si>
  <si>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</si>
  <si>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</si>
  <si>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</si>
  <si>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</si>
  <si>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</si>
  <si>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</si>
  <si>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</si>
  <si>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</si>
  <si>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</si>
  <si>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</si>
  <si>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</si>
  <si>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</si>
  <si>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</si>
  <si>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</si>
  <si>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</si>
  <si>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</si>
  <si>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</si>
  <si>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</si>
  <si>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</si>
  <si>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</si>
  <si>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</si>
  <si>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</si>
  <si>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</si>
  <si>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</si>
  <si>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</si>
  <si>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</si>
  <si>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</si>
  <si>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</si>
  <si>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</si>
  <si>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</si>
  <si>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</si>
  <si>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</si>
  <si>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</si>
  <si>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</si>
  <si>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</si>
  <si>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</si>
  <si>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</si>
  <si>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</si>
  <si>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</si>
  <si>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</si>
  <si>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</si>
  <si>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</si>
  <si>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</si>
  <si>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</si>
  <si>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</si>
  <si>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</si>
  <si>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</si>
  <si>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</si>
  <si>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</si>
  <si>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</si>
  <si>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</si>
  <si>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</si>
  <si>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</si>
  <si>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</si>
  <si>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</si>
  <si>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</si>
  <si>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</si>
  <si>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</si>
  <si>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</si>
  <si>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</si>
  <si>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</si>
  <si>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</si>
  <si>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</si>
  <si>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</si>
  <si>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</si>
  <si>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</si>
  <si>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</si>
  <si>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</si>
  <si>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</si>
  <si>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</si>
  <si>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</si>
  <si>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</si>
  <si>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</si>
  <si>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</si>
  <si>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</si>
  <si>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</si>
  <si>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</si>
  <si>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</si>
  <si>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</si>
  <si>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</si>
  <si>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</si>
  <si>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</si>
  <si>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</si>
  <si>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</si>
  <si>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</si>
  <si>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</si>
  <si>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</si>
  <si>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</si>
  <si>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</si>
  <si>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</si>
  <si>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</si>
  <si>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</si>
  <si>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</si>
  <si>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</si>
  <si>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</si>
  <si>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</si>
  <si>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</si>
  <si>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</si>
  <si>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</si>
  <si>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</si>
  <si>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</si>
  <si>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</si>
  <si>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</si>
  <si>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</si>
  <si>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</si>
  <si>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</si>
  <si>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</si>
  <si>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</si>
  <si>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</si>
  <si>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</si>
  <si>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</si>
  <si>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</si>
  <si>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</si>
  <si>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</si>
  <si>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</si>
  <si>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</si>
  <si>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</si>
  <si>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</si>
  <si>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</si>
  <si>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</si>
  <si>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</si>
  <si>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</si>
  <si>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</si>
  <si>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</si>
  <si>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</si>
  <si>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</si>
  <si>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</si>
  <si>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</si>
  <si>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</si>
  <si>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</si>
  <si>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</si>
  <si>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</si>
  <si>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</si>
  <si>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</si>
  <si>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</si>
  <si>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</si>
  <si>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</si>
  <si>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</si>
  <si>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</si>
  <si>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</si>
  <si>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</si>
  <si>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</si>
  <si>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</si>
  <si>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</si>
  <si>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</si>
  <si>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</si>
  <si>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</si>
  <si>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</si>
  <si>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</si>
  <si>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</si>
  <si>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</si>
  <si>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</si>
  <si>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</si>
  <si>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</si>
  <si>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</si>
  <si>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</si>
  <si>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</si>
  <si>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</si>
  <si>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</si>
  <si>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</si>
  <si>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</si>
  <si>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</si>
  <si>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</si>
  <si>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</si>
  <si>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</si>
  <si>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</si>
  <si>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</si>
  <si>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</si>
  <si>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</si>
  <si>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</si>
  <si>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</si>
  <si>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</si>
  <si>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</si>
  <si>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</si>
  <si>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</si>
  <si>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</si>
  <si>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</si>
  <si>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</si>
  <si>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</si>
  <si>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</si>
  <si>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</si>
  <si>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</si>
  <si>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</si>
  <si>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</si>
  <si>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</si>
  <si>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</si>
  <si>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</si>
  <si>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</si>
  <si>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</si>
  <si>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</si>
  <si>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</si>
  <si>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</si>
  <si>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</si>
  <si>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</si>
  <si>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</si>
  <si>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</si>
  <si>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</si>
  <si>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</si>
  <si>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</si>
  <si>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</si>
  <si>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</si>
  <si>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</si>
  <si>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</si>
  <si>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</si>
  <si>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</si>
  <si>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</si>
  <si>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</si>
  <si>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</si>
  <si>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</si>
  <si>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</si>
  <si>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</si>
  <si>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</si>
  <si>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</si>
  <si>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</si>
  <si>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</si>
  <si>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</si>
  <si>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</si>
  <si>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</si>
  <si>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</si>
  <si>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</si>
  <si>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</si>
  <si>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</si>
  <si>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</si>
  <si>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</si>
  <si>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</si>
  <si>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</si>
  <si>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</si>
  <si>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</si>
  <si>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</si>
  <si>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</si>
  <si>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</si>
  <si>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</si>
  <si>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</si>
  <si>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</si>
  <si>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</si>
  <si>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</si>
  <si>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</si>
  <si>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</si>
  <si>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</si>
  <si>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</si>
  <si>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</si>
  <si>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</si>
  <si>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</si>
  <si>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</si>
  <si>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</si>
  <si>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</si>
  <si>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</si>
  <si>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</si>
  <si>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</si>
  <si>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</si>
  <si>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</si>
  <si>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</si>
  <si>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</si>
  <si>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</si>
  <si>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</si>
  <si>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</si>
  <si>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</si>
  <si>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</si>
  <si>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</si>
  <si>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</si>
  <si>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</si>
  <si>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</si>
  <si>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</si>
  <si>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</si>
  <si>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</si>
  <si>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</si>
  <si>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</si>
  <si>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</si>
  <si>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</si>
  <si>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</si>
  <si>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</si>
  <si>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</si>
  <si>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</si>
  <si>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</si>
  <si>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</si>
  <si>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</si>
  <si>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</si>
  <si>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</si>
  <si>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</si>
  <si>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</si>
  <si>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</si>
  <si>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</si>
  <si>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</si>
  <si>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</si>
  <si>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</si>
  <si>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</si>
  <si>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</si>
  <si>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</si>
  <si>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</si>
  <si>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</si>
  <si>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</si>
  <si>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</si>
  <si>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</si>
  <si>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</si>
  <si>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</si>
  <si>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</si>
  <si>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</si>
  <si>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</si>
  <si>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</si>
  <si>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</si>
  <si>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</si>
  <si>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</si>
  <si>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</si>
  <si>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</si>
  <si>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</si>
  <si>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</si>
  <si>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</si>
  <si>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</si>
  <si>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</si>
  <si>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</si>
  <si>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</si>
  <si>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</si>
  <si>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</si>
  <si>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</si>
  <si>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</si>
  <si>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</si>
  <si>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</si>
  <si>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</si>
  <si>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</si>
  <si>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</si>
  <si>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</si>
  <si>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</si>
  <si>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</si>
  <si>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</si>
  <si>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</si>
  <si>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</si>
  <si>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</si>
  <si>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</si>
  <si>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</si>
  <si>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</si>
  <si>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</si>
  <si>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</si>
  <si>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</si>
  <si>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</si>
  <si>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</si>
  <si>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</si>
  <si>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</si>
  <si>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</si>
  <si>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</si>
  <si>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</si>
  <si>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</si>
  <si>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</si>
  <si>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</si>
  <si>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</si>
  <si>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</si>
  <si>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</si>
  <si>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</si>
  <si>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</si>
  <si>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</si>
  <si>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</si>
  <si>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</si>
  <si>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</si>
  <si>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</si>
  <si>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</si>
  <si>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</si>
  <si>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</si>
  <si>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</si>
  <si>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</si>
  <si>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</si>
  <si>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</si>
  <si>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</si>
  <si>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</si>
  <si>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</si>
  <si>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</si>
  <si>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</si>
  <si>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</si>
  <si>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</si>
  <si>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</si>
  <si>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</si>
  <si>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</si>
  <si>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</si>
  <si>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</si>
  <si>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</si>
  <si>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</si>
  <si>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</si>
  <si>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</si>
  <si>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</si>
  <si>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</si>
  <si>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</si>
  <si>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</si>
  <si>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</si>
  <si>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</si>
  <si>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</si>
  <si>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</si>
  <si>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</si>
  <si>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</si>
  <si>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</si>
  <si>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</si>
  <si>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</si>
  <si>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</si>
  <si>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</si>
  <si>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</si>
  <si>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</si>
  <si>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</si>
  <si>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</si>
  <si>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</si>
  <si>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</si>
  <si>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</si>
  <si>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</si>
  <si>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</si>
  <si>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</si>
  <si>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</si>
  <si>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</si>
  <si>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</si>
  <si>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</si>
  <si>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</si>
  <si>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</si>
  <si>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</si>
  <si>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</si>
  <si>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</si>
  <si>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</si>
  <si>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</si>
  <si>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</si>
  <si>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</si>
  <si>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</si>
  <si>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</si>
  <si>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</si>
  <si>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</si>
  <si>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</si>
  <si>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</si>
  <si>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</si>
  <si>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</si>
  <si>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</si>
  <si>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</si>
  <si>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</si>
  <si>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</si>
  <si>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</si>
  <si>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</si>
  <si>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</si>
  <si>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</si>
  <si>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</si>
  <si>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</si>
  <si>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</si>
  <si>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</si>
  <si>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</si>
  <si>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</si>
  <si>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</si>
  <si>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</si>
  <si>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</si>
  <si>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</si>
  <si>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</si>
  <si>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</si>
  <si>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</si>
  <si>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</si>
  <si>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</si>
  <si>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</si>
  <si>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</si>
  <si>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</si>
  <si>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</si>
  <si>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</si>
  <si>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</si>
  <si>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</si>
  <si>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</si>
  <si>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</si>
  <si>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</si>
  <si>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</si>
  <si>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</si>
  <si>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</si>
  <si>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</si>
  <si>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</si>
  <si>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</si>
  <si>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</si>
  <si>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</si>
  <si>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</si>
  <si>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</si>
  <si>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</si>
  <si>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</si>
  <si>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</si>
  <si>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</si>
  <si>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</si>
  <si>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</si>
  <si>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</si>
  <si>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</si>
  <si>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</si>
  <si>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</si>
  <si>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</si>
  <si>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</si>
  <si>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</si>
  <si>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</si>
  <si>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</si>
  <si>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</si>
  <si>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</si>
  <si>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</si>
  <si>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</si>
  <si>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</si>
  <si>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</si>
  <si>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</si>
  <si>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</si>
  <si>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</si>
  <si>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</si>
  <si>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</si>
  <si>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</si>
  <si>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</si>
  <si>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</si>
  <si>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</si>
  <si>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</si>
  <si>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</si>
  <si>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</si>
  <si>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</si>
  <si>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</si>
  <si>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</si>
  <si>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</si>
  <si>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</si>
  <si>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</si>
  <si>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</si>
  <si>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</si>
  <si>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</si>
  <si>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</si>
  <si>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</si>
  <si>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</si>
  <si>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</si>
  <si>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</si>
  <si>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</si>
  <si>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</si>
  <si>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</si>
  <si>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</si>
  <si>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</si>
  <si>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</si>
  <si>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</si>
  <si>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</si>
  <si>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</si>
  <si>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</si>
  <si>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</si>
  <si>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</si>
  <si>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</si>
  <si>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</si>
  <si>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</si>
  <si>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</si>
  <si>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</si>
  <si>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</si>
  <si>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</si>
  <si>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</si>
  <si>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</si>
  <si>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</si>
  <si>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</si>
  <si>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</si>
  <si>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</si>
  <si>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</si>
  <si>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</si>
  <si>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</si>
  <si>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</si>
  <si>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</si>
  <si>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</si>
  <si>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</si>
  <si>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</si>
  <si>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</si>
  <si>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</si>
  <si>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</si>
  <si>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</si>
  <si>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</si>
  <si>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</si>
  <si>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</si>
  <si>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</si>
  <si>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</si>
  <si>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</si>
  <si>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</si>
  <si>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</si>
  <si>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</si>
  <si>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</si>
  <si>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</si>
  <si>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</si>
  <si>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</si>
  <si>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</si>
  <si>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</si>
  <si>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</si>
  <si>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</si>
  <si>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</si>
  <si>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</si>
  <si>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</si>
  <si>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</si>
  <si>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</si>
  <si>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</si>
  <si>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</si>
  <si>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</si>
  <si>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</si>
  <si>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</si>
  <si>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</si>
  <si>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</si>
  <si>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</si>
  <si>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</si>
  <si>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</si>
  <si>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</si>
  <si>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</si>
  <si>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</si>
  <si>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</si>
  <si>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</si>
  <si>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</si>
  <si>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</si>
  <si>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</si>
  <si>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</si>
  <si>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</si>
  <si>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</si>
  <si>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</si>
  <si>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</si>
  <si>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</si>
  <si>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</si>
  <si>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</si>
  <si>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</si>
  <si>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</si>
  <si>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</si>
  <si>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</si>
  <si>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</si>
  <si>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</si>
  <si>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</si>
  <si>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</si>
  <si>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</si>
  <si>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</si>
  <si>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</si>
  <si>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</si>
  <si>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</si>
  <si>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</si>
  <si>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</si>
  <si>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</si>
  <si>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</si>
  <si>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</si>
  <si>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</si>
  <si>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</si>
  <si>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</si>
  <si>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</si>
  <si>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</si>
  <si>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</si>
  <si>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</si>
  <si>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</si>
  <si>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</si>
  <si>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</si>
  <si>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</si>
  <si>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</si>
  <si>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</si>
  <si>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</si>
  <si>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</si>
  <si>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</si>
  <si>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</si>
  <si>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</si>
  <si>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</si>
  <si>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</si>
  <si>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</si>
  <si>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</si>
  <si>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</si>
  <si>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</si>
  <si>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</si>
  <si>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</si>
  <si>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</si>
  <si>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</si>
  <si>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</si>
  <si>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</si>
  <si>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</si>
  <si>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</si>
  <si>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</si>
  <si>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</si>
  <si>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</si>
  <si>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</si>
  <si>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</si>
  <si>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</si>
  <si>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</si>
  <si>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</si>
  <si>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</si>
  <si>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</si>
  <si>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</si>
  <si>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</si>
  <si>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</si>
  <si>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</si>
  <si>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</si>
  <si>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</si>
  <si>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</si>
  <si>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</si>
  <si>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</si>
  <si>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</si>
  <si>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</si>
  <si>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</si>
  <si>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</si>
  <si>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</si>
  <si>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</si>
  <si>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</si>
  <si>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</si>
  <si>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</si>
  <si>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</si>
  <si>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</si>
  <si>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</si>
  <si>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</si>
  <si>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</si>
  <si>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</si>
  <si>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</si>
  <si>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</si>
  <si>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</si>
  <si>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</si>
  <si>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</si>
  <si>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</si>
  <si>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</si>
  <si>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</si>
  <si>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</si>
  <si>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</si>
  <si>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</si>
  <si>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</si>
  <si>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</si>
  <si>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</si>
  <si>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</si>
  <si>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</si>
  <si>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</si>
  <si>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</si>
  <si>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</si>
  <si>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</si>
  <si>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</si>
  <si>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</si>
  <si>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</si>
  <si>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</si>
  <si>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</si>
  <si>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</si>
  <si>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</si>
  <si>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</si>
  <si>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</si>
  <si>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</si>
  <si>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</si>
  <si>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</si>
  <si>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</si>
  <si>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</si>
  <si>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</si>
  <si>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</si>
  <si>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</si>
  <si>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</si>
  <si>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</si>
  <si>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</si>
  <si>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</si>
  <si>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</si>
  <si>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</si>
  <si>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</si>
  <si>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</si>
  <si>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</si>
  <si>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</si>
  <si>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</si>
  <si>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</si>
  <si>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</si>
  <si>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</si>
  <si>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</si>
  <si>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</si>
  <si>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</si>
  <si>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</si>
  <si>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</si>
  <si>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</si>
  <si>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</si>
  <si>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</si>
  <si>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</si>
  <si>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</si>
  <si>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</si>
  <si>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</si>
  <si>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</si>
  <si>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</si>
  <si>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</si>
  <si>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</si>
  <si>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</si>
  <si>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</si>
  <si>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</si>
  <si>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</si>
  <si>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</si>
  <si>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</si>
  <si>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</si>
  <si>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</si>
  <si>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</si>
  <si>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</si>
  <si>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</si>
  <si>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</si>
  <si>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</si>
  <si>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</si>
  <si>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</si>
  <si>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</si>
  <si>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</si>
  <si>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</si>
  <si>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</si>
  <si>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</si>
  <si>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</si>
  <si>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</si>
  <si>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</si>
  <si>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</si>
  <si>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</si>
  <si>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</si>
  <si>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</si>
  <si>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</si>
  <si>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</si>
  <si>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</si>
  <si>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</si>
  <si>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</si>
  <si>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</si>
  <si>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</si>
  <si>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</si>
  <si>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</si>
  <si>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</si>
  <si>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</si>
  <si>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</si>
  <si>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</si>
  <si>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</si>
  <si>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</si>
  <si>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</si>
  <si>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</si>
  <si>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</si>
  <si>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</si>
  <si>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</si>
  <si>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</si>
  <si>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</si>
  <si>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</si>
  <si>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</si>
  <si>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</si>
  <si>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</si>
  <si>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</si>
  <si>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</si>
  <si>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</si>
  <si>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</si>
  <si>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</si>
  <si>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</si>
  <si>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</si>
  <si>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</si>
  <si>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</si>
  <si>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</si>
  <si>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</si>
  <si>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</si>
  <si>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</si>
  <si>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</si>
  <si>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</si>
  <si>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</si>
  <si>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</si>
  <si>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</si>
  <si>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</si>
  <si>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</si>
  <si>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</si>
  <si>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</si>
  <si>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</si>
  <si>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</si>
  <si>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</si>
  <si>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</si>
  <si>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</si>
  <si>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</si>
  <si>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</si>
  <si>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</si>
  <si>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</si>
  <si>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</si>
  <si>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</si>
  <si>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</si>
  <si>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</si>
  <si>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</si>
  <si>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</si>
  <si>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</si>
  <si>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</si>
  <si>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</si>
  <si>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</si>
  <si>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</si>
  <si>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</si>
  <si>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</si>
  <si>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</si>
  <si>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</si>
  <si>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</si>
  <si>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</si>
  <si>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</si>
  <si>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</si>
  <si>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</si>
  <si>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</si>
  <si>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</si>
  <si>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</si>
  <si>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</si>
  <si>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</si>
  <si>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</si>
  <si>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</si>
  <si>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</si>
  <si>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</si>
  <si>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</si>
  <si>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</si>
  <si>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</si>
  <si>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</si>
  <si>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</si>
  <si>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</si>
  <si>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</si>
  <si>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</si>
  <si>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</si>
  <si>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</si>
  <si>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</si>
  <si>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</si>
  <si>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</si>
  <si>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</si>
  <si>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</si>
  <si>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</si>
  <si>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</si>
  <si>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</si>
  <si>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</si>
  <si>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</si>
  <si>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</si>
  <si>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</si>
  <si>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</si>
  <si>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</si>
  <si>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</si>
  <si>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</si>
  <si>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</si>
  <si>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</si>
  <si>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</si>
  <si>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</si>
  <si>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</si>
  <si>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</si>
  <si>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</si>
  <si>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</si>
  <si>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</si>
  <si>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</si>
  <si>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</si>
  <si>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</si>
  <si>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</si>
  <si>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</si>
  <si>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</si>
  <si>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</si>
  <si>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</si>
  <si>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</si>
  <si>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</si>
  <si>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</si>
  <si>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</si>
  <si>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</si>
  <si>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</si>
  <si>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</si>
  <si>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</si>
  <si>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</si>
  <si>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</si>
  <si>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</si>
  <si>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</si>
  <si>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</si>
  <si>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</si>
  <si>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</si>
  <si>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</si>
  <si>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</si>
  <si>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</si>
  <si>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</si>
  <si>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</si>
  <si>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</si>
  <si>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</si>
  <si>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</si>
  <si>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</si>
  <si>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</si>
  <si>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</si>
  <si>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</si>
  <si>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</si>
  <si>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</si>
  <si>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</si>
  <si>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</si>
  <si>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</si>
  <si>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</si>
  <si>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</si>
  <si>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</si>
  <si>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</si>
  <si>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</si>
  <si>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</si>
  <si>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</si>
  <si>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</si>
  <si>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</si>
  <si>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</si>
  <si>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</si>
  <si>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</si>
  <si>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</si>
  <si>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</si>
  <si>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</si>
  <si>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</si>
  <si>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</si>
  <si>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</si>
  <si>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</si>
  <si>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</si>
  <si>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</si>
  <si>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</si>
  <si>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</si>
  <si>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</si>
  <si>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</si>
  <si>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</si>
  <si>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</si>
  <si>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</si>
  <si>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</si>
  <si>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</si>
  <si>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</si>
  <si>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</si>
  <si>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</si>
  <si>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</si>
  <si>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</si>
  <si>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</si>
  <si>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</si>
  <si>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</si>
  <si>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</si>
  <si>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</si>
  <si>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</si>
  <si>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</si>
  <si>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</si>
  <si>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</si>
  <si>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</si>
  <si>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</si>
  <si>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</si>
  <si>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</si>
  <si>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</si>
  <si>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</si>
  <si>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</si>
  <si>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</si>
  <si>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</si>
  <si>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</si>
  <si>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</si>
  <si>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</si>
  <si>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</si>
  <si>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</si>
  <si>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</si>
  <si>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</si>
  <si>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</si>
  <si>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</si>
  <si>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</si>
  <si>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</si>
  <si>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</si>
  <si>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</si>
  <si>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</si>
  <si>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</si>
  <si>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</si>
  <si>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</si>
  <si>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</si>
  <si>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</si>
  <si>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</si>
  <si>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</si>
  <si>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</si>
  <si>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</si>
  <si>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</si>
  <si>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</si>
  <si>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</si>
  <si>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</si>
  <si>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</si>
  <si>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</si>
  <si>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</si>
  <si>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</si>
  <si>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</si>
  <si>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</si>
  <si>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</si>
  <si>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</si>
  <si>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</si>
  <si>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</si>
  <si>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</si>
  <si>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</si>
  <si>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</si>
  <si>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</si>
  <si>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</si>
  <si>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</si>
  <si>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</si>
  <si>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</si>
  <si>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</si>
  <si>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</si>
  <si>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</si>
  <si>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</si>
  <si>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</si>
  <si>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</si>
  <si>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</si>
  <si>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</si>
  <si>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</si>
  <si>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</si>
  <si>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</si>
  <si>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</si>
  <si>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</si>
  <si>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</si>
  <si>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</si>
  <si>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</si>
  <si>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</si>
  <si>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</si>
  <si>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</si>
  <si>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</si>
  <si>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</si>
  <si>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</si>
  <si>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</si>
  <si>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</si>
  <si>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</si>
  <si>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</si>
  <si>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</si>
  <si>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</si>
  <si>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</si>
  <si>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</si>
  <si>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</si>
  <si>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</si>
  <si>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</si>
  <si>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</si>
  <si>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</si>
  <si>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</si>
  <si>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</si>
  <si>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</si>
  <si>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</si>
  <si>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</si>
  <si>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</si>
  <si>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</si>
  <si>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</si>
  <si>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</si>
  <si>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</si>
  <si>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</si>
  <si>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</si>
  <si>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</si>
  <si>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</si>
  <si>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</si>
  <si>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</si>
  <si>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</si>
  <si>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</si>
  <si>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</si>
  <si>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</si>
  <si>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</si>
  <si>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</si>
  <si>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</si>
  <si>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</si>
  <si>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</si>
  <si>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</si>
  <si>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</si>
  <si>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</si>
  <si>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</si>
  <si>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</si>
  <si>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</si>
  <si>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</si>
  <si>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</si>
  <si>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</si>
  <si>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</si>
  <si>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</si>
  <si>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</si>
  <si>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</si>
  <si>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</si>
  <si>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</si>
  <si>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</si>
  <si>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</si>
  <si>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</si>
  <si>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</si>
  <si>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</si>
  <si>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</si>
  <si>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</si>
  <si>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</si>
  <si>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</si>
  <si>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</si>
  <si>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</si>
  <si>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</si>
  <si>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</si>
  <si>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</si>
  <si>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</si>
  <si>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</si>
  <si>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</si>
  <si>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</si>
  <si>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</si>
  <si>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</si>
  <si>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</si>
  <si>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</si>
  <si>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</si>
  <si>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</si>
  <si>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</si>
  <si>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</si>
  <si>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</si>
  <si>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</si>
  <si>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</si>
  <si>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</si>
  <si>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</si>
  <si>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</si>
  <si>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</si>
  <si>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</si>
  <si>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</si>
  <si>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</si>
  <si>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</si>
  <si>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</si>
  <si>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</si>
  <si>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</si>
  <si>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</si>
  <si>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</si>
  <si>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</si>
  <si>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</si>
  <si>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</si>
  <si>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</si>
  <si>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</si>
  <si>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</si>
  <si>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</si>
  <si>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</si>
  <si>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</si>
  <si>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</si>
  <si>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</si>
  <si>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</si>
  <si>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</si>
  <si>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</si>
  <si>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</si>
  <si>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</si>
  <si>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</si>
  <si>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</si>
  <si>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</si>
  <si>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</si>
  <si>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</si>
  <si>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</si>
  <si>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</si>
  <si>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</si>
  <si>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</si>
  <si>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</si>
  <si>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</si>
  <si>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</si>
  <si>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</si>
  <si>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</si>
  <si>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</si>
  <si>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</si>
  <si>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</si>
  <si>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</si>
  <si>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</si>
  <si>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</si>
  <si>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</si>
  <si>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</si>
  <si>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</si>
  <si>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</si>
  <si>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</si>
  <si>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</si>
  <si>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</si>
  <si>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</si>
  <si>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</si>
  <si>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</si>
  <si>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</si>
  <si>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</si>
  <si>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</si>
  <si>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</si>
  <si>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</si>
  <si>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</si>
  <si>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</si>
  <si>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</si>
  <si>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</si>
  <si>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</si>
  <si>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</si>
  <si>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</si>
  <si>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</si>
  <si>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</si>
  <si>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</si>
  <si>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</si>
  <si>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</si>
  <si>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</si>
  <si>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</si>
  <si>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</si>
  <si>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</si>
  <si>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</si>
  <si>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</si>
  <si>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</si>
  <si>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</si>
  <si>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</si>
  <si>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</si>
  <si>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</si>
  <si>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</si>
  <si>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</si>
  <si>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</si>
  <si>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</si>
  <si>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</si>
  <si>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</si>
  <si>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</si>
  <si>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</si>
  <si>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</si>
  <si>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</si>
  <si>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</si>
  <si>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</si>
  <si>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</si>
  <si>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</si>
  <si>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</si>
  <si>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</si>
  <si>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</si>
  <si>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</si>
  <si>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</si>
  <si>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</si>
  <si>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</si>
  <si>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</si>
  <si>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</si>
  <si>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</si>
  <si>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</si>
  <si>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</si>
  <si>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</si>
  <si>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</si>
  <si>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</si>
  <si>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</si>
  <si>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</si>
  <si>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</si>
  <si>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</si>
  <si>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</si>
  <si>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</si>
  <si>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</si>
  <si>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</si>
  <si>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</si>
  <si>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</si>
  <si>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</si>
  <si>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</si>
  <si>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</si>
  <si>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</si>
  <si>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</si>
  <si>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</si>
  <si>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</si>
  <si>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</si>
  <si>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</si>
  <si>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</si>
  <si>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</si>
  <si>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</si>
  <si>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</si>
  <si>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</si>
  <si>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</si>
  <si>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</si>
  <si>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</si>
  <si>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</si>
  <si>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</si>
  <si>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</si>
  <si>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</si>
  <si>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</si>
  <si>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</si>
  <si>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</si>
  <si>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</si>
  <si>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</si>
  <si>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</si>
  <si>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</si>
  <si>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</si>
  <si>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</si>
  <si>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</si>
  <si>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</si>
  <si>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</si>
  <si>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</si>
  <si>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</si>
  <si>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</si>
  <si>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</si>
  <si>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</si>
  <si>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</si>
  <si>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</si>
  <si>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</si>
  <si>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</si>
  <si>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</si>
  <si>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</si>
  <si>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</si>
  <si>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</si>
  <si>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</si>
  <si>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</si>
  <si>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</si>
  <si>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</si>
  <si>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</si>
  <si>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</si>
  <si>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</si>
  <si>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</si>
  <si>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</si>
  <si>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</si>
  <si>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</si>
  <si>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</si>
  <si>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</si>
  <si>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</si>
  <si>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</si>
  <si>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</si>
  <si>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</si>
  <si>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</si>
  <si>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</si>
  <si>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</si>
  <si>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</si>
  <si>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</si>
  <si>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</si>
  <si>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</si>
  <si>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</si>
  <si>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</si>
  <si>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</si>
  <si>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</si>
  <si>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</si>
  <si>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</si>
  <si>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</si>
  <si>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</si>
  <si>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</si>
  <si>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</si>
  <si>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</si>
  <si>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</si>
  <si>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</si>
  <si>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</si>
  <si>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</si>
  <si>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</si>
  <si>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</si>
  <si>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</si>
  <si>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</si>
  <si>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</si>
  <si>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</si>
  <si>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</si>
  <si>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</si>
  <si>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</si>
  <si>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</si>
  <si>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</si>
  <si>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</si>
  <si>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</si>
  <si>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</si>
  <si>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</si>
  <si>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</si>
  <si>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</si>
  <si>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</si>
  <si>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</si>
  <si>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</si>
  <si>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</si>
  <si>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</si>
  <si>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</si>
  <si>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</si>
  <si>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</si>
  <si>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</si>
  <si>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</si>
  <si>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</si>
  <si>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</si>
  <si>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</si>
  <si>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</si>
  <si>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</si>
  <si>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</si>
  <si>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</si>
  <si>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</si>
  <si>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</si>
  <si>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</si>
  <si>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</si>
  <si>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</si>
  <si>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</si>
  <si>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</si>
  <si>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</si>
  <si>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</si>
  <si>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</si>
  <si>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</si>
  <si>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</si>
  <si>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</si>
  <si>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</si>
  <si>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</si>
  <si>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</si>
  <si>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</si>
  <si>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</si>
  <si>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</si>
  <si>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</si>
  <si>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</si>
  <si>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</si>
  <si>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</si>
  <si>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</si>
  <si>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</si>
  <si>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</si>
  <si>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</si>
  <si>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</si>
  <si>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</si>
  <si>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</si>
  <si>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</si>
  <si>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</si>
  <si>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</si>
  <si>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</si>
  <si>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</si>
  <si>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</si>
  <si>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</si>
  <si>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</si>
  <si>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</si>
  <si>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</si>
  <si>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</si>
  <si>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</si>
  <si>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</si>
  <si>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</si>
  <si>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</si>
  <si>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</si>
  <si>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</si>
  <si>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</si>
  <si>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</si>
  <si>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</si>
  <si>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</si>
  <si>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</si>
  <si>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</si>
  <si>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</si>
  <si>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</si>
  <si>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</si>
  <si>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</si>
  <si>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</si>
  <si>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</si>
  <si>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</si>
  <si>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</si>
  <si>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</si>
  <si>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</si>
  <si>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</si>
  <si>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</si>
  <si>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</si>
  <si>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</si>
  <si>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</si>
  <si>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</si>
  <si>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</si>
  <si>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</si>
  <si>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</si>
  <si>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</si>
  <si>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</si>
  <si>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</si>
  <si>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</si>
  <si>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</si>
  <si>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</si>
  <si>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</si>
  <si>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</si>
  <si>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</si>
  <si>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</si>
  <si>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</si>
  <si>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</si>
  <si>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</si>
  <si>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</si>
  <si>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</si>
  <si>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</si>
  <si>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</si>
  <si>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</si>
  <si>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</si>
  <si>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</si>
  <si>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</si>
  <si>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</si>
  <si>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</si>
  <si>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</si>
  <si>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</si>
  <si>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</si>
  <si>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</si>
  <si>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</si>
  <si>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</si>
  <si>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</si>
  <si>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</si>
  <si>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</si>
  <si>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</si>
  <si>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</si>
  <si>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</si>
  <si>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</si>
  <si>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</si>
  <si>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</si>
  <si>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</si>
  <si>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</si>
  <si>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</si>
  <si>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</si>
  <si>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</si>
  <si>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</si>
  <si>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</si>
  <si>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</si>
  <si>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</si>
  <si>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</si>
  <si>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</si>
  <si>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</si>
  <si>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</si>
  <si>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</si>
  <si>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</si>
  <si>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</si>
  <si>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</si>
  <si>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</si>
  <si>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</si>
  <si>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</si>
  <si>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</si>
  <si>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</si>
  <si>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</si>
  <si>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</si>
  <si>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</si>
  <si>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</si>
  <si>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</si>
  <si>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</si>
  <si>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</si>
  <si>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</si>
  <si>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</si>
  <si>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</si>
  <si>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</si>
  <si>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</si>
  <si>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</si>
  <si>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</si>
  <si>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</si>
  <si>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</si>
  <si>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</si>
  <si>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</si>
  <si>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</si>
  <si>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</si>
  <si>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</si>
  <si>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</si>
  <si>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</si>
  <si>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</si>
  <si>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</si>
  <si>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</si>
  <si>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</si>
  <si>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</si>
  <si>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</si>
  <si>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</si>
  <si>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</si>
  <si>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</si>
  <si>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</si>
  <si>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</si>
  <si>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</si>
  <si>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</si>
  <si>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</si>
  <si>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</si>
  <si>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</si>
  <si>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</si>
  <si>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</si>
  <si>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</si>
  <si>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</si>
  <si>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</si>
  <si>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</si>
  <si>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</si>
  <si>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</si>
  <si>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</si>
  <si>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</si>
  <si>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</si>
  <si>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</si>
  <si>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</si>
  <si>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</si>
  <si>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</si>
  <si>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</si>
  <si>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</si>
  <si>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</si>
  <si>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</si>
  <si>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</si>
  <si>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</si>
  <si>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</si>
  <si>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</si>
  <si>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</si>
  <si>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</si>
  <si>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</si>
  <si>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</si>
  <si>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</si>
  <si>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</si>
  <si>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</si>
  <si>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</si>
  <si>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</si>
  <si>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</si>
  <si>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</si>
  <si>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</si>
  <si>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</si>
  <si>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</si>
  <si>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</si>
  <si>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</si>
  <si>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</si>
  <si>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</si>
  <si>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</si>
  <si>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</si>
  <si>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</si>
  <si>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</si>
  <si>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</si>
  <si>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</si>
  <si>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</si>
  <si>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</si>
  <si>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</si>
  <si>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</si>
  <si>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</si>
  <si>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</si>
  <si>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</si>
  <si>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</si>
  <si>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</si>
  <si>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</si>
  <si>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</si>
  <si>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</si>
  <si>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</si>
  <si>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</si>
  <si>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</si>
  <si>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</si>
  <si>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</si>
  <si>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</si>
  <si>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</si>
  <si>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</si>
  <si>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</si>
  <si>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</si>
  <si>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</si>
  <si>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</si>
  <si>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</si>
  <si>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</si>
  <si>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</si>
  <si>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</si>
  <si>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</si>
  <si>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</si>
  <si>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</si>
  <si>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</si>
  <si>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</si>
  <si>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</si>
  <si>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</si>
  <si>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</si>
  <si>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</si>
  <si>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</si>
  <si>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</si>
  <si>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</si>
  <si>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</si>
  <si>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</si>
  <si>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</si>
  <si>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</si>
  <si>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</si>
  <si>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</si>
  <si>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</si>
  <si>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</si>
  <si>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</si>
  <si>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</si>
  <si>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</si>
  <si>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</si>
  <si>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</si>
  <si>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</si>
  <si>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</si>
  <si>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</si>
  <si>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</si>
  <si>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</si>
  <si>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</si>
  <si>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</si>
  <si>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</si>
  <si>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</si>
  <si>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</si>
  <si>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</si>
  <si>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</si>
  <si>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</si>
  <si>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</si>
  <si>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</si>
  <si>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</si>
  <si>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</si>
  <si>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</si>
  <si>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</si>
  <si>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</si>
  <si>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</si>
  <si>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</si>
  <si>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</si>
  <si>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</si>
  <si>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</si>
  <si>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</si>
  <si>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</si>
  <si>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</si>
  <si>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</si>
  <si>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</si>
  <si>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</si>
  <si>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</si>
  <si>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</si>
  <si>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</si>
  <si>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</si>
  <si>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</si>
  <si>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</si>
  <si>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</si>
  <si>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</si>
  <si>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</si>
  <si>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</si>
  <si>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</si>
  <si>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</si>
  <si>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</si>
  <si>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</si>
  <si>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</si>
  <si>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</si>
  <si>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</si>
  <si>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</si>
  <si>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</si>
  <si>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</si>
  <si>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</si>
  <si>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</si>
  <si>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</si>
  <si>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</si>
  <si>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</si>
  <si>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</si>
  <si>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</si>
  <si>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</si>
  <si>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</si>
  <si>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</si>
  <si>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</si>
  <si>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</si>
  <si>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</si>
  <si>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</si>
  <si>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</si>
  <si>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</si>
  <si>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</si>
  <si>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</si>
  <si>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</si>
  <si>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</si>
  <si>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</si>
  <si>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</si>
  <si>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</si>
  <si>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</si>
  <si>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</si>
  <si>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</si>
  <si>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</si>
  <si>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</si>
  <si>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</si>
  <si>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</si>
  <si>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</si>
  <si>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</si>
  <si>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</si>
  <si>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</si>
  <si>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</si>
  <si>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</si>
  <si>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</si>
  <si>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</si>
  <si>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</si>
  <si>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</si>
  <si>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</si>
  <si>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</si>
  <si>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</si>
  <si>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</si>
  <si>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</si>
  <si>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</si>
  <si>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</si>
  <si>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</si>
  <si>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</si>
  <si>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</si>
  <si>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</si>
  <si>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</si>
  <si>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</si>
  <si>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</si>
  <si>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</si>
  <si>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</si>
  <si>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</si>
  <si>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</si>
  <si>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</si>
  <si>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</si>
  <si>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</si>
  <si>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</si>
  <si>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</si>
  <si>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</si>
  <si>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</si>
  <si>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</si>
  <si>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</si>
  <si>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</si>
  <si>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</si>
  <si>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</si>
  <si>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</si>
  <si>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</si>
  <si>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</si>
  <si>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</si>
  <si>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</si>
  <si>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</si>
  <si>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</si>
  <si>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</si>
  <si>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</si>
  <si>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</si>
  <si>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</si>
  <si>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</si>
  <si>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</si>
  <si>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</si>
  <si>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</si>
  <si>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</si>
  <si>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</si>
  <si>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</si>
  <si>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</si>
  <si>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</si>
  <si>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</si>
  <si>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</si>
  <si>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</si>
  <si>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</si>
  <si>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</si>
  <si>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</si>
  <si>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</si>
  <si>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</si>
  <si>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</si>
  <si>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</si>
  <si>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</si>
  <si>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</si>
  <si>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</si>
  <si>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</si>
  <si>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</si>
  <si>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</si>
  <si>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</si>
  <si>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</si>
  <si>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</si>
  <si>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</si>
  <si>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</si>
  <si>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</si>
  <si>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</si>
  <si>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</si>
  <si>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</si>
  <si>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</si>
  <si>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</si>
  <si>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</si>
  <si>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</si>
  <si>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</si>
  <si>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</si>
  <si>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</si>
  <si>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</si>
  <si>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</si>
  <si>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</si>
  <si>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</si>
  <si>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</si>
  <si>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</si>
  <si>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</si>
  <si>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</si>
  <si>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</si>
  <si>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</si>
  <si>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</si>
  <si>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</si>
  <si>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</si>
  <si>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</si>
  <si>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</si>
  <si>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</si>
  <si>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</si>
  <si>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</si>
  <si>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</si>
  <si>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</si>
  <si>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</si>
  <si>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</si>
  <si>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</si>
  <si>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</si>
  <si>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</si>
  <si>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</si>
  <si>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</si>
  <si>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</si>
  <si>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</si>
  <si>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</si>
  <si>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</si>
  <si>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</si>
  <si>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</si>
  <si>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</si>
  <si>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</si>
  <si>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</si>
  <si>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</si>
  <si>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</si>
  <si>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</si>
  <si>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</si>
  <si>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</si>
  <si>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</si>
  <si>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</si>
  <si>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</si>
  <si>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</si>
  <si>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</si>
  <si>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</si>
  <si>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</si>
  <si>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</si>
  <si>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</si>
  <si>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</si>
  <si>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</si>
  <si>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</si>
  <si>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</si>
  <si>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</si>
  <si>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</si>
  <si>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</si>
  <si>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</si>
  <si>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</si>
  <si>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</si>
  <si>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</si>
  <si>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</si>
  <si>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</si>
  <si>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</si>
  <si>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</si>
  <si>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</si>
  <si>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</si>
  <si>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</si>
  <si>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</si>
  <si>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</si>
  <si>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</si>
  <si>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</si>
  <si>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</si>
  <si>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</si>
  <si>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</si>
  <si>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</si>
  <si>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</si>
  <si>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</si>
  <si>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</si>
  <si>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</si>
  <si>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</si>
  <si>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</si>
  <si>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</si>
  <si>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</si>
  <si>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</si>
  <si>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</si>
  <si>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</si>
  <si>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</si>
  <si>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</si>
  <si>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</si>
  <si>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</si>
  <si>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</si>
  <si>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</si>
  <si>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</si>
  <si>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</si>
  <si>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</si>
  <si>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</si>
  <si>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</si>
  <si>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</si>
  <si>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</si>
  <si>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</si>
  <si>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</si>
  <si>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</si>
  <si>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</si>
  <si>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</si>
  <si>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</si>
  <si>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</si>
  <si>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</si>
  <si>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</si>
  <si>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</si>
  <si>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</si>
  <si>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</si>
  <si>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</si>
  <si>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</si>
  <si>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</si>
  <si>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</si>
  <si>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</si>
  <si>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</si>
  <si>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</si>
  <si>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</si>
  <si>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</si>
  <si>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</si>
  <si>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</si>
  <si>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</si>
  <si>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</si>
  <si>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</si>
  <si>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</si>
  <si>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</si>
  <si>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</si>
  <si>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</si>
  <si>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</si>
  <si>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</si>
  <si>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</si>
  <si>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</si>
  <si>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</si>
  <si>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</si>
  <si>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</si>
  <si>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</si>
  <si>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</si>
  <si>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</si>
  <si>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</si>
  <si>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</si>
  <si>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</si>
  <si>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</si>
  <si>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</si>
  <si>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</si>
  <si>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</si>
  <si>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</si>
  <si>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</si>
  <si>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</si>
  <si>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</si>
  <si>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</si>
  <si>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</si>
  <si>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</si>
  <si>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</si>
  <si>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</si>
  <si>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</si>
  <si>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</si>
  <si>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</si>
  <si>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</si>
  <si>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</si>
  <si>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</si>
  <si>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</si>
  <si>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</si>
  <si>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</si>
  <si>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</si>
  <si>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</si>
  <si>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</si>
  <si>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</si>
  <si>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</si>
  <si>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</si>
  <si>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</si>
  <si>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</si>
  <si>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</si>
  <si>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</si>
  <si>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</si>
  <si>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</si>
  <si>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</si>
  <si>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</si>
  <si>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</si>
  <si>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</si>
  <si>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</si>
  <si>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</si>
  <si>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</si>
  <si>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</si>
  <si>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</si>
  <si>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</si>
  <si>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</si>
  <si>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</si>
  <si>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</si>
  <si>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</si>
  <si>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</si>
  <si>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</si>
  <si>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</si>
  <si>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</si>
  <si>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</si>
  <si>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</si>
  <si>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</si>
  <si>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</si>
  <si>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</si>
  <si>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</si>
  <si>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</si>
  <si>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</si>
  <si>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</si>
  <si>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</si>
  <si>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</si>
  <si>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</si>
  <si>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</si>
  <si>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</si>
  <si>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</si>
  <si>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</si>
  <si>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</si>
  <si>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</si>
  <si>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</si>
  <si>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</si>
  <si>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</si>
  <si>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</si>
  <si>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</si>
  <si>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</si>
  <si>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</si>
  <si>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</si>
  <si>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</si>
  <si>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</si>
  <si>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</si>
  <si>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</si>
  <si>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</si>
  <si>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</si>
  <si>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</si>
  <si>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</si>
  <si>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</si>
  <si>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</si>
  <si>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</si>
  <si>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</si>
  <si>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</si>
  <si>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</si>
  <si>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</si>
  <si>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</si>
  <si>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</si>
  <si>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</si>
  <si>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</si>
  <si>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</si>
  <si>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</si>
  <si>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</si>
  <si>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</si>
  <si>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</si>
  <si>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</si>
  <si>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</si>
  <si>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</si>
  <si>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</si>
  <si>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</si>
  <si>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</si>
  <si>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</si>
  <si>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</si>
  <si>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</si>
  <si>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</si>
  <si>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</si>
  <si>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</si>
  <si>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</si>
  <si>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</si>
  <si>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</si>
  <si>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</si>
  <si>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</si>
  <si>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</si>
  <si>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</si>
  <si>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</si>
  <si>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</si>
  <si>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</si>
  <si>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</si>
  <si>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</si>
  <si>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</si>
  <si>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</si>
  <si>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</si>
  <si>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</si>
  <si>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</si>
  <si>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</si>
  <si>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</si>
  <si>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</si>
  <si>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</si>
  <si>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</si>
  <si>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</si>
  <si>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</si>
  <si>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</si>
  <si>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</si>
  <si>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</si>
  <si>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</si>
  <si>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</si>
  <si>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</si>
  <si>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</si>
  <si>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</si>
  <si>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</si>
  <si>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</si>
  <si>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</si>
  <si>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</si>
  <si>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</si>
  <si>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</si>
  <si>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</si>
  <si>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</si>
  <si>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</si>
  <si>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</si>
  <si>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</si>
  <si>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</si>
  <si>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</si>
  <si>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</si>
  <si>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</si>
  <si>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</si>
  <si>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</si>
  <si>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</si>
  <si>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</si>
  <si>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</si>
  <si>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</si>
  <si>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</si>
  <si>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</si>
  <si>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</si>
  <si>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</si>
  <si>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</si>
  <si>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</si>
  <si>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</si>
  <si>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</si>
  <si>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</si>
  <si>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</si>
  <si>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</si>
  <si>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</si>
  <si>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</si>
  <si>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</si>
  <si>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</si>
  <si>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</si>
  <si>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</si>
  <si>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</si>
  <si>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</si>
  <si>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</si>
  <si>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</si>
  <si>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</si>
  <si>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</si>
  <si>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</si>
  <si>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</si>
  <si>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</si>
  <si>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</si>
  <si>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</si>
  <si>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</si>
  <si>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</si>
  <si>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</si>
  <si>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</si>
  <si>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</si>
  <si>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</si>
  <si>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</si>
  <si>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</si>
  <si>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</si>
  <si>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</si>
  <si>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</si>
  <si>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</si>
  <si>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</si>
  <si>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</si>
  <si>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</si>
  <si>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</si>
  <si>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</si>
  <si>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</si>
  <si>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</si>
  <si>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</si>
  <si>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</si>
  <si>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</si>
  <si>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</si>
  <si>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</si>
  <si>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</si>
  <si>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</si>
  <si>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</si>
  <si>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</si>
  <si>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</si>
  <si>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</si>
  <si>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</si>
  <si>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</si>
  <si>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</si>
  <si>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</si>
  <si>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</si>
  <si>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</si>
  <si>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</si>
  <si>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</si>
  <si>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</si>
  <si>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</si>
  <si>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</si>
  <si>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</si>
  <si>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</si>
  <si>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</si>
  <si>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</si>
  <si>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</si>
  <si>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</si>
  <si>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</si>
  <si>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</si>
  <si>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</si>
  <si>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</si>
  <si>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</si>
  <si>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</si>
  <si>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</si>
  <si>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</si>
  <si>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</si>
  <si>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</si>
  <si>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</si>
  <si>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</si>
  <si>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</si>
  <si>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</si>
  <si>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</si>
  <si>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</si>
  <si>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</si>
  <si>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</si>
  <si>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</si>
  <si>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</si>
  <si>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</si>
  <si>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</si>
  <si>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</si>
  <si>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</si>
  <si>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</si>
  <si>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</si>
  <si>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</si>
  <si>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</si>
  <si>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</si>
  <si>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</si>
  <si>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</si>
  <si>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</si>
  <si>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</si>
  <si>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</si>
  <si>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</si>
  <si>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</si>
  <si>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</si>
  <si>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</si>
  <si>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</si>
  <si>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</si>
  <si>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</si>
  <si>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</si>
  <si>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</si>
  <si>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</si>
  <si>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</si>
  <si>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</si>
  <si>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</si>
  <si>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</si>
  <si>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</si>
  <si>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</si>
  <si>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</si>
  <si>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</si>
  <si>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</si>
  <si>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</si>
  <si>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</si>
  <si>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</si>
  <si>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</si>
  <si>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</si>
  <si>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</si>
  <si>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</si>
  <si>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</si>
  <si>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</si>
  <si>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</si>
  <si>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</si>
  <si>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</si>
  <si>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</si>
  <si>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</si>
  <si>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</si>
  <si>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</si>
  <si>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</si>
  <si>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</si>
  <si>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</si>
  <si>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</si>
  <si>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</si>
  <si>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</si>
  <si>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</si>
  <si>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</si>
  <si>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</si>
  <si>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</si>
  <si>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</si>
  <si>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</si>
  <si>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</si>
  <si>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</si>
  <si>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</si>
  <si>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</si>
  <si>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</si>
  <si>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</si>
  <si>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</si>
  <si>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</si>
  <si>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</si>
  <si>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</si>
  <si>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</si>
  <si>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</si>
  <si>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</si>
  <si>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</si>
  <si>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</si>
  <si>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</si>
  <si>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</si>
  <si>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</si>
  <si>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</si>
  <si>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</si>
  <si>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</si>
  <si>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</si>
  <si>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</si>
  <si>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</si>
  <si>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</si>
  <si>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</si>
  <si>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</si>
  <si>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</si>
  <si>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</si>
  <si>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</si>
  <si>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</si>
  <si>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</si>
  <si>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</si>
  <si>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</si>
  <si>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</si>
  <si>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</si>
  <si>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</si>
  <si>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</si>
  <si>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</si>
  <si>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</si>
  <si>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</si>
  <si>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</si>
  <si>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</si>
  <si>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</si>
  <si>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</si>
  <si>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</si>
  <si>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</si>
  <si>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</si>
  <si>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</si>
  <si>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</si>
  <si>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</si>
  <si>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</si>
  <si>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</si>
  <si>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</si>
  <si>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</si>
  <si>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</si>
  <si>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</si>
  <si>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</si>
  <si>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</si>
  <si>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</si>
  <si>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</si>
  <si>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</si>
  <si>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</si>
  <si>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</si>
  <si>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</si>
  <si>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</si>
  <si>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</si>
  <si>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</si>
  <si>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</si>
  <si>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</si>
  <si>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</si>
  <si>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</si>
  <si>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</si>
  <si>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</si>
  <si>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</si>
  <si>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</si>
  <si>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</si>
  <si>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</si>
  <si>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</si>
  <si>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</si>
  <si>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</si>
  <si>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</si>
  <si>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</si>
  <si>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</si>
  <si>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</si>
  <si>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</si>
  <si>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</si>
  <si>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</si>
  <si>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</si>
  <si>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</si>
  <si>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</si>
  <si>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</si>
  <si>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</si>
  <si>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</si>
  <si>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</si>
  <si>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</si>
  <si>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</si>
  <si>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</si>
  <si>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</si>
  <si>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</si>
  <si>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</si>
  <si>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</si>
  <si>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</si>
  <si>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</si>
  <si>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</si>
  <si>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</si>
  <si>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</si>
  <si>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</si>
  <si>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</si>
  <si>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</si>
  <si>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</si>
  <si>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</si>
  <si>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</si>
  <si>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</si>
  <si>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</si>
  <si>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</si>
  <si>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</si>
  <si>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</si>
  <si>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</si>
  <si>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</si>
  <si>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</si>
  <si>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</si>
  <si>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</si>
  <si>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</si>
  <si>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</si>
  <si>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</si>
  <si>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</si>
  <si>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</si>
  <si>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</si>
  <si>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</si>
  <si>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</si>
  <si>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</si>
  <si>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</si>
  <si>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</si>
  <si>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</si>
  <si>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</si>
  <si>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</si>
  <si>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</si>
  <si>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</si>
  <si>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</si>
  <si>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</si>
  <si>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</si>
  <si>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</si>
  <si>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</si>
  <si>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</si>
  <si>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</si>
  <si>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</si>
  <si>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</si>
  <si>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</si>
  <si>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</si>
  <si>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</si>
  <si>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</si>
  <si>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</si>
  <si>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</si>
  <si>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</si>
  <si>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</si>
  <si>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</si>
  <si>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</si>
  <si>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</si>
  <si>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</si>
  <si>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</si>
  <si>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</si>
  <si>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</si>
  <si>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</si>
  <si>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</si>
  <si>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</si>
  <si>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</si>
  <si>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</si>
  <si>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</si>
  <si>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</si>
  <si>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</si>
  <si>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</si>
  <si>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</si>
  <si>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</si>
  <si>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</si>
  <si>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</si>
  <si>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</si>
  <si>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</si>
  <si>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</si>
  <si>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</si>
  <si>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</si>
  <si>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</si>
  <si>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</si>
  <si>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</si>
  <si>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</si>
  <si>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</si>
  <si>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</si>
  <si>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</si>
  <si>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</si>
  <si>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</si>
  <si>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</si>
  <si>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</si>
  <si>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</si>
  <si>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</si>
  <si>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</si>
  <si>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</si>
  <si>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</si>
  <si>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</si>
  <si>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</si>
  <si>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</si>
  <si>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</si>
  <si>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</si>
  <si>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</si>
  <si>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</si>
  <si>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</si>
  <si>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</si>
  <si>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</si>
  <si>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</si>
  <si>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</si>
  <si>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</si>
  <si>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</si>
  <si>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</si>
  <si>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</si>
  <si>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</si>
  <si>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</si>
  <si>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</si>
  <si>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</si>
  <si>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</si>
  <si>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</si>
  <si>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</si>
  <si>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</si>
  <si>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</si>
  <si>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</si>
  <si>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</si>
  <si>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</si>
  <si>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</si>
  <si>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</si>
  <si>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</si>
  <si>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</si>
  <si>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</si>
  <si>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</si>
  <si>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</si>
  <si>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</si>
  <si>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</si>
  <si>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</si>
  <si>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</si>
  <si>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</si>
  <si>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</si>
  <si>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</si>
  <si>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</si>
  <si>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</si>
  <si>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</si>
  <si>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</si>
  <si>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</si>
  <si>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</si>
  <si>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</si>
  <si>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</si>
  <si>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</si>
  <si>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</si>
  <si>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</si>
  <si>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</si>
  <si>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</si>
  <si>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</si>
  <si>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</si>
  <si>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</si>
  <si>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</si>
  <si>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</si>
  <si>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</si>
  <si>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</si>
  <si>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</si>
  <si>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</si>
  <si>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</si>
  <si>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</si>
  <si>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</si>
  <si>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</si>
  <si>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</si>
  <si>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</si>
  <si>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</si>
  <si>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</si>
  <si>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</si>
  <si>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</si>
  <si>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</si>
  <si>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</si>
  <si>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</si>
  <si>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</si>
  <si>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</si>
  <si>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</si>
  <si>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</si>
  <si>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</si>
  <si>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</si>
  <si>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</si>
  <si>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</si>
  <si>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</si>
  <si>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</si>
  <si>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</si>
  <si>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</si>
  <si>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</si>
  <si>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</si>
  <si>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</si>
  <si>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</si>
  <si>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</si>
  <si>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</si>
  <si>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</si>
  <si>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</si>
  <si>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</si>
  <si>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</si>
  <si>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</si>
  <si>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</si>
  <si>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</si>
  <si>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</si>
  <si>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</si>
  <si>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</si>
  <si>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</si>
  <si>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</si>
  <si>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</si>
  <si>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</si>
  <si>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</si>
  <si>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</si>
  <si>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</si>
  <si>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</si>
  <si>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</si>
  <si>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</si>
  <si>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</si>
  <si>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</si>
  <si>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</si>
  <si>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</si>
  <si>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</si>
  <si>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</si>
  <si>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</si>
  <si>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</si>
  <si>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</si>
  <si>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</si>
  <si>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</si>
  <si>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</si>
  <si>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</si>
  <si>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</si>
  <si>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</si>
  <si>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</si>
  <si>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</si>
  <si>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</si>
  <si>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</si>
  <si>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</si>
  <si>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</si>
  <si>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</si>
  <si>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</si>
  <si>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</si>
  <si>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</si>
  <si>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</si>
  <si>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</si>
  <si>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</si>
  <si>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</si>
  <si>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</si>
  <si>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</si>
  <si>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</si>
  <si>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</si>
  <si>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</si>
  <si>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</si>
  <si>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</si>
  <si>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</si>
  <si>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</si>
  <si>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</si>
  <si>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</si>
  <si>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</si>
  <si>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</si>
  <si>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</si>
  <si>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</si>
  <si>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</si>
  <si>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</si>
  <si>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</si>
  <si>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</si>
  <si>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</si>
  <si>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</si>
  <si>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</si>
  <si>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</si>
  <si>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</si>
  <si>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</si>
  <si>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</si>
  <si>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</si>
  <si>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</si>
  <si>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</si>
  <si>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</si>
  <si>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</si>
  <si>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</si>
  <si>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</si>
  <si>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</si>
  <si>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</si>
  <si>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</si>
  <si>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</si>
  <si>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</si>
  <si>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</si>
  <si>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</si>
  <si>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</si>
  <si>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</si>
  <si>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</si>
  <si>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</si>
  <si>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</si>
  <si>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</si>
  <si>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</si>
  <si>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</si>
  <si>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</si>
  <si>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</si>
  <si>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</si>
  <si>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</si>
  <si>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</si>
  <si>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</si>
  <si>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</si>
  <si>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</si>
  <si>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</si>
  <si>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</si>
  <si>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</si>
  <si>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</si>
  <si>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</si>
  <si>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</si>
  <si>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</si>
  <si>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</si>
  <si>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</si>
  <si>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</si>
  <si>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</si>
  <si>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</si>
  <si>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</si>
  <si>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</si>
  <si>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</si>
  <si>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</si>
  <si>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</si>
  <si>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</si>
  <si>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</si>
  <si>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</si>
  <si>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</si>
  <si>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</si>
  <si>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</si>
  <si>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</si>
  <si>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</si>
  <si>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</si>
  <si>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</si>
  <si>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</si>
  <si>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2011</t>
  </si>
  <si>
    <t>2012</t>
  </si>
  <si>
    <t>2013</t>
  </si>
  <si>
    <t>2014</t>
  </si>
  <si>
    <t>Jan</t>
  </si>
  <si>
    <t>Feb</t>
  </si>
  <si>
    <t>Mar</t>
  </si>
  <si>
    <t>Apr</t>
  </si>
  <si>
    <t>May</t>
  </si>
  <si>
    <t>Jun</t>
  </si>
  <si>
    <t>Jul</t>
  </si>
  <si>
    <t>Aug</t>
  </si>
  <si>
    <t>Sep</t>
  </si>
  <si>
    <t>Oct</t>
  </si>
  <si>
    <t>Nov</t>
  </si>
  <si>
    <t>Dec</t>
  </si>
  <si>
    <t>Sum of Sales</t>
  </si>
  <si>
    <t>Sum of Profit</t>
  </si>
  <si>
    <t xml:space="preserve">Sate </t>
  </si>
  <si>
    <t xml:space="preserve">Sales </t>
  </si>
  <si>
    <t>Sum of Quantity</t>
  </si>
  <si>
    <t>Count of Order ID</t>
  </si>
  <si>
    <t xml:space="preserve">Sum of Profit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</si>
</sst>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Green]\▲0.00%;[Red]\ \▼0.00%"/>
    <numFmt numFmtId="165" formatCode="\$\ 0.00,\ &quot;K&quot;"/>
    <numFmt numFmtId="166" formatCode="_-[$$-409]* #,##0.00_ ;_-[$$-409]* \-#,##0.00\ ;_-[$$-409]* &quot;-&quot;??_ ;_-@_ "/>
    <numFmt numFmtId="169" formatCode="_-[$$-409]* #,##0.000_ ;_-[$$-409]* \-#,##0.000\ ;_-[$$-409]* &quot;-&quot;??_ ;_-@_ "/>
    <numFmt numFmtId="171" formatCode="&quot;#&quot;\ 0"/>
  </numFmts>
  <fonts count="5"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style="thin">
        <color rgb="FF999999"/>
      </right>
      <top style="thin">
        <color indexed="65"/>
      </top>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2">
    <xf numFmtId="0" fontId="0" fillId="0" borderId="0"/>
    <xf numFmtId="9" fontId="3" fillId="0" borderId="0" applyFont="0" applyFill="0" applyBorder="0" applyAlignment="0" applyProtection="0"/>
  </cellStyleXfs>
  <cellXfs count="41">
    <xf numFmtId="0" fontId="0" fillId="0" borderId="0" xfId="0"/>
    <xf numFmtId="0" fontId="2" fillId="0" borderId="0" xfId="0" applyFont="1"/>
    <xf numFmtId="0" fontId="3" fillId="0" borderId="0" xfId="0" applyFont="1"/>
    <xf numFmtId="14" fontId="4"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4" xfId="0" applyNumberFormat="1" applyBorder="1"/>
    <xf numFmtId="0" fontId="0" fillId="0" borderId="7" xfId="0" applyBorder="1" applyAlignment="1">
      <alignment horizontal="left"/>
    </xf>
    <xf numFmtId="0" fontId="0" fillId="0" borderId="6" xfId="0" applyNumberFormat="1" applyBorder="1"/>
    <xf numFmtId="0" fontId="0" fillId="0" borderId="8" xfId="0" applyBorder="1"/>
    <xf numFmtId="0" fontId="0" fillId="0" borderId="1" xfId="0" applyNumberFormat="1" applyBorder="1"/>
    <xf numFmtId="0" fontId="0" fillId="0" borderId="8" xfId="0" applyNumberFormat="1" applyBorder="1"/>
    <xf numFmtId="165" fontId="0" fillId="0" borderId="1" xfId="0" applyNumberFormat="1" applyBorder="1"/>
    <xf numFmtId="165" fontId="0" fillId="0" borderId="8" xfId="0" applyNumberFormat="1" applyBorder="1"/>
    <xf numFmtId="165" fontId="0" fillId="0" borderId="7" xfId="0" applyNumberFormat="1" applyBorder="1"/>
    <xf numFmtId="165" fontId="0" fillId="0" borderId="9" xfId="0" applyNumberFormat="1" applyBorder="1"/>
    <xf numFmtId="0" fontId="0" fillId="0" borderId="2" xfId="0" applyBorder="1" applyAlignment="1">
      <alignment horizontal="left"/>
    </xf>
    <xf numFmtId="0" fontId="0" fillId="0" borderId="5" xfId="0" applyNumberFormat="1" applyBorder="1"/>
    <xf numFmtId="0" fontId="1" fillId="0" borderId="0" xfId="0" applyFont="1"/>
    <xf numFmtId="0" fontId="1" fillId="0" borderId="0" xfId="0" applyFont="1" applyFill="1" applyBorder="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5" fontId="1" fillId="0" borderId="0" xfId="0" applyNumberFormat="1" applyFont="1" applyFill="1" applyBorder="1"/>
    <xf numFmtId="166" fontId="0" fillId="0" borderId="0" xfId="0" applyNumberFormat="1"/>
    <xf numFmtId="169" fontId="0" fillId="0" borderId="0" xfId="0" applyNumberFormat="1"/>
    <xf numFmtId="171" fontId="0" fillId="0" borderId="0" xfId="0" applyNumberFormat="1"/>
    <xf numFmtId="10" fontId="0" fillId="0" borderId="0" xfId="1" applyNumberFormat="1" applyFont="1"/>
    <xf numFmtId="0" fontId="0" fillId="0" borderId="2" xfId="0" applyNumberFormat="1" applyBorder="1"/>
    <xf numFmtId="0" fontId="0" fillId="0" borderId="10" xfId="0" applyNumberFormat="1" applyBorder="1"/>
    <xf numFmtId="0" fontId="0" fillId="0" borderId="11" xfId="0" applyBorder="1"/>
    <xf numFmtId="0" fontId="0" fillId="0" borderId="11" xfId="0" applyNumberFormat="1" applyBorder="1"/>
    <xf numFmtId="0" fontId="0" fillId="0" borderId="12" xfId="0" applyNumberFormat="1" applyBorder="1"/>
    <xf numFmtId="0" fontId="0" fillId="0" borderId="3" xfId="0" applyBorder="1" applyAlignment="1">
      <alignment horizontal="left"/>
    </xf>
    <xf numFmtId="0" fontId="0" fillId="0" borderId="3" xfId="0" applyNumberFormat="1" applyBorder="1"/>
    <xf numFmtId="0" fontId="0" fillId="0" borderId="13" xfId="0" applyNumberFormat="1" applyBorder="1"/>
    <xf numFmtId="0" fontId="0" fillId="0" borderId="14" xfId="0" applyNumberFormat="1" applyBorder="1"/>
    <xf numFmtId="164" fontId="0" fillId="0" borderId="0" xfId="0" applyNumberFormat="1" applyAlignment="1">
      <alignment vertical="center"/>
    </xf>
  </cellXfs>
  <cellStyles count="2">
    <cellStyle name="Normal" xfId="0" builtinId="0"/>
    <cellStyle name="Percent" xfId="1" builtinId="5"/>
  </cellStyles>
  <dxfs count="6">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AB" pivot="0" table="0" count="10" xr9:uid="{06C139FA-FFDA-4829-BAAE-3C6FD708706E}">
      <tableStyleElement type="wholeTable" dxfId="1"/>
      <tableStyleElement type="headerRow" dxfId="0"/>
    </tableStyle>
    <tableStyle name="Data-style" pivot="0" count="3" xr9:uid="{00000000-0011-0000-FFFF-FFFF00000000}">
      <tableStyleElement type="headerRow" dxfId="5"/>
      <tableStyleElement type="firstRowStripe" dxfId="4"/>
      <tableStyleElement type="secondRowStripe" dxfId="3"/>
    </tableStyle>
  </tableStyles>
  <colors>
    <mruColors>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Sales.xlsx]Combo!PivotTable2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7F32-4D27-8D39-4251B3DB44BB}"/>
            </c:ext>
          </c:extLst>
        </c:ser>
        <c:dLbls>
          <c:showLegendKey val="0"/>
          <c:showVal val="0"/>
          <c:showCatName val="0"/>
          <c:showSerName val="0"/>
          <c:showPercent val="0"/>
          <c:showBubbleSize val="0"/>
        </c:dLbls>
        <c:axId val="1556305440"/>
        <c:axId val="1556304960"/>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7F32-4D27-8D39-4251B3DB44BB}"/>
            </c:ext>
          </c:extLst>
        </c:ser>
        <c:dLbls>
          <c:showLegendKey val="0"/>
          <c:showVal val="0"/>
          <c:showCatName val="0"/>
          <c:showSerName val="0"/>
          <c:showPercent val="0"/>
          <c:showBubbleSize val="0"/>
        </c:dLbls>
        <c:gapWidth val="219"/>
        <c:overlap val="-27"/>
        <c:axId val="1420858432"/>
        <c:axId val="1556303040"/>
      </c:barChart>
      <c:catAx>
        <c:axId val="142085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303040"/>
        <c:crosses val="autoZero"/>
        <c:auto val="1"/>
        <c:lblAlgn val="ctr"/>
        <c:lblOffset val="100"/>
        <c:noMultiLvlLbl val="0"/>
      </c:catAx>
      <c:valAx>
        <c:axId val="1556303040"/>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858432"/>
        <c:crosses val="autoZero"/>
        <c:crossBetween val="between"/>
      </c:valAx>
      <c:valAx>
        <c:axId val="1556304960"/>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6305440"/>
        <c:crosses val="max"/>
        <c:crossBetween val="between"/>
      </c:valAx>
      <c:catAx>
        <c:axId val="1556305440"/>
        <c:scaling>
          <c:orientation val="minMax"/>
        </c:scaling>
        <c:delete val="1"/>
        <c:axPos val="b"/>
        <c:numFmt formatCode="General" sourceLinked="1"/>
        <c:majorTickMark val="out"/>
        <c:minorTickMark val="none"/>
        <c:tickLblPos val="nextTo"/>
        <c:crossAx val="155630496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Sales.xlsx]pie!PivotTable4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pie!$B$3</c:f>
              <c:strCache>
                <c:ptCount val="1"/>
                <c:pt idx="0">
                  <c:v>Total</c:v>
                </c:pt>
              </c:strCache>
            </c:strRef>
          </c:tx>
          <c:explosion val="1"/>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B3E3-4445-B951-1B54C5B1F028}"/>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Sales.xlsx]Top %!PivotTable6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%'!$B$3</c:f>
              <c:strCache>
                <c:ptCount val="1"/>
                <c:pt idx="0">
                  <c:v>Total</c:v>
                </c:pt>
              </c:strCache>
            </c:strRef>
          </c:tx>
          <c:spPr>
            <a:solidFill>
              <a:schemeClr val="accent1"/>
            </a:solidFill>
            <a:ln>
              <a:noFill/>
            </a:ln>
            <a:effectLst/>
          </c:spPr>
          <c:invertIfNegative val="0"/>
          <c:cat>
            <c:strRef>
              <c:f>'Top %'!$A$4:$A$9</c:f>
              <c:strCache>
                <c:ptCount val="5"/>
                <c:pt idx="0">
                  <c:v>Binders</c:v>
                </c:pt>
                <c:pt idx="1">
                  <c:v>Tables</c:v>
                </c:pt>
                <c:pt idx="2">
                  <c:v>Storage</c:v>
                </c:pt>
                <c:pt idx="3">
                  <c:v>Chairs</c:v>
                </c:pt>
                <c:pt idx="4">
                  <c:v>Phones</c:v>
                </c:pt>
              </c:strCache>
            </c:strRef>
          </c:cat>
          <c:val>
            <c:numRef>
              <c:f>'Top %'!$B$4:$B$9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A938-46B6-A451-BF131F6ADD6D}"/>
            </c:ext>
          </c:extLst>
        </c:ser>
        <c:dLbls>
          <c:showLegendKey val="0"/>
          <c:showVal val="0"/>
          <c:showCatName val="0"/>
          <c:showSerName val="0"/>
          <c:showPercent val="0"/>
          <c:showBubbleSize val="0"/>
        </c:dLbls>
        <c:gapWidth val="182"/>
        <c:axId val="1705845536"/>
        <c:axId val="1705848416"/>
      </c:barChart>
      <c:catAx>
        <c:axId val="170584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848416"/>
        <c:crosses val="autoZero"/>
        <c:auto val="1"/>
        <c:lblAlgn val="ctr"/>
        <c:lblOffset val="100"/>
        <c:noMultiLvlLbl val="0"/>
      </c:catAx>
      <c:valAx>
        <c:axId val="170584841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5845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DF4-46D0-95FD-69174C2A9BEC}"/>
            </c:ext>
          </c:extLst>
        </c:ser>
        <c:dLbls>
          <c:showLegendKey val="0"/>
          <c:showVal val="0"/>
          <c:showCatName val="0"/>
          <c:showSerName val="0"/>
          <c:showPercent val="0"/>
          <c:showBubbleSize val="0"/>
        </c:dLbls>
        <c:smooth val="0"/>
        <c:axId val="1764166704"/>
        <c:axId val="1764167184"/>
      </c:lineChart>
      <c:catAx>
        <c:axId val="1764166704"/>
        <c:scaling>
          <c:orientation val="minMax"/>
        </c:scaling>
        <c:delete val="1"/>
        <c:axPos val="b"/>
        <c:numFmt formatCode="General" sourceLinked="1"/>
        <c:majorTickMark val="none"/>
        <c:minorTickMark val="none"/>
        <c:tickLblPos val="nextTo"/>
        <c:crossAx val="1764167184"/>
        <c:crosses val="autoZero"/>
        <c:auto val="1"/>
        <c:lblAlgn val="ctr"/>
        <c:lblOffset val="100"/>
        <c:noMultiLvlLbl val="0"/>
      </c:catAx>
      <c:valAx>
        <c:axId val="1764167184"/>
        <c:scaling>
          <c:orientation val="minMax"/>
        </c:scaling>
        <c:delete val="1"/>
        <c:axPos val="l"/>
        <c:numFmt formatCode="General" sourceLinked="1"/>
        <c:majorTickMark val="none"/>
        <c:minorTickMark val="none"/>
        <c:tickLblPos val="nextTo"/>
        <c:crossAx val="176416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Sales.xlsx]Kpi!PivotTable8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8CE-41E7-B4B0-612BFF0729B1}"/>
            </c:ext>
          </c:extLst>
        </c:ser>
        <c:dLbls>
          <c:showLegendKey val="0"/>
          <c:showVal val="0"/>
          <c:showCatName val="0"/>
          <c:showSerName val="0"/>
          <c:showPercent val="0"/>
          <c:showBubbleSize val="0"/>
        </c:dLbls>
        <c:smooth val="0"/>
        <c:axId val="1711912544"/>
        <c:axId val="1711913024"/>
      </c:lineChart>
      <c:catAx>
        <c:axId val="1711912544"/>
        <c:scaling>
          <c:orientation val="minMax"/>
        </c:scaling>
        <c:delete val="1"/>
        <c:axPos val="b"/>
        <c:numFmt formatCode="General" sourceLinked="1"/>
        <c:majorTickMark val="none"/>
        <c:minorTickMark val="none"/>
        <c:tickLblPos val="nextTo"/>
        <c:crossAx val="1711913024"/>
        <c:crosses val="autoZero"/>
        <c:auto val="1"/>
        <c:lblAlgn val="ctr"/>
        <c:lblOffset val="100"/>
        <c:noMultiLvlLbl val="0"/>
      </c:catAx>
      <c:valAx>
        <c:axId val="1711913024"/>
        <c:scaling>
          <c:orientation val="minMax"/>
        </c:scaling>
        <c:delete val="1"/>
        <c:axPos val="l"/>
        <c:numFmt formatCode="General" sourceLinked="1"/>
        <c:majorTickMark val="none"/>
        <c:minorTickMark val="none"/>
        <c:tickLblPos val="nextTo"/>
        <c:crossAx val="171191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Sales.xlsx]Kpi!PivotTable9</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BAC9-463A-AA1E-0DF88B13E62A}"/>
            </c:ext>
          </c:extLst>
        </c:ser>
        <c:dLbls>
          <c:showLegendKey val="0"/>
          <c:showVal val="0"/>
          <c:showCatName val="0"/>
          <c:showSerName val="0"/>
          <c:showPercent val="0"/>
          <c:showBubbleSize val="0"/>
        </c:dLbls>
        <c:smooth val="0"/>
        <c:axId val="1708253088"/>
        <c:axId val="1708255488"/>
      </c:lineChart>
      <c:catAx>
        <c:axId val="1708253088"/>
        <c:scaling>
          <c:orientation val="minMax"/>
        </c:scaling>
        <c:delete val="1"/>
        <c:axPos val="b"/>
        <c:numFmt formatCode="General" sourceLinked="1"/>
        <c:majorTickMark val="none"/>
        <c:minorTickMark val="none"/>
        <c:tickLblPos val="nextTo"/>
        <c:crossAx val="1708255488"/>
        <c:crosses val="autoZero"/>
        <c:auto val="1"/>
        <c:lblAlgn val="ctr"/>
        <c:lblOffset val="100"/>
        <c:noMultiLvlLbl val="0"/>
      </c:catAx>
      <c:valAx>
        <c:axId val="1708255488"/>
        <c:scaling>
          <c:orientation val="minMax"/>
        </c:scaling>
        <c:delete val="1"/>
        <c:axPos val="l"/>
        <c:numFmt formatCode="General" sourceLinked="1"/>
        <c:majorTickMark val="none"/>
        <c:minorTickMark val="none"/>
        <c:tickLblPos val="nextTo"/>
        <c:crossAx val="170825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Sales.xlsx]Kpi!PivotTable10</c:name>
    <c:fmtId val="6"/>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10A-42A9-BEA1-8B300AC369F8}"/>
            </c:ext>
          </c:extLst>
        </c:ser>
        <c:dLbls>
          <c:showLegendKey val="0"/>
          <c:showVal val="0"/>
          <c:showCatName val="0"/>
          <c:showSerName val="0"/>
          <c:showPercent val="0"/>
          <c:showBubbleSize val="0"/>
        </c:dLbls>
        <c:smooth val="0"/>
        <c:axId val="1708271328"/>
        <c:axId val="1708272288"/>
      </c:lineChart>
      <c:catAx>
        <c:axId val="1708271328"/>
        <c:scaling>
          <c:orientation val="minMax"/>
        </c:scaling>
        <c:delete val="1"/>
        <c:axPos val="b"/>
        <c:numFmt formatCode="General" sourceLinked="1"/>
        <c:majorTickMark val="none"/>
        <c:minorTickMark val="none"/>
        <c:tickLblPos val="nextTo"/>
        <c:crossAx val="1708272288"/>
        <c:crosses val="autoZero"/>
        <c:auto val="1"/>
        <c:lblAlgn val="ctr"/>
        <c:lblOffset val="100"/>
        <c:noMultiLvlLbl val="0"/>
      </c:catAx>
      <c:valAx>
        <c:axId val="1708272288"/>
        <c:scaling>
          <c:orientation val="minMax"/>
        </c:scaling>
        <c:delete val="1"/>
        <c:axPos val="l"/>
        <c:numFmt formatCode="General" sourceLinked="1"/>
        <c:majorTickMark val="none"/>
        <c:minorTickMark val="none"/>
        <c:tickLblPos val="nextTo"/>
        <c:crossAx val="170827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Sales.xlsx]Kpi!PivotTable11</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E47-4B3F-9175-7F40C683C435}"/>
            </c:ext>
          </c:extLst>
        </c:ser>
        <c:dLbls>
          <c:showLegendKey val="0"/>
          <c:showVal val="0"/>
          <c:showCatName val="0"/>
          <c:showSerName val="0"/>
          <c:showPercent val="0"/>
          <c:showBubbleSize val="0"/>
        </c:dLbls>
        <c:smooth val="0"/>
        <c:axId val="1790162000"/>
        <c:axId val="1414315088"/>
      </c:lineChart>
      <c:catAx>
        <c:axId val="1790162000"/>
        <c:scaling>
          <c:orientation val="minMax"/>
        </c:scaling>
        <c:delete val="1"/>
        <c:axPos val="b"/>
        <c:numFmt formatCode="General" sourceLinked="1"/>
        <c:majorTickMark val="none"/>
        <c:minorTickMark val="none"/>
        <c:tickLblPos val="nextTo"/>
        <c:crossAx val="1414315088"/>
        <c:crosses val="autoZero"/>
        <c:auto val="1"/>
        <c:lblAlgn val="ctr"/>
        <c:lblOffset val="100"/>
        <c:noMultiLvlLbl val="0"/>
      </c:catAx>
      <c:valAx>
        <c:axId val="1414315088"/>
        <c:scaling>
          <c:orientation val="minMax"/>
        </c:scaling>
        <c:delete val="1"/>
        <c:axPos val="l"/>
        <c:numFmt formatCode="General" sourceLinked="1"/>
        <c:majorTickMark val="none"/>
        <c:minorTickMark val="none"/>
        <c:tickLblPos val="nextTo"/>
        <c:crossAx val="179016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Sales.xlsx]Kpi!PivotTable7</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34925" cap="rnd">
              <a:solidFill>
                <a:schemeClr val="bg1">
                  <a:lumMod val="85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1FDD-4419-BFD9-4F50CDF1E695}"/>
            </c:ext>
          </c:extLst>
        </c:ser>
        <c:dLbls>
          <c:showLegendKey val="0"/>
          <c:showVal val="0"/>
          <c:showCatName val="0"/>
          <c:showSerName val="0"/>
          <c:showPercent val="0"/>
          <c:showBubbleSize val="0"/>
        </c:dLbls>
        <c:smooth val="0"/>
        <c:axId val="1764166704"/>
        <c:axId val="1764167184"/>
      </c:lineChart>
      <c:catAx>
        <c:axId val="1764166704"/>
        <c:scaling>
          <c:orientation val="minMax"/>
        </c:scaling>
        <c:delete val="1"/>
        <c:axPos val="b"/>
        <c:numFmt formatCode="General" sourceLinked="1"/>
        <c:majorTickMark val="none"/>
        <c:minorTickMark val="none"/>
        <c:tickLblPos val="nextTo"/>
        <c:crossAx val="1764167184"/>
        <c:crosses val="autoZero"/>
        <c:auto val="1"/>
        <c:lblAlgn val="ctr"/>
        <c:lblOffset val="100"/>
        <c:noMultiLvlLbl val="0"/>
      </c:catAx>
      <c:valAx>
        <c:axId val="1764167184"/>
        <c:scaling>
          <c:orientation val="minMax"/>
        </c:scaling>
        <c:delete val="1"/>
        <c:axPos val="l"/>
        <c:numFmt formatCode="General" sourceLinked="1"/>
        <c:majorTickMark val="none"/>
        <c:minorTickMark val="none"/>
        <c:tickLblPos val="nextTo"/>
        <c:crossAx val="17641667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Sales.xlsx]Kpi!PivotTable8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34925" cap="rnd">
              <a:solidFill>
                <a:schemeClr val="tx1">
                  <a:lumMod val="50000"/>
                  <a:lumOff val="50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B7B6-4B29-82B8-7BC7B35E5510}"/>
            </c:ext>
          </c:extLst>
        </c:ser>
        <c:dLbls>
          <c:showLegendKey val="0"/>
          <c:showVal val="0"/>
          <c:showCatName val="0"/>
          <c:showSerName val="0"/>
          <c:showPercent val="0"/>
          <c:showBubbleSize val="0"/>
        </c:dLbls>
        <c:smooth val="0"/>
        <c:axId val="1711912544"/>
        <c:axId val="1711913024"/>
      </c:lineChart>
      <c:catAx>
        <c:axId val="1711912544"/>
        <c:scaling>
          <c:orientation val="minMax"/>
        </c:scaling>
        <c:delete val="1"/>
        <c:axPos val="b"/>
        <c:numFmt formatCode="General" sourceLinked="1"/>
        <c:majorTickMark val="none"/>
        <c:minorTickMark val="none"/>
        <c:tickLblPos val="nextTo"/>
        <c:crossAx val="1711913024"/>
        <c:crosses val="autoZero"/>
        <c:auto val="1"/>
        <c:lblAlgn val="ctr"/>
        <c:lblOffset val="100"/>
        <c:noMultiLvlLbl val="0"/>
      </c:catAx>
      <c:valAx>
        <c:axId val="1711913024"/>
        <c:scaling>
          <c:orientation val="minMax"/>
        </c:scaling>
        <c:delete val="1"/>
        <c:axPos val="l"/>
        <c:numFmt formatCode="General" sourceLinked="1"/>
        <c:majorTickMark val="none"/>
        <c:minorTickMark val="none"/>
        <c:tickLblPos val="nextTo"/>
        <c:crossAx val="17119125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Sales.xlsx]Kpi!PivotTable9</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tx1">
                  <a:lumMod val="50000"/>
                  <a:lumOff val="50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CC7F-4E89-A2D0-5139DCFA20B4}"/>
            </c:ext>
          </c:extLst>
        </c:ser>
        <c:dLbls>
          <c:showLegendKey val="0"/>
          <c:showVal val="0"/>
          <c:showCatName val="0"/>
          <c:showSerName val="0"/>
          <c:showPercent val="0"/>
          <c:showBubbleSize val="0"/>
        </c:dLbls>
        <c:smooth val="0"/>
        <c:axId val="1708253088"/>
        <c:axId val="1708255488"/>
      </c:lineChart>
      <c:catAx>
        <c:axId val="1708253088"/>
        <c:scaling>
          <c:orientation val="minMax"/>
        </c:scaling>
        <c:delete val="1"/>
        <c:axPos val="b"/>
        <c:numFmt formatCode="General" sourceLinked="1"/>
        <c:majorTickMark val="none"/>
        <c:minorTickMark val="none"/>
        <c:tickLblPos val="nextTo"/>
        <c:crossAx val="1708255488"/>
        <c:crosses val="autoZero"/>
        <c:auto val="1"/>
        <c:lblAlgn val="ctr"/>
        <c:lblOffset val="100"/>
        <c:noMultiLvlLbl val="0"/>
      </c:catAx>
      <c:valAx>
        <c:axId val="1708255488"/>
        <c:scaling>
          <c:orientation val="minMax"/>
        </c:scaling>
        <c:delete val="1"/>
        <c:axPos val="l"/>
        <c:numFmt formatCode="General" sourceLinked="1"/>
        <c:majorTickMark val="none"/>
        <c:minorTickMark val="none"/>
        <c:tickLblPos val="nextTo"/>
        <c:crossAx val="1708253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Sales.xlsx]Kpi!PivotTable10</c:name>
    <c:fmtId val="1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34925" cap="rnd">
            <a:solidFill>
              <a:schemeClr val="tx1">
                <a:lumMod val="50000"/>
                <a:lumOff val="50000"/>
              </a:schemeClr>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0.15669515669515668"/>
          <c:y val="0.31609195402298851"/>
          <c:w val="0.84330484330484334"/>
          <c:h val="0.36781609195402298"/>
        </c:manualLayout>
      </c:layout>
      <c:lineChart>
        <c:grouping val="standard"/>
        <c:varyColors val="0"/>
        <c:ser>
          <c:idx val="0"/>
          <c:order val="0"/>
          <c:tx>
            <c:strRef>
              <c:f>Kpi!$K$3</c:f>
              <c:strCache>
                <c:ptCount val="1"/>
                <c:pt idx="0">
                  <c:v>Total</c:v>
                </c:pt>
              </c:strCache>
            </c:strRef>
          </c:tx>
          <c:spPr>
            <a:ln w="34925" cap="rnd">
              <a:solidFill>
                <a:schemeClr val="tx1">
                  <a:lumMod val="50000"/>
                  <a:lumOff val="50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6-DA89-4880-9183-FC14B777BB91}"/>
            </c:ext>
          </c:extLst>
        </c:ser>
        <c:dLbls>
          <c:showLegendKey val="0"/>
          <c:showVal val="0"/>
          <c:showCatName val="0"/>
          <c:showSerName val="0"/>
          <c:showPercent val="0"/>
          <c:showBubbleSize val="0"/>
        </c:dLbls>
        <c:smooth val="0"/>
        <c:axId val="1790162000"/>
        <c:axId val="1414315088"/>
      </c:lineChart>
      <c:catAx>
        <c:axId val="1790162000"/>
        <c:scaling>
          <c:orientation val="minMax"/>
        </c:scaling>
        <c:delete val="1"/>
        <c:axPos val="b"/>
        <c:numFmt formatCode="General" sourceLinked="1"/>
        <c:majorTickMark val="none"/>
        <c:minorTickMark val="none"/>
        <c:tickLblPos val="nextTo"/>
        <c:crossAx val="1414315088"/>
        <c:crosses val="autoZero"/>
        <c:auto val="1"/>
        <c:lblAlgn val="ctr"/>
        <c:lblOffset val="100"/>
        <c:noMultiLvlLbl val="0"/>
      </c:catAx>
      <c:valAx>
        <c:axId val="1414315088"/>
        <c:scaling>
          <c:orientation val="minMax"/>
        </c:scaling>
        <c:delete val="1"/>
        <c:axPos val="l"/>
        <c:numFmt formatCode="General" sourceLinked="1"/>
        <c:majorTickMark val="none"/>
        <c:minorTickMark val="none"/>
        <c:tickLblPos val="nextTo"/>
        <c:crossAx val="1790162000"/>
        <c:crosses val="autoZero"/>
        <c:crossBetween val="between"/>
      </c:valAx>
      <c:spPr>
        <a:noFill/>
        <a:ln>
          <a:noFill/>
        </a:ln>
      </c:spPr>
    </c:plotArea>
    <c:plotVisOnly val="1"/>
    <c:dispBlanksAs val="gap"/>
    <c:showDLblsOverMax val="0"/>
    <c:extLst/>
  </c:chart>
  <c:spPr>
    <a:noFill/>
    <a:ln>
      <a:noFill/>
    </a:ln>
  </c:spPr>
  <c:txPr>
    <a:bodyPr/>
    <a:lstStyle/>
    <a:p>
      <a:pPr>
        <a:defRPr>
          <a:no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Sales.xlsx]Kpi!PivotTable11</c:name>
    <c:fmtId val="1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34925" cap="rnd">
              <a:solidFill>
                <a:schemeClr val="tx1">
                  <a:lumMod val="50000"/>
                  <a:lumOff val="50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719D-4975-860B-1D9A2DBD2173}"/>
            </c:ext>
          </c:extLst>
        </c:ser>
        <c:dLbls>
          <c:showLegendKey val="0"/>
          <c:showVal val="0"/>
          <c:showCatName val="0"/>
          <c:showSerName val="0"/>
          <c:showPercent val="0"/>
          <c:showBubbleSize val="0"/>
        </c:dLbls>
        <c:smooth val="0"/>
        <c:axId val="1790162000"/>
        <c:axId val="1414315088"/>
      </c:lineChart>
      <c:catAx>
        <c:axId val="1790162000"/>
        <c:scaling>
          <c:orientation val="minMax"/>
        </c:scaling>
        <c:delete val="1"/>
        <c:axPos val="b"/>
        <c:numFmt formatCode="General" sourceLinked="1"/>
        <c:majorTickMark val="none"/>
        <c:minorTickMark val="none"/>
        <c:tickLblPos val="nextTo"/>
        <c:crossAx val="1414315088"/>
        <c:crosses val="autoZero"/>
        <c:auto val="1"/>
        <c:lblAlgn val="ctr"/>
        <c:lblOffset val="100"/>
        <c:noMultiLvlLbl val="0"/>
      </c:catAx>
      <c:valAx>
        <c:axId val="1414315088"/>
        <c:scaling>
          <c:orientation val="minMax"/>
        </c:scaling>
        <c:delete val="1"/>
        <c:axPos val="l"/>
        <c:numFmt formatCode="General" sourceLinked="1"/>
        <c:majorTickMark val="none"/>
        <c:minorTickMark val="none"/>
        <c:tickLblPos val="nextTo"/>
        <c:crossAx val="1790162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Sales.xlsx]Combo!PivotTable2</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Combo!$C$3</c:f>
              <c:strCache>
                <c:ptCount val="1"/>
                <c:pt idx="0">
                  <c:v>Sum of Profit</c:v>
                </c:pt>
              </c:strCache>
            </c:strRef>
          </c:tx>
          <c:spPr>
            <a:solidFill>
              <a:schemeClr val="accent2"/>
            </a:solidFill>
            <a:ln>
              <a:noFill/>
            </a:ln>
            <a:effectLst/>
          </c:spPr>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Combo!$C$4:$C$16</c:f>
              <c:numCache>
                <c:formatCode>\$\ 0.00,\ "K"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458E-4CA0-93D3-FF5FCB988F44}"/>
            </c:ext>
          </c:extLst>
        </c:ser>
        <c:dLbls>
          <c:showLegendKey val="0"/>
          <c:showVal val="0"/>
          <c:showCatName val="0"/>
          <c:showSerName val="0"/>
          <c:showPercent val="0"/>
          <c:showBubbleSize val="0"/>
        </c:dLbls>
        <c:axId val="1556305440"/>
        <c:axId val="1556304960"/>
      </c:areaChart>
      <c:barChart>
        <c:barDir val="col"/>
        <c:grouping val="clustered"/>
        <c:varyColors val="0"/>
        <c:ser>
          <c:idx val="0"/>
          <c:order val="0"/>
          <c:tx>
            <c:strRef>
              <c:f>Combo!$B$3</c:f>
              <c:strCache>
                <c:ptCount val="1"/>
                <c:pt idx="0">
                  <c:v>Sum of Sales</c:v>
                </c:pt>
              </c:strCache>
            </c:strRef>
          </c:tx>
          <c:spPr>
            <a:solidFill>
              <a:schemeClr val="accent1"/>
            </a:solidFill>
            <a:ln>
              <a:noFill/>
            </a:ln>
            <a:effectLst/>
          </c:spPr>
          <c:invertIfNegative val="0"/>
          <c:cat>
            <c:strRef>
              <c:f>Combo!$A$4:$A$16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Combo!$B$4:$B$16</c:f>
              <c:numCache>
                <c:formatCode>\$\ 0.00,\ "K"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458E-4CA0-93D3-FF5FCB988F44}"/>
            </c:ext>
          </c:extLst>
        </c:ser>
        <c:dLbls>
          <c:showLegendKey val="0"/>
          <c:showVal val="0"/>
          <c:showCatName val="0"/>
          <c:showSerName val="0"/>
          <c:showPercent val="0"/>
          <c:showBubbleSize val="0"/>
        </c:dLbls>
        <c:gapWidth val="219"/>
        <c:overlap val="-27"/>
        <c:axId val="1420858432"/>
        <c:axId val="1556303040"/>
      </c:barChart>
      <c:catAx>
        <c:axId val="142085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6303040"/>
        <c:crosses val="autoZero"/>
        <c:auto val="1"/>
        <c:lblAlgn val="ctr"/>
        <c:lblOffset val="100"/>
        <c:noMultiLvlLbl val="0"/>
      </c:catAx>
      <c:valAx>
        <c:axId val="1556303040"/>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r>
                  <a:rPr lang="en-IN" baseline="0"/>
                  <a:t> </a:t>
                </a:r>
                <a:endParaRPr lang="en-IN"/>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20858432"/>
        <c:crosses val="autoZero"/>
        <c:crossBetween val="between"/>
      </c:valAx>
      <c:valAx>
        <c:axId val="1556304960"/>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556305440"/>
        <c:crosses val="max"/>
        <c:crossBetween val="between"/>
      </c:valAx>
      <c:catAx>
        <c:axId val="1556305440"/>
        <c:scaling>
          <c:orientation val="minMax"/>
        </c:scaling>
        <c:delete val="1"/>
        <c:axPos val="b"/>
        <c:numFmt formatCode="General" sourceLinked="1"/>
        <c:majorTickMark val="out"/>
        <c:minorTickMark val="none"/>
        <c:tickLblPos val="nextTo"/>
        <c:crossAx val="1556304960"/>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Sales.xlsx]pie!PivotTable4</c:name>
    <c:fmtId val="8"/>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pie!$B$3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C5B-4290-A708-C991690B905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C5B-4290-A708-C991690B905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C5B-4290-A708-C991690B905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AC5B-4290-A708-C991690B9054}"/>
            </c:ext>
          </c:extLst>
        </c:ser>
        <c:dLbls>
          <c:showLegendKey val="0"/>
          <c:showVal val="1"/>
          <c:showCatName val="0"/>
          <c:showSerName val="0"/>
          <c:showPercent val="0"/>
          <c:showBubbleSize val="0"/>
          <c:showLeaderLines val="1"/>
        </c:dLbls>
        <c:firstSliceAng val="0"/>
        <c:holeSize val="6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[Excell Dashbaord Sales.xlsx]Top %!PivotTable6</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%'!$B$3</c:f>
              <c:strCache>
                <c:ptCount val="1"/>
                <c:pt idx="0">
                  <c:v>Total</c:v>
                </c:pt>
              </c:strCache>
            </c:strRef>
          </c:tx>
          <c:spPr>
            <a:solidFill>
              <a:schemeClr val="accent1"/>
            </a:solidFill>
            <a:ln>
              <a:noFill/>
            </a:ln>
            <a:effectLst/>
          </c:spPr>
          <c:invertIfNegative val="0"/>
          <c:cat>
            <c:strRef>
              <c:f>'Top %'!$A$4:$A$9</c:f>
              <c:strCache>
                <c:ptCount val="5"/>
                <c:pt idx="0">
                  <c:v>Binders</c:v>
                </c:pt>
                <c:pt idx="1">
                  <c:v>Tables</c:v>
                </c:pt>
                <c:pt idx="2">
                  <c:v>Storage</c:v>
                </c:pt>
                <c:pt idx="3">
                  <c:v>Chairs</c:v>
                </c:pt>
                <c:pt idx="4">
                  <c:v>Phones</c:v>
                </c:pt>
              </c:strCache>
            </c:strRef>
          </c:cat>
          <c:val>
            <c:numRef>
              <c:f>'Top %'!$B$4:$B$9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C07-4A3E-BDEC-610FAE9708B0}"/>
            </c:ext>
          </c:extLst>
        </c:ser>
        <c:dLbls>
          <c:dLblPos val="outEnd"/>
          <c:showLegendKey val="0"/>
          <c:showVal val="0"/>
          <c:showCatName val="0"/>
          <c:showSerName val="0"/>
          <c:showPercent val="0"/>
          <c:showBubbleSize val="0"/>
        </c:dLbls>
        <c:gapWidth val="182"/>
        <c:axId val="1705845536"/>
        <c:axId val="1705848416"/>
      </c:barChart>
      <c:catAx>
        <c:axId val="170584553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5848416"/>
        <c:crosses val="autoZero"/>
        <c:auto val="1"/>
        <c:lblAlgn val="ctr"/>
        <c:lblOffset val="100"/>
        <c:noMultiLvlLbl val="0"/>
      </c:catAx>
      <c:valAx>
        <c:axId val="1705848416"/>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70584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8BD1827-B829-412E-ADC3-1F1A26ED023A}">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_xlchart.v5.7</cx:f>
        <cx:nf>_xlchart.v5.6</cx:nf>
      </cx:numDim>
    </cx:data>
  </cx:chartData>
  <cx:chart>
    <cx:title pos="t" align="ctr" overlay="0"/>
    <cx:plotArea>
      <cx:plotAreaRegion>
        <cx:series layoutId="regionMap" uniqueId="{76FC06C2-D106-4E49-A4C2-6BD22725920F}">
          <cx:tx>
            <cx:txData>
              <cx:f>_xlchart.v5.6</cx:f>
              <cx:v>Sales </cx:v>
            </cx:txData>
          </cx:tx>
          <cx:dataId val="0"/>
          <cx:layoutPr>
            <cx:geography cultureLanguage="en-US" cultureRegion="IN" attribution="Powered by Bing">
              <cx:geoCache provider="{E9337A44-BEBE-4D9F-B70C-5C5E7DAFC167}">
                <cx:binary>1F1pb9vIsv0rQT4/etgLe7m4c4FpUpJlWfKeTPKFUGyH+9bN/de/UmwnNkeZ+GL8HiBPkIEjtVjs
w9pOVZf+fdv/6za93+p3fZbm5l+3/e/vw7ou//Xbb+Y2vM+25iiLbnVhiq/10W2R/VZ8/Rrd3v92
p7ddlAe/YRvR327Dra7v+/f/+Td8WnBfnBa32zoq8ovmXg+X96ZJa/M3r+196d32LotyLzK1jm5r
9Pv7TaHr8J271UUa5dv37+7zOqqH66G8//39i/e+f/fb9BP/cvV3KQhYN3ewljhHDpGEO8SW3374
+3dpkQePL1tcHiHhEMEYs7/9sKdrb7YZrH+9XN+k2t7d6Xtj4Pa+/f+v61/cC7zsvn93WzR5vdvJ
ADb19/c3eVTf3727qrf1vXn/LjKF+/AGt9jd0M3Vtx347SUW//n35B9gTyb/8gyu6Qb+6qW/oPUE
3Lvi6zu3SJvsS/SWmIkjaVMuEKETsPiRjRiWjIgHMOH1hwflAaz/Vqz9kO3/lAlw3mECd1Nvw6c9
ewPlkkcEE84Zdh6UB7/ECyF0xLjAGLOJWv1Kjv3IPKyaIHFzfZAqtNrmZgv6/WaGThxRQTmWnD9g
gV5iIcURETYSNnG+G8LnuvNrefZj8rRugsoKzNQBGrY/0u2XbfaWtgwfccYoZrZ8gIW8hEWwI0Ft
QrCNH2CRT4/Eg0l7hUD7cfm+cALMH6cHCcz1ff+m2oKOKHgRKhDary1g2QAUUKZHWMRLWH4pzn5Q
HpdNILn+8yAh2dx37463WWnCSN8/bc8/dyqUHDHhMCTJo1OZaAxHR87O5cgnjQKn89yQvVqs/RBN
lk+g2hwfJFTrKM/vTVG/oWGj7IhQiSiRYr8G0SMkBbEJnuDzKln2Y/Ns6QSX9eYgcXG3afS10Pmb
Rs/8CDuUMYkePc4kEEBIHjHEMUcUPbicl/rzOpn2A/R87QQh94+DRGhnDk7utbkfnnbpDSycfYQI
mC+HPDqfSdjM6S5qdiD5fgwJJmnO62Taj9DztROENicHidCy6N7SrOEjm1PmcEr3xmuSHO3cEkP2
4+uTxOZX0uxH5WHVBI/lYWrMHzoaizelcOgRluBGBKLfM5fnFM63LJNRRzLngcMBg/c8IHiFQPtR
+b5wAswfnw9SUdwCgoDbOrpt6qcNegNbtovGHOSQp2gNNv85OBzyHyIAO+w8XfQhsXmlNPuRebF4
go57mHzAh0gH0VsHAg7CQhLGH/QGcpgX0IgjBsEbJeLRz0wQeo1E++H5sXKCzYfDNGkPJLC3Td42
guZHFJJQG3jORz//Eh8IDiBJ3Vm+pzjgpQa9Vqr9GL1cPcFp4x2khftDJ2/NqtEjoJqBNEOPrNlE
hyQ+ggwIOY7zmAVNdOg1Eu3H58fKCTZ/XB4kNlAmKPT2rnh6hv+56yFQJpDCcWyK92agyIbaD5QR
CAMG4XlA8BpR9oPyY+UEFPfsIEHx7tNtt31L9obII9sWQM880czAZ75wOg7YNMEoQY8lnInCvEai
/dj8WDnBxpsdJDZz0Jfobvv06P5zfcHiyJEOhARkgokAIyY4oRjomm8/E315hST7Ifm+cILI/DA5
6MV9ATHaGyJC8BGjEBwDj7bXggkCEQIlnNqP3mUCzCsE2g/M94UTYBaHGZ8t77bhGzoWSqFUJm2O
nwiyidNHCAgaB5oKhD2xXr8UZD8cj8smYCwPMwjbMUyfCp28neGi+EgSiemuSvZknyY+hcErUDN4
JAgmnMxrJNoPzI+VE2w2nw7SpyxT6K4pIvOG2ACXCXpCIQzbm2QK6K+hghFHPAbQ4Huex2KvkWg/
Nj9WTrBZHqZ3+XCvsyJ/S2qGApXpYPgP3MYLfQG3wzCTTDwmnhMr9gpJ9kPyfeEEkQ+HScks87to
+6ZMpjyCqozkwP3vzfihGQCYMmEz+Vj6pBNl+bVA+4H5ficTYJaHWTa7vt+VM839/dP2/PPgGPoE
BYVaPyQn++3YrtxJMGX0sU9wEoq9SqT94DxbOoHn+jDhOUtSiMfetIsGMnlBgC171AsbvbRokkNV
Zpe98Eeqc+JlXiPRfnB+rJxgc7Y6yAhgBc63uU2GN9Qc2HvMd6oxCZOFA9YMutEAtgeVmliz14iy
H5QfKyegrA4zLFtv9ZBu87s3BAW4sR0qDijCC9fPjriNoJwmH0PliRl7jST7MfmxcoLJ2jtIRVlv
o/wN/Qt1wH9AI6DzxItN+tCZPMIIEhgoPu9Vll+K8zNUvt3FFJLZQUJyWjSReeOIzD6SAsgXBv1m
Dz8v9UUi4P8RdDCLx5BtYsNeJdJ+aJ4tncBzepgszHprzPY2bMx9Xb9lhomPoFsJSDD+yE5OfD/0
AzLbgRZaASr1PLV8tTz78Zksn2C0PlCMotswCrb5007988AZyDIB2Eg4rvGgQH+NAgA4yHl2mc/u
Z0LOrF8h0U8A+r5yis3yIM3bOjJm96cso7eDByhmjqEg851+mQQEwM9A2wyGGtojt/YXeF4l1M8Q
erZ4CtLVQYJ0DqmnGdJ2+6atGtQGNwMtm480vz3Nbzg/EkSI3dmOByUCJXtu6l4r1X6YXq6e4HR+
qIbOmKLRb6lJcICGcajz0/1dm7tWAM6h2Ow8Mgh7NOlXEu3HZ2cYHlZOsFkfZtV5DTTnm/JqFM4F
QgMaklAp21cgQDZYOQqVT7Y7UfhccV4hyk8webqHKSTXB2nWNvdf9NYk26fdeYO4ABoDocd8dzrw
AZNJk7OURxB4747X7O+ceY1E+6H5sXKCzeYw057Nfbt9yz4AaNEgDqOQiv5wJs85AoQYxARwJpqL
B2gg4H6uM7+W52e4PNzHFJUPB6ox3bv1fR/dvmHhmdAjikFl0DOS+QUyNjtCwHNK6BmcYvIaaX6G
y4+1U2zWB4nNWRi9ISoQnFHo8IPTTo8na4Eze44KtM9AWAZu/yd9mr+SZj8qD6smeJwdHyYe+j4o
3jLnJNAQIKCNjDwyy5OkBmH7CDoyESITNTn7pSA/AeNx3RSOw2zFvAxhksS7pXlbypkCD4MFlk/h
r5wQAbtzmwg8yu6kxrefCfX8Wqn2I/Ry9QSny+VBqs1V0fzfzEQB9bGhAoCfDj9PDdouG4WeMzhY
84DUJJN5vVz7sZqun6B15R4wWm9+SABCAgJ1ATjy/IDFpG6wOySAiQ0dhGyS2jzs8q/l+TuMnlZP
EfIOEqGPWziqngf1m7oiOMQBfsbh4if4fHNF0OX5RBtMPNLrZNqP0fO1E4Q+/nGYCN2b+t2P00MP
Wcc/z0XhpACM4IAznU8HbgGEFxGcDSeiCYe4+pHambimj68V6yc4vVw+heow85+PkbktchO9ZVgH
bbXQkeYQGJby8DOBScJZQggwoPX2O83zPDF9lUg/gejH3UzhOczY4eNQwIC14ClL/Oc6tGvCheIN
Zj85CQVcDsTcCGgF+xG9p2s/nPd8hUA/gebpTqbAfDoIE3f7t9Pdnlu4F+/8b8fcSWiAAi8EhwW+
q8ZzCwdsG8x+AnL6qe9jEixMhs79XKz9GE2Wv7iT/6eJdj+fdvd9PKC3rbezb3MFnw28+/tXv90u
zDycLH3kw/Zq1cPeLe9g9iCTGMK17/MKdx/ygkmb6MSzNfdbU//+3oIpA0e2QzBwqFCjQ1AHf/+u
A2+yewlmq9kOhxErMIEFYHfev8t3MxR/fw+tJuDHMCTIFCYZADMBiZjZpRLwErQ7QP8peLlvzXJw
Kvv7VMfzIh0gSf++HY+/v8ub7LyI8trA6vfvyod37SSFhjsou+8GwACxDsdUgAGB12+3l2B24M3o
f/ymQ5HjV92mye4Ck3ph+uXZbuy5AGzW314A8pDnF9A9SbOyhwuImKlQZKqR26jdRNINs7u/v5QD
O/nyWpCbwkAOTIDncXZG7OW1BmRQ6qQUrWMnHey4VJkFcTcblBQ4qZzPJu4DcRsWvqjthV1iY41w
WtAZovzEJnYVZHdFVQgenAUNDaEevvB1YC8GkTf3kbBFlJ02mhqLrmxWjsvUyNjX1yK2hxWjVuFf
D1U9j3HknJg6RudxVcSRGmK/ymsX5zhQgminVrhlVmdU1xJZe06aVWFyVUkctNplNG954YEQWa0i
NmCj8gafaFRGN0OfNqvUrxruju2QdvOsjVKSrXjtxJ7Ts3EjUOJ0n63CZiqxgixSosbahf5ySs6o
xctxFdcytK4624poPiNt4EurdOskrnt/wVMdmcU3RB719BH9h8fttigHHQXh4xzR77/+57rI4M+3
SZY//nE3hvTHb9A/8DC/9G/fBQeedm7ITN+0k+b7Z4Ewj9LtNPXFL38xGz8xDA/jUH/y4uusBoa5
PPBw/txqPJuC9MPWPK56tBtQ1adgGLjjgFpCZmiD5jzaDWiVBdMgbWDPwGEgqP3/MBxQGABTAl7E
gTOCEC8/MxxwEk2ChksE59V3R5+c/8ZwIFCribpJBKenMGRN0IsIxgpN1I2Eicxqmtur3LaKsGpc
4MQtr0e5fxzVqC9nCSV1oQbSlnreWwSRGStrct/3KTcqG6Nclc1g1v3gU1moisTjx35MKf2AZEoS
rzPoSyBwcJP18NBHAXM+tpTW68oO6vOxk5Y/j4rYCVQRWnwddPCi27JelgsrDpNjXcf5isf9eJz1
zkWqa/LF6qg/rGxT9UJRhuvTNpY0vyGJ3/BTM1aj7TYp65pM0Yw0d/E4aJVj07s+K2wl43I+Dqbz
xsQMHtE2cUNOmk9d7HRhr5o2s9YJiZxRVTrj5TwBbK8CP82YS3BeJLMy9aMbFA6VCsIuH10dxS1b
Qse0ueO6qK4YbfDS8Dpc4D6+Sys5zCIeRa6xqyhWbYvxAszL9ZCQ5JzF3I+P4S1kPfDYz7y6J9Fx
nZNaKw11o1mNrG2f0F4JO866pTbccsdckhnYGtm7rQhbbwx55cxGaplLZKfOupVOP0N1w9GykbIq
VvUo/Q9jJvhVyR3/WtcDFkvt18TyYlM66So11FQu1378Z9vpcGaBI3QTxjnsQdmqqunzEyaLdFWX
HPayybpIYWZ8WyXD0K3qpg6EawVlOOMRGy+rPKCRvfCDTB8niCUKhu52Ctfd8RB3Y+5xMbShS/0q
novB949pkeE/y5EMmRrBml/LlKdU1UHHo2Nq2SKFRFU0+U0ATc7cnjU5xb016+pUGrPATTzYZhkG
Tp6pLE6dCG0DM+oAkEuRcpxUzjJDXVyVdDM6fjfrbT+fMZmjZdSOlyL02UyGNHWTpOhiN3J0oGhR
ZW7IZK10Uxuh0tEikTIO7mbp6Leu7kWpcotfJ73jZQ5eBo1eO4OI1diNikfFhlZj5TZOsqB95p/w
JJ/nLDE3lhVe9ARxpeEy82Dsa5W1wydkd+Oc88if++1wZaexWVY6DGcjq+LTKrPsZenQZF77FT6R
Vl6rxCAzM1YYq4z20Qlt0mLeiSJaWekwLu0KVBOzFN/IAX/Oa0HdCgVcxWFtubSO23mR87o+gWEy
8dJE3Rdd6PRERzRYVYw33jhm9kyXw6KwpGto2czpWML+WJUXZVbuBpUlLVWiOHSDMLx3xupP3qNY
Sb8oFavsUUmqE+HaVHSebIbgNHf6XJloKBdVPF7VkWUUKiKkWuz4LtXgaEH6eBU7g6WV39flEhHS
3JdpOXgiJLA5oGzHVdl6CS+JyoOxPi6qapl3zlVF0stERKcj8hdSN7Yb4/E6YvWisI084UF3aWS0
zMcMe8IeZkEMux+w0BUtvTFVtRBDv46x1SvpNP1cl2k9a/3RqMCnHxgZI9XlmfFQlt6n1NYK5x3z
4jRsriIrX4sKIVfWzKiqdsAIRmJNy0yrOOt7ZUNLqwKqnl7YTZjPsl7nLpdtB89WaVAOeLAFNplx
rVA2x0KntyMfIlVhW54wMJcnjSa+6n0Sb0JZx8eNIKEHWoEugrC6aGMzswTcFEyB2vSCxtt0Z82S
xuelErGxVmWJ6WWEK3ZSlHXoAmB6Xval/MSr8E/bMq1Kcf81rDN0HHDTuCaqUsWQGFzH8uVJM0Rk
ZsCsX9SkK1UwMrlMYn7pM33RtbU9BzMhVkVsddw1Cas/gl1pPNxyv1UlqeNNjJvWreqkXtgA1Nwu
qmbjBE54SfpernVvX47aqj0aZ59MgLEby+Zs6LN5XlWh6uOSqzE3l4blYF3CUPmNHc9jkhAQr6Db
kEabhITgHSrf7RMkF1FcX6d5wuY4G/2rLunWpVVpt0d1fMOt+MYJZKRSq92aUf7JArzEjcPgOW7K
eZamvQpxNzedXhYsXkgc+7CLFd1gFFSLTujb3BmcmaNHc2zX+Lr0eQIPcFIILwvTduVUnb0JEbls
ZHmamvADS/CocDrO7IIOCiztjFnyM5WdcQl13GRnS0tLnAtDFiaK+8seoMtU2QaVC2ZUfE78AP2Z
OoJ5mnBQNYv6CvN2zYd21lbJCQx8rudOW+GVZrFQVVtGlevLInSTIRWLtG/GZVjUx3UZn7SRnyzq
1I7cAMJFFbXWHJxZ6o6+5Ep0VGaqoA29pRbgperCEpthtOlFmFFLjVxX67SJLHfo2mJWxk74pewZ
dTvcnPZRBT6hS28QbY9zv1jLdgTHGks5w7q+agezqSKe3bZ9fizF8GfMk3TWwv2wPikSFwj3aNUO
ZIl0huY09AV2A8cZN71D01ZBWlN6zRiilRM5wXywyKBME5BPftGUl8RGSa4sXeflTCRgmdqM5OeB
1ZpEFTpkbg1+rYy6/HgoIMCGVK6c503ZnOIg990I4/JYNnakfGLdhFa3c89d4BVMKks4mw66Zj5Y
eZqf2UHZ9h4dUhpAMjDGzWUeW2IpTTKe9C25ob1dfrF0awXHfpY3ydzhHTGKpKjTitJiaI/Bz+JZ
W8vbzGrPUcgjt6ZdfWmc/LzLLcutEusiG8LmLOmjj0YTPW96VpxUI/soDE2v+yg5wRaqZwhuz8N5
Wn0G80qPOzT423hEetY5vl6S3sKzuGjDBUsZJA+iTNwsoXCzpv0kg8DMcltY66Dtkg+lrDslWyO+
ssYJvMYpsXJCkm4hfRqueGdBCtKITyRxSjcTGf/A+Rh5ls9sF/Mwvs6D3FZ9Z5uF5GmmCOkLr6c7
JQLAYkV6kswrEYFBliBeoE02y+K7UidfBtvil1Lm7Udi2pktm3CT2onjDS24bB6XKHNFpGnojqWm
qrR1ujLjWBzHTUMhRsiDNcLpcZ34iWs5vJw1jSwuRYarAMxt2FxYFRHHI2fVR2uUx0U99NetCegc
yUhGrhyT6DSv67sqEbdgndN5JZn0Gu03N1GMViwnclFKPXhOZ0Uzv2TgICLJvBqT1g1hXmTuWkWM
NzkhkVtgpzqNkRkVfD3DcJrRTh53Beo9Hla3aZAht+nTCJ2XZYuuwECafkYakgrF6i5MFxSS+DnN
aALOy1j5p4pLsgrY4MxTiAU/2J0mg1uIVPTKogO5ykKCvuSpw77QKA9VNdaBVH5YKQulEDA0sOdY
grEcHQHhcdae8Ga0VNTYXk7wmQ+JCgG9zXXjn4Qy9TKIPNxQRG0QupmPsi5c6abj8yRrgytpQSCK
1hBouVneftByXDLc3RU+YwuDqi/AcVUqq8t+1vgBW/p5gdXYO1KBo1wAcidOTGslo7b00qKIVU+b
z21NIZEey0blpU8gdS58pf0KfGBSHIc0L9Xgl7UqBUqPSY2pCnXcnuR2N/M12cRhTG4iyvQiLZlY
RWFWQD4cZm7C5dUwhvO0rfSlDlu6sNGXJg0haIr9YhZn/g0KdKbSCnu+RYnHwrL0jKOVaGP/RLMh
n/EqPR5zePYy3RslJEZuYeWlG9HWE2lfgUmJHAWH7FtlqlaJMQk/d7I+ZRDkz20B25zJ8qYv8mIG
fSqlcqJs1bFo8GIkMg/SlRgeEYumKuAl+MW0WBYFvZRdRhcsILdp3txAfu6cWWy8qDPIVXDtDPO+
y6mry9or6RAqUjp6bem+nevRwh/SThtVp1l209cmczGOwd0NFlUx0pYiRerGoWMlCsdFcZpk401W
lf28MBDXRYUf3SUaeajn48UYwZPep0wNNs0U64V/w1F6WoUN3Wgqa7ep8q8QABuVhGaG4rFwQyvB
AGl71ocmnI/w5RQ3msaRl9ImmFc0lzNKIeDBlXDUYMXpOgnAwAxdks2l7VQbJvwvttGBJ5OeLcIu
6S+qgVtzaRhyh5RD5INKeWaX8Sbvh2aD7cLNiqpzR6MTFVJ72OBYnlhwjtsdWUFc3ratggMS3akg
/K6AnCNF1icsxm1QsgVHpjmFVHeAzUjmXToufZG0s9GyFmn41RJVoxAz9ikycXlcJfq8isgq70Mw
kWEl3KaN7HlZQorbYk0WpG4XuHCQInG8gsFy4ERj+8ROxI3DQ6JING573tz6TfClKBJ4fgpy0dRr
Xvg3RTvWClKq4LNl4dZtaLqso3F0A8JPRyn+FGXhaSmLRQIOUuFAlBvfx7GychudUlpexB1EaJaJ
bbduRhOpRAT2JvGLDkI067xhVStUkvUjuIXYh9sFb1Ap2yrD+SCEWWp4gj8POrwnSQfPiN8NKiTY
aNXRtG5V6GSf0iLOilkUoWwDbouOqi9ICkFeobmHQ51fdDWuj1urr1w7ZskijqxAuyXWdugWSV1+
wsBIun3XOpDolNVN14h02bZhu4TIOllKHuYLKnM6L4cxWHV2w+Y6b64HPQaqKuSZFE18nkcW+upE
plmNYcROSiL0MU6H5KQp/GHudFRf03woPKHxFvL4eJ3kFJL8wD4bx6B1W1MEp6TnxG1gJuYaQT/M
rBr7fkGKXnhxCxlTy6k1r+FEjQekGAQBeb5oc0K9oLcgsaqCWMH35gQe8BuWyol9FtBGuKyMyQyH
qX/GUM2OeTp8EVkjVYb5lgcp7BgEtuu8SfNjHQ9LR7ej0l27QVkBoYUJOfhj+RlGRkdeBcOgvDgL
W2WVTg6hkB69LoGPN7JzG9CdgPUQ8kHmP6c4zoEdwG7R9/E8LOx0CbHjkmd57KZp1s7BXDkzsOgD
QO/kszSJFnFYnkFCJS6b2KILSIeBdSF9/KlNpIRomtrJGtw1eKIOMobNYOQqN7lQZRJTD/vcUU2S
uVYLKUiBcLXig7EVC9Lo2CQUuVqXsUpqY6/qpKpPTEG+VmOzHmSq1S6/wGO0QWDdZ/0YZOexBhiL
hKlYJniG0rRzrc5CihVR7SWVsFYdjc8jnGGVFNk6YPxDIaRZQIxduX0Jj7/p+3mO7EXQAeeR1g7k
M044zJskgo8SDVYRfJ3PWJQXrKjXQznESg++NwZkBkwD5FqY5G5mZbnq6hBuLwXKhhjXDnuwyo7t
H4dFqmdjUjoQuAwnHWiq2/ipr+ymBhvpIO1BEPil5fGXiDtLQavzvi76ZWQG7EEauQIT/aH023xO
m34G6RY8yWjgbt2aToE22JsRNXgh+g6olBEcL63JUpfocoitpYib2diyxK0qlEtIdsb8Y0UtoE66
rhNznKJrsJ2XeAgGuKO2niWsg+xLdG6gISWsLVuNY6kaYAU85EfdSQgVB+XQ/EteF/IiDiwAUjiL
qqtCj/VkvIEZv+d8BO66LxH2iLHntXG4olrHzIVg2fJYygcFSU58nfnhvUDVxox4lQi2BfJ+XsI3
P6Fs0dTiq26HElLdaJjlaIxdk0mvinMXxWXsjVX7tax14qZW8jmsrHBWUQyJZmm5CS4KIFYE8CVj
LAMvz4EPCNEIoUvsf46L+FyHYKBd02jWuyV8T9FZ1rT4xIK4vlR9kGJg3yExb6tBw5vAk5dtkilp
l9UsN32uvbDmqqvYqszQStuOy+I+g2AsSZs5MDnBCbgsRyUj4hV46KFqTq1i1AtqcCoVZ1Qvo7Ty
zwVYtVoVBmkng/C4CoXqISqvry3KMjPPhLGGubaSTrsEhUC3McgTBjAfuInmMfQLVVjlsEeOXwLv
0FiDfdpwQb+YpOdJfeojaYC1UP8nnP0BsfHQbADNpT8n459PvP/Bxj+seiriwbgwBMS6AzU8DG2p
uzP5T0U8DO1dUEUDJ2ALmNhPoTHlqYoHg8iBI2e7xiEJMZ/4QcbDmT6gyODLfqBuBCEFsDn/HRk/
oeJhcDaCs+eCwTlNGAJIJ2W8eiRFWTVNv8k7Imdt54elKgjkyxDddu0Fs5zhJO7bPJnZdlJ/qgva
3iTUQGBqZF59fLZ7e0p+aFrzA2moDXVTDmd5YDYegx15XvMD11omMmzaDa5ytAmSMfdVwwsgzvoW
jIpqO9p84m1pRUpnoq7cKtYJeNHRcOrCCbr8Tta1fQafEQIplKboZnQsgRYDc/x7NFion/+9xHha
Bt1JzDjMjYHWFG4LPCll0IiHgO1Qb0jvBAHYuTG9aSkUbuc1B5Om2gFISi/ivgBGgwHRNiQ2WWSt
HpCn26K+C3tjkBuBM/YMfPFeq+ostCGk1E4SzIIiDs+TRp5kRobGg/K//GDCapWkHfDtkbHYOoLE
I3uovj18a9weHP4KA/QS2ByAYPBswHSPlzDwwQo6q0zNJq99+aEIdoadJhgejTJv+vOu1/Kq9FH6
599v5u5Ze15S5ohzBOGHhNrq7q+dWM9Kyo7dB7Q0Qb7JxYg2KAmbTW60Gwk/hDaq72q65wZBff5y
JWljmLcg4Ow/nF5+eaUyp8MIZHexEWDjt1UHVPTCr8UAgQAUFOyqSUeX2IMo3Jg4Xfarh2b3ULy8
UXhQYDYXpL0wewBGcL+8PBwkjMIgz6INrxJnm8WNs01gIGi6cMbMzJgGJzXYAP2iS6sOqyop+P2u
8rDs5EBPewaRp0u6GJismOfZDdElJl4ohuG+tCDvta0x464jC6qPod9qfDT0P3080F+BgiGvYDZ2
PQ5w7JGCTXsOlA3UTe44vrVGQB5uI12bQCErqXOqyDDkwUkXRglU4ICU7McqnLMCCgYuRi3/WnPg
VNwhDLhLi7i9j4BmvGudMuTwBRV/BzF1/gLybmYT4btTAjAb0OG7KuSzx4lpoIF0WJN1TKvSl8KD
Gva46KHcJed12zRQUansizYbnEaFIcTIGuULg3W5SGmJ3SStsssydbJe8bQLPnaQniwHUwNP4FTl
DTOJ8CDIg4itiKFcH9Uk7pQfm3zTlZY5q6yRzIIASUiiRj+HPLkNs2OH1ekljoPzYMhJr9KGVxuo
sFzXOLOAH2ih1o+iAYNtoM04KrsT8WkaOuKTbzf0JGQCnY5B/7/snVmXnTgWpX8RvUBifAXuFLNj
StsvWg7bCQiEBiQk+PW9b2b2qkx3d9bq936o8qqyIy4XNJyz97fFWjU+7lMBBmEbLlFp4GL5rdzb
xKOI2nn4rhZtXxwUr772whZHtmh3SRkhr7pP/HhiRZQM9d6P7AO8nVnrYdbRVycK0Sq1kMsoZ9gh
upp+QEhB6aOoGF+GioWiXnXa3RhmXLPhPpySlFSP2otwSL3RxyQJyXqYsiLpGuiapW5W0jO4YdS0
Dp11z6IuhigKiRhbDfHNjGYOvEExfQ4i7m+JqdRLRm12chWPyHHJxf6tzKU5LHHg+3FF43mMQoi/
kWXyvy+dUlmzExtD2+nI2h2D5RKTw/vD1q2uPBrJepTuVJxn/NMay7mRuNFihTW1cB41BfNFXcgs
7HVqJ9ZQG83iZPLxgNZriz95mqR4a6SJp5pjJNkjtR5NQqBFuMvHfZ/YJ+e1FaLehmmbzY+e9YTs
XxYfhUL0dWWwlMvvZBPcUlM765yKH2BQiDHcVIPeT2vlLLsIMwwKLcMkX+Iiohe+wY2CBFKhH9h0
XAU8LlGW7cwY9kM7jV4f8tF3cWMmm7DHXsd5Ic/jVvi+BfNxFYkWSzGiPJPJguYOe+Exh3/HHldM
nbxrdKlKDDg6LvA/psFARNPYvNA+rUPewI5JKsgoLIYYJBcmYCFVzjPoGJBeYdKgKjhmcyf2ptwz
rJgzGVPXiN5EU70uW7c8LUMkxEF2Q/l75NZiiNtYEnsa0tKVD/B7OnYz08IWGW/msOh9Oy8xVrf+
oLq+EAe2rLs+VmaZh+M25WI7x8siVJORbRqaImTbdDKDhkeAx0p+i5TYk5bSfBQt/hNHjxOH44Rb
Ps+/cSEqcaGmstNh7G3+vDtL6ZFHkiS3ve+XYq6LnvQW7M6q5hdsxvSGdzsZj07hCg7STt1+KJOw
V03JN+XvRblhaEeYKqZlSeJuDIX123aMdq4t5hWPcygW1Cfzzun+cxop9NwSFyBa+M69viTxkJ67
oRjzhoyjpu0gB7SPjo1ZHXmjqifOPE8bOsDBrIXie3QbswmasmJdhsutoEMnW7/LSz8kvjuMVQrt
6Prv6qvsPGP4dBS9rB+ivbZhiL4aqBdQFgbMI/KQ7PMArxGmZERfQQYR95CrCvLGXGl7n7kZW1K3
FCN+oBJ4Zd6RDX0yf9mTae5v9CamAOsq24fbxHb2NeUk+5YFJuBhJRi8RzdDCTks+T7g4l3CRTtR
PS5N6dlhSAb9ZfIelQXv+PqyZLn/UKan57XwHYOzksXoYUqG3wO9lqMPN2vysAdF00+LzZLXBB0o
2rE8WsrGousNh5UIPpxNIMRf5qJbyOOAVwC/z7G+Dk7ONVp7mGTLU9hSC6dYezwb8BS4MImOOrnF
Dla940WaGN0Cq6RpcexJkBe7VIxc1YRxfCblXKWXkHLv7m2w1+Kz38JTNkZ5OEgv8NFS7vtaByLs
forH4vrlr5fusT7hutAYPqQZFJ9PTme4VT0Mqb2pxhVTR03dOHyaTYEpbxyqgg5/hzWV2Ll/1Em6
mRlibB/jcXsT3L2I4OnWQ+x0OIa4iOlhgzN3XTQwmRp8IywgoUqudbKdxTsD+HNTrsNQ1mWfjRgX
W5d/8zPFZQToRs/Uhni57VDm8lup5pG/lNgtTgtEwAdddfpLGpNcQwbtB3Ijy65yt6yX3dpuptAe
Be5GT4rgtoId09v3cRqzp+CWWJ51vK3jbz4X3XIWLBK/b3t1XUNg/kIYgf1LDwPZ+uWoclH9FsVM
HIVXna6LFMvcZnz/PEi73FZi5FmbEUM6LHt4AUC99qR6Nzxau8NEZkyTPWK0uqSzTPRPgQV5uykT
DKmDv67YB55FuKNh3dcDNhmvbxPjSA4HEzIkdlq6xii9Nf9qqrV6jTaU6TdQLEzywy7zBvYImOZ6
GTzBrwoi6fcm9V3eXRQeCyShscqPu1xXC1e+mF74uui6LJZzKsKanXef4+GMMXybk5pGKe/nPKR3
kY1Teej1LNbbbvMKlEC2iP4VlcjyI65mLCNYOmGcQwUH/lf5tdTYBTb9MnU6GT4ncqflWu+owLY3
YFJRhV+2MHPoi2jsbiKm/EffxdHagJ7Kx8uAJMSnsERsPxmnl+Ew7A6DdCCW0ycoFXv2IHI1TTXQ
hzi/T5MeEueG6mY5+F7hqflyhnRp9uJKCi7LdEgCDaZdJ1Ka015qjH7gQ13RbgyYTMPUAlPMZ1vy
ynuDsYadrnrHWBfL0wwkBgssURW4HNHnvg7uS7eZLCJ1PiXTc0Zm7VufdTa9T9lUrs+aQbvA5o4R
fVADxdNE47CFu4HaUd4VRvX0iYR4gjcUZIXvFULU3Y8mUr4V4IdIjWoMsvg0MVy/qcbuuED0AeQQ
4viy6RTzfsvzYqhT1hfISKMq/f9c45809D/Y7/8VAbjywmCE/1a+/28s9C8I+X+0lD9+7i8pJc//
R1Vg986ub/VASf8frhFoNOKleCko3ncEMzG/yiV/KSkInlIsA4Df/3oN1V8wdIIzEinBqSFVgoMq
KrwR8f9FRqH/JBqvn5gAkEEvh5YZzDW59iJ/6zUmUC4zdowMmiWzDhSCSlU0NbFah/09y5wav6WR
yRZgJtuypXB1Q9YHOLos/uhmk84RPN0wFjdVn22uHQFc6bOvxLTcowNR0VZLYF/qIxsth+Md5fnE
adOhN0t+FkFu7nnqQzF9A+as2HcqqM4funzQ4JZEAp1galKYeOKxT2Lr57abMjNC6PGZEHdJAR2y
OnRCJNstAczAfwemI/Ezf3uk/4em+5+qAs4BhbKDPixPr4cd4Xb9qiokYnB93pc/mZcz12cr0ik9
T+m6mOK8L52FqL4PCi/NnGI2EPZfuu4rR/u3rhufj776elQpxRkKeIVfdf37vz0j1GDlAtR++MET
cJBgISTNKOrzikSgAk3wnbEtGsYu7WF7R7uan3xKt4UAT91zT29s3s9XyENqapKHKis1/u7f71H+
z2vEFg0EHYLRNfWJ6vqK/P/9GkM/RPC6aPQjB9kRk7bbi67Qx6mEch9D0rV5/hWVEbOXf//cX57N
9XPTCi8Qx7vcCcSpXz8XbpMsZETLHx2quiWv1xjyz+ceHeOM/oEPbnicWW/R/Pa9JCT/Uzr+vyoK
/xQU8Lk5oitX8YemRQ4Q/3pb/vZoKINokFRq+ronAu4siqe4QGXjJZfThTrtl/Tw71/4n+IAPvH6
jkcIq9eFBLf7109EO7f0XlD/he4u41njXSrM3JKlGHG/81Vn+VeGqp3oGmUxBI77IsGr1sx/ed7k
128OfSInBUBsEBwE2PYv33ynqwPYmIt3kc7CUlBQLot+St3rLbvtx2VODoYVcngCMtPtqO37TEIX
BKC/SpQWhQevZEmnAfiX+UugZioBK/kkX59tGQG90tke5C3IwLiveZwyVBMpy5MEyYU+ztZnGLUY
EBfGR4sZjzI0o4+EkEJtNR0NDevp3298chWH/iN+Xcl0sN/k+q3xbdE7/6KYjjnrZ6+X4m11c4x1
JzOGYN1Z9wjmeYp5kZ5RdAat6zBWFH909o/FKIIJ6seaOu4Je2EAlXC9RA87iN8BAlgkDlzvS5wc
9bSqZTjt2TbKrWUe/AGtk60U+7spEm3Zfxm95KrX/f0rQXsqCXaTPMPXQ67+l9Vf01nsks/krbQ9
1epoVXe9ABtRNPaQxPDSzHecwLfh2lgfIgYYJYf5o2ujNN5qFvUJVt4E7Sz+L4kOafw2VbxIz4MH
AaJrvXmZPzAd8K+GHr5Zctw6kS/HMSoMParSrHAVNz8rfN1/f1rYBn/9aqD+cVgApkqcpXibwz9n
pgXjWExObm+0W0fcfms0htY+7YP8buNyJHO9Wan394LM0ToiOCMTPJCQi6nbDruAX90dKxo5/4aF
xeB2+IJTjD667tho4LdXGGKpnxT+anFDjm9NlMfCaisBPgO6Govxv7AtJrgVoktxK6wt+sg22eQ4
pkQPbBL/68/70w1BXk+6+jcp8Zc5WsKUxbZRkKxEpYDcwi9zNPF7mm+5jl5XUUisDnIfiumB9GVY
xwbFALTc/7Ys/LIPXD8SWQwo1Khbrv7QL3tlzCVLcxWK18UlGCF2w6mrwwngFe5PylUqswPzkQQy
lE/QEsx5Wtk8fhNY9HCX0BxO9qnIl5LxI7MpqmZsHGR9NogNjt+CiDDxbZiX/OGvx9ZpxApQfE/l
jLmCWXR9HN0Yrg8i4kOCP6qNV+tzLIXElWTjiDEN/vZaWvz73U7+OZuu3g/IN7g/15wvXuv669I8
x7ZnHMTw9xiCQv41pWAcX0g+ZllUGyo6cl59uUJRjUVqCLQ7M2HVhq2LxqqxFKLDGwfeEb38l+v6
s0L5zzzHW07INbKCujHGibQl7Ll/ToY41rMshn45mZ3EQJJIFq6btMMBm07+vuwzLD0oZR3GL9gM
BoI0ry1alwRMViVQmXYgVRQE6DuShpnHT4LBNJLnDR55Jh8YeMskbA0jYSFfFq2BgxwMJ+msD2Jy
UDmbGBmtRQA/yeJhAmmSSJo/VdsfRcKYl2tEH9HdJDoAfOqhK7ajW/MhqWqorJ6e4SEXA2SYiCts
dtO0ZtjRigg/1gPh8AX+6CZZYtPLt7HIv5LK9O4y/nE3fS8INsoqAuuFHnAlkYjOkpTl9DATh9ud
oOh0xQNdpgy/IOJEo2RR+x7jucVg66A0jQu4772Gq4O2ts1VMXFXg8mnuIxc2xyfH4eAx13xDv+N
atXj/u661IYdC71SfSniaMzJQZUSHwkJldP1JsaOMHTNFASOJAWDrCc+vVHpeEUf8s1WqbrwPAb4
dJMtq8FYBmQ+YrhXfluobvvRCQxtzyFXIdCBxEIJECNysvOxQLoIRTV5qnSlCn/oNI640a/ZBuJY
vmJNv1YNLBkhjDxAoMBC/ToozOiuxThHOXzsDWh93oikXMzvW0H0Ut5kefDka5KFzZYPqfBMfZqr
igNS4fMSQWhWMI2DbZD4LDU5zHLDs0V/SnazAaoKSgLlw3DPymZLN+bvxmqxgEHNxP1wM0dVaaIm
DD0o2TSerP/IYzFufctSpua5FjCNzGcA72XkINX9UdZgF70+NT2rqsvvSjEUqInnfroqFiyDeJc1
WFwYHtCGbAf++HNoTAPasa9zMY15fDIVCkWIFSbORVKbpZNIDgUom5Dpxgh6irFGli9qrqLpKIBW
Z3Xfdf4FOUqA0tvgGZThlZ6HmO6Qw8N6dqaTz4XJCWSsrH8oBtDkjU5X88owqM9pl8mlxuzrPzgy
FJ+7eAANXCVsqsuJ2lOCIBp48Tm7hc/3VSIXBGhc5Xe5H1RbpH2PpxtH5siLkAJgHtzjzicbHzBy
7aHcYjphxObie6/cCzJ46takUXcr1sUesgWiiFvS7rxKV7V95ctPhep1Mw5q+DEsmrVTr7p6S+e5
zVilb8qdiOPGZgZyHcka/OpyA3/F5+Lo8SsvZbT1HyZId4IQxn7oapxA4yXTXm8Vz449j+WLQvYM
zG8X66WOqOzefNjLb1M0w9igTrz6kgyHGG7IDWz2fqhlFNG71Gb7ER4d3qqC6NenOMoGlPGWVj8S
bKewmhOVPK+E9wPQuDk6JIsAI76m9nJdCtplC+6GLmYb60z4smFFxfry87CSarug3XPfF5Ly5AA2
3pqmG0S/1SvNyp+lzWAnRSwyN6LKZNamyER8Aro+NlkGhjZbLDgrVvbyW4ykwl0AFHALDvM6Qll2
rVO71d8E48J9XIzrpRQyuhmQvrhmaobpR+I9ncEglUlfW7TbX7zS/qeOotCQIdlxYDkHG1wxha56
3xeM3H5SE5hlaVyrdg/7JXcd8O0YKdmHLYF5siFxDNuKTvQGh7pM6gYWoTkS5cgt8rahhhv8nvnt
e+wYe0gTTJ91cbYVhQbQ3wWYSm22SdBfhZ0fVJ+aL5sCNstjtBAdjIgReOXYFEOXqTpyNP2G6l/W
lEzzSQZPaxIL+wk5yPHT0m8WDIa13ZtG7u+zCQqYmg4OtGFypeA4rg9VbZkjY2GqcFUiQ+mfKrL0
UzPvK//GhdpruG3iHW8F0/WVBf8ET7i8gJkEW2pidgOcO/22lHm4u9L8SNAgj4EPZRa5lwgKcue6
u7yMJBIsyVh9MxEIhLbUSvM644t+yn0+Iris87yphr0420T2T0oKfaC+N28E1shpdSE5cbXm3xAs
evPgQ992LfbyhHAcIipadD833JBTbwvnDjKLtxdrqgwKeKpRFY+dreN+XS95NSLJVSCQDpZ5qd6q
2VYfFH7AKzdMfkDR3X86DPAWQWgCrZBTqO85AQMNK1RQGdWZn9e7yCzj1z2W8wlJCbY1s9vThx4E
MvaygBUp5kMZYdcegVmiXWrUMvPTmDnzBouA4vqBgyXxDOcIKN+XSTH9VM29OSfbVL0IYfbbbuH6
EAosuTW/mvxzGtsb41L/NEOVfTVlmX6n44rFgehtfUg3gcmjqX9MqHW3wRQeAnOgspaunE8sF2nb
a9jNtcead9kjw+4Y682nHbGDtxLr9he9l/YVGz6SIJEp7qEE2yds9cNxqlh2hy4ioY0VIO/LHbYz
xruZj3sXyadxLPunLgABatB9x0fjuf6irEtha2T7fmeq1N0ODGU4aD752tEdmZ2+g9lLi7E8JzLA
5VV7+liuHT31zkQ/IgYVOL7bsnRHVH8TAW8pbwunYF3ejRldC4tskhknW0+VYnfgTLqnyiXTA5IG
8/tkzTf8TFfDfkvegfW5lruCP4SKQ5XIVDLcVFKRry7CAQTN1Pv4flsLRCjIuupTTyYEDao+KW5T
Jk0J5lvMgGf6UrWolcEUr+gpYMGBj6j5bqu1FpTNDzJCT3W7RbrAvc5jb82dRmRuOibBJPBsUi0e
aUijT8VcDQohIqAj4F6VeebdsIoDyuqtvxXDKBFVMYhsnRAxTaJTsS7L/oxjAIzrT9fSI24rHfCu
5BF3TfpuvBmRtDJTkxSoXJpMOLbeAxXkSGu5pHv1xS4RxICWjeiIZ0nrE5SItxaHutv3bOj30mAd
AQSa5Sicujnq2Hm1eXGTQQCf+SvirYys9QbOoXI3BItdDIi0X7eTvjrVbb8umUPiohs5VI5uqpAA
hik7IeGSVuFlgJWQ1wQ51U9yS6L95HO68au3Q+I7X/EA0N7ouLgvJiynrdz03sp5H244sUOTJ8V4
Y6MtLPxx2iIAqBS3f46DaJOYiBHN4qZIJh6tTXlpoblzpEeR9F0k5kO5w8FyyUbEIU2QqbgbewVQ
QMwq7M1uA+haKrb9JS8cH8/zkGby0PnM348DZIeWhyGcaZcmZQvIri/qJecmuYydUWOtXAbMlPiw
veaW2IcoqwIIac7SBX7TSE2zwRh7T1RkfiDYzFsANhs5SckQRO9gODnSoITrI4msV+QWuBZFnz8j
AiELFGauBAjQYCW1+AcSRybgHFksQrrMD7BPENGAaxOqwyjAQ8HpJkFmQMWjNXdvvJwFO3Ndpt+6
df2673331vXqa1epjIMC8OLFo38+sJKZU4zNI8YikZuXvCz222kj04OhgzuuvakapRXw3CKnMY6z
EJl4MfOEVJ/BqRauHFKsr6sV323HEHSVV7enC+weHDaSDUlYvG53bDbpU7X09KWASGPaYQWJhfGA
AQMWdvA/EqnGT0rPS3lYiqK7WxBDeYGlZLuDC93KLvksEAGORKguQnKNCJmejqNm2csMG+xQ2V7e
jiyL7skY0lui8rWR3RI3I1JjsiWE4Sh+V7jTDk93qnEgBazzuFr1clBJLh+A4Hh7Ucazulp8HBBo
63iT5suq6iqBz9hIRIfdBf5TFw6bjJKXneG9ywzsiD7xCFC3waSEc7mN5gG7PDb/IR+nduCoL3AJ
7Bm7znB0RZU3blb9Ox+65CteVAa/9Rr+lHEljoUq+FPEY4MkYI6MK4gscAfopNC4HQvC+BfpCY4z
yKiUX2jMzI0jlIWamcDLZpgA9jBF8KW7mB3TIawNXlZHH3ESgbtZQXF/H3ta/BnMHBPq79ZkRoZJ
aXmhYLPfZTGR8bqmBYVgSKzvc8Yo6lYsjtdBiHjlKNCIbbO47tqBLB9yLRG8QVRvwA4l0LJc5mwe
ZLOYIdjWTrtEI1B4njR0wjpS59HAs/tJLeQDnBSimmTCNdR8AvvYjPi9zZznGBP9prKLyB0pWrTw
K5j8CNv3jVDS/qbQtSEjqiiNv/4ZUayi0q/nyI7IuCkenQedkbecp/0x2dfR1cMWIUqQBf7hVsRR
sCJFSBE5KNK1ZBm9W7LS3CLLkUxAnFHS3IXFqY+RAHNoltSgsB3WKXy3dsNcwaREn+ZURtMfq6/w
lxVf18PMV3rjte4gSw3IDAA+yNafKa1WdhRFb28RfzLoZVGO2BZHqETZIdKCd028r9m7XabpS6HW
0IwLXdopjnT84HyRvFh0eRWUF9Rwf0XuPIqqG6x+M84C0D2SijpUKD0R7I3kA+19EoH8v6qdm4gz
hSD8CuFdLwqDqEl70fN0XI/dmisNC7zhI4o0mKBoY9cGTvBAUFPTme2f58XN4yORiV9adBVsxJJW
5RJRepO4btpOgCb4nD7mjgJJRdBhoN8mSPPXHGtUBs6O0swjwiRjL3NZNei2QwrKH+wRwtoFNtxs
a3ucF1NO4Gqwy2/tvG5MjLdbCb4gBhWPBkw9TSucPFqHpXOVOxqn9PC568YUeRSPqVKsWL4pnU29
Bi1ze+xQq80X1zuwAYteYJcfemhMYj5kekvGF/i2UbGeFMQoO7dmwxkN/InDV8NzwBE6y+B47dzs
A8gLg6//U0Q40Rn3ceHz1laqD9nnDC1u/6IDRuvXSOXQDwBVQmaISMKCugVHGEOHQHolRSeMebgX
P7qUxQiKFQLUgLzoBKn+L075PurBpvgNnI0fGUc4nxosx/bd9RAUyjuLgjI8xLyKt7Rx3eL0eNqH
mOBpYctDzuCD4nCJVSCKaN0231KHrwerWs6ELA2O9QCS8QI+QQ35IYcZABQpdk5vkrUUoCF+J007
jWgY4n0EUqhsx2zq7kmPrqFmqsKKuSF2vuAUhtNgC7Ft6tinK6F6aGZUI5NPD90c0mE6KO/Tq01u
Zlne7Sj9ygOLphxxeruyCpHJJNVVeii2naYnQ4x4V6Wb3qJdLjiRSMKTrVOHuXNIcpzLFM8jqiyX
xb0ZDzIHtdyuhswF4DWi7Sf4aG47cLsokG/d+pTBgThT7YY7GTMcI0Byd49YxAZnnwp7sWsVnyiM
1BdeBV9cNEq4oqaz2tI6zH6cT8bGUIpDqfwMz2odf6g9ZiOW1hScQY591LWW7tszQDQfUCBE1xi4
RYfIuMoyUH6pFS0TZfgApBk2VSed18lzOQ5IBvthnr8bHOdk6oUjVhbPe7SiG8HREf0B5YRZzg4c
zfqji8JVcUFFTeYGCc3uCPtyZdER1FNZvTmigWIxUB7ykIKIOCeLLL5MKw6cWoAfkk42EBSHDB0q
8k4PAof3gF6PM2c/L7s3HR6OYqJv5qRCBHRGtOw2TSFuPQBxQnAy1ajD74NyOLLF07E4gCebbqJu
kfUCcws5znJ9UGLTDdnc0pZzhgRtEeGwmD3e8GCK0CGSF0qNsy4mzRsHwexj56vB2GDVJxeB33H9
ro55osLThofdghEsqwN30v+M+LUoGLnq7nAaC1m+orn0/aeCC3OtuigZzqhg8huTFtnwgSWSbie6
pvxZesruIUV3PzqT4M6Xfg9ny5iDMrLvQ6jVEPu3MmTuyZupx1eAuwttuxDy5DGmcVrDmFXP1yM9
irbi0l8SiBZD62k3/OZpCns9G5f0PKecN9qb7EWzTh4tmePPuVmSuirC3vZm2l9SuuxbnZbZ9gDU
gAwtccsKr3OaYUIiSlytlw5UNpb5eYfk3jGPw3F8NQGuNeiGGzUXGzmS69FJdUzht7fdSlcsvRFi
TEONE2yYq2m34ISJDhTRPXU4DqADD122cdap4sjtpF59KCycHTvjWwqchPM1RRipQ8avT0ETXyve
pUzLuUZNjRxBPrLK1/Ooh77Fhs4RPIVc8rQLKAD1niuVH8Z15zgVIRbDYdc4JqTGGQfLpQuxUO1K
1e9+wQEhhOGUIm+z7UuB1WK9DXY2iE7rtcQ5AcY6fFyWaTQEA1QgQeQ9nRi5LftpLD5wkBLIY5Ow
6haHzJAPUJnjTYjU8kTFwptkKMk3nGHmZoSjimrDOTcLssKFT5FPdn7jSz2Z0rKD64dywvpr6HTL
E4Icus199h6BEA4PUK5GCjFAiq2eQM99AdfYIeukEvMgWbXEhwJsEZqCisA51izOrvQe71/HLBjf
YN9EVYf6vO2p0UjAjyx/9NRDhqZEsodyEvQz4lxJV69u+kIXIT8bCwIfpwlDe7SYNmUFxC1FxvBL
F/m4Q20VoiZC5XFv3C6aBbrL1xkpq4vhmNTIdY7FI84nkjc2w5E+6MjHO+gCxTlicfkOxXgoMAy6
/EMRIOIhjZfn1WxgrhdpcR7JWvprtRaLS1bNkHiKZSnPC+3nvN0rUKG1GKpwmjOyTs+ASIbWQNxq
DYY6TtyhmTugfElugXn2R8F98rlnW/hcMZvUakEiv9uz8SDKif0O6yZu0yy1byXKfYDcLPkAzDd+
jvEjAFADbhxs1c9GpOV90NFwUqvFrCvdN5hA9km5eAPqaWWcYB7sT1UH3AyjIRUn7AdAFV250LYs
sluoaNGd18T8xiF2tGVAo6Jx7iAyvn0i36NySl94TwG0p1D1L0rNSSZr7kHM0u+bg/pvDiOy/dp8
YIPCMQEtLGu2FZ/R0UqhnnG2nkyzR8t7jVV+wbu0NEgODSwIkdOwcaHhNXBF5WO6IXK6nTyBH44I
ooyD7S84KEfw/QKzbLNvbAg++57NqRzP/HqcXtqwFGm8qC3XDIg7Fi9Qfl//J3ln0hs3EqbpvzKY
OwvcIkge5tC5KVObLcmWlwthWTb3fQkGf/084XR12apuG8ZcBmigYKGklEgGg8H43u9dgqqyxhMm
E5m0d/PYOSvbRqx+sm1fyN5eThOmMrHYSIg+B9+vVfhR1vg/jLDqinIpWcdEaosd+7y6AiXVMkn2
HdT6Zj4tBdv4/LBoKEI8NLQKfWjYc9o2X+zO0sGwo2NYBsl+aJUujO9ClhRwV9okNo065iCsvosE
8rKNY48XjpQwmbfIvkffquI53ymcGqj7oGVkC5Y5eTNMzW5QyMScvd1609A9TcU6O3rDX2kzvVUo
OHgDrm3KynDEnkfksKAtba7El4kdlRcpuoSgezdZyeqKTYbQnZ/RbwzkcmUh9ORLroe4lNvFjsJg
Pvy6Pfdzk5auIZIlidU2DsI06ejJ/Nyby4SGZgGX+rloWsPTqLhN3H50zyU33GpoS/2m7f9za9wc
ERYRzUpagRBXSDr++YiAc+Fo0/v9Up2POGeipdDyRN1DVxmC1J96pLg27ijbNMtpCv7mkl8wKSDt
mEPTKY0gIEDJeNGXTsScWfaSes9WUAYdDkXKluIT9DNm5rlHjZq9cW68otPTQzHYNkJXXNJLzvJP
Bt8PbOEy9MgbTZygKzz356EYZWbnuqjjz3G01qK/aLq2ivXeitGtAYaFqNPd3zAT/n3xRBShvSOT
LUIt9pJGkgZpXOLC1j/7UsGNO2hHrlBJRa/oyuzRjNGX6ie4SigVJbfyYwMFuUfimDV2q35Dn3I8
LvCfzrAZgMg2CfH0OzxIiOELUksSrbmI2tF6SrOeYuHIsmJoZNXSpEOznSDxr/42q4CQkRFHrsdZ
icxOp4eqlTkgtAUk+wDhwXQTaQX37j0mnfXw9OvbZJ6BH88Sr3qmqU0YWgDz0TOhAT/SrNBuAM3i
R/C00IljEthTYTNYNq0HerRL71EMtRie8iPwxsZ8ydpk+tPBImMKb1r8UyMMJ30IgT+fBi3NYdSD
bIyljAXzMYfzRzd21jYF5ZUXC9iS1I3wHqpc1BAM+rbqHXEMLWjexaZL4SgaviTCB3ZA2YoRlr8U
tB1+x0R4OceIwPAk5DRMrbjD8mW/f/Gg1ET16j0NsSsNv4jCpZyA1sesrbeq0x0nZwXVzM9APyvo
N2GxaoxS2zY+QVMugQqqlW32FXIPxJSbGm9O6D8USFZ5D9U9Yf8AK39h2XatXBtWFsR4/moB6g4a
8Ov7/4JaYXh21BsykrbjQVZisv488szMupvruf0Y0I+jpdvatLa7DZtuNl9bZ0V3xBvzTCcoAab4
GTZHLCetE5um76JGT3aHSXm/f6B9c/AfZydvGyi8uIxiGGoWkhfTgtbYwHa5aT+2PU8RLSTgPf/G
dVJPX3nDZMhREajS+ljxWtTBZkp7rAW2MDCUvE+6NbaObFVySF4Gk70N4RIxTTCLqcroopiEuT3N
ALYD8Gxwnvu2z4v1cS1RURUbuywN1TNj9LlBTR0Z8tGZuhXCnuPeeYL9ASSlFRfRcNdSpA8H4Gdz
7wrgUGi53bfDR2FiqGxhsxi+WgOJgTPHt8/w1cZWVBBwsJeDJhbNvTNTfDTreN33BY1hXDV6ly1j
ElfLMfGhpH6owxpPQGpbh0kWhAmkqRkaCiydX88NM7r/jL7gxcmk8KHIwq32oXq9eH+CZSxZz97w
GNRWX4gtG5zA+yj7AuuV3Z8eyrfNS1qCY5q36IsbXcVupSdUE8fzq2pGHsdSs7idwSl/c6joxcoM
k8owSmEcOgjs/82oZWEb6IEC9YONSHQ141R47TZWdpzf0kz3e73v0l624SZy3ShPN33fZd2lXU4o
ujctz6111SeV5d9QgmPsglh4ST7Tf7aPKp58iTlk3ZTPfl6u/X3VyKr/pMAk1St/dmwKzDCvI7zM
OlbCYTooJSjG+y5Fm7CRlV0518gvnQgnij5ytvkyTj3WJxTja75J67mHZZAsxcycndde6XKzWBhc
5QdMAyb/QZaj9kEjF2dSE/ZhKnViVqI4ATtJYcqU22At1bpCa4bX1rKz1FSiwIq5PMxRkIAjV9ay
vlGycbNHXIESACZ/dPFCgp/caKxXxiHaRZmLpicBYjqy9RqxmcbB6yqOatu+cJSTuocEFVZq71t8
VPy3WsxJYb2N2F0vb4zedryxhrG27umnBtOz6KXs367BnNQNHefGSYe7CN08qtQMdjsCGp9W/yZi
VrjpNgAi7cInp6I38py6UF+WHbwz3X1BNakUsHmpBicHOag7Ee54o4lSXsQVePMt9A+rKC5ATQH8
0y9piMkto7w42Pr4N1gfzPDjaHwPbXpHLsUo7X1d+20bYGKL1K00FqIFHKx8TkY1X2N2l2TZIYax
M4n7uAZOOxnAOgkPzBXp0VmaVwMhlkOYqYieqS8pRNK4pw4/qWSw0uxCZRXUVTocwG56h33iJN43
1gTmd2JyKCveKopn+OVTy/oRbUbthYt8VfIk8QXfM/NNK8tKvmD/7nM4oDi/e1qnLnLny1z2gMZH
Z7GsINjqXBRTcAHZzKnKjfBnszJByMq4nMQTMFQ/LbHGR36Lv2Ikklfoj1QboDu0KL8OQeFZbnsq
Jh2F8ysJ/SGLNl0UGU560OOHUzwGSRxbK4BUOTBSlu7gf95AAe1ScWV5MVq2a6R+mVO+znMFVrSH
ZqWGZP8368tzzSnpmWLU3dtJqrNuZ9OG6lG6jnBV6vduAoDYUcyWEVgakuJu27OjY2Rxtsugo26B
Hs0f4fzhP2+6LjJvJz8duPpti2LRk4c8VWbEvHIs+IIl0mg91FVg+KP+jJVwsI3U2DABViBYeTFG
fcXn2vOlpjBoGL4uN0UBxNQh5mhl6rBdqgE5uC9OiweheOeUixnn2o9y6jFrsnpuhVXTZfe/0ACM
eHei8oW2vVVIJAM8NxHiTdgr06jppkd8p6esZrww42lop6++s9yEmHFwKhl3uqXfycziCB4/6p5i
azETTPaWufMA13yvjGCjjLt5xvSD/s4YdopzmAlz4Rq/X0/fe173hOAi5XsCOpl8KIQfR97Wx2GA
P98GUBft/ffZg72GKaiD3DIXR1fj22BMzJp+654J85FYDZXQ9QZR3Hh21lsP34faOn/870E+f449
r1vcBC6sgGDr1DTinopMtll/kdWe5qI7d104VuIC5tkPbCUT3D/E+UY1K/U2xe+ooYedAEU1dTZu
EbOWr6JqahgllKAlH0FW5nBWbNjjOdoUtjYM+gTvZL5J/WzjJngewablCWJdO19T6mbsNrZtU0vl
HMEfzD7TPt/a8/SAdFMyPhJQjC8iKM3FL1Ljin1IHBBbWMl+KvmmbmiQp29XjPOnEWpe6pnhPU+k
ddLoc/dcpPkrTtaD9rLLCDxm1zCm5tTPA2rh8Mz/NKXX+MHesgXSzBNVdrC0F4mpzey9ygBj5+sz
b7IdFPc3m2EbPjkyqZk+dMsqc/H9DHP+1QDx1vxBEgX44s9YNTAiSPH5SLUKc/71JJNUvZ3KpEyy
Q53ALX1IO89JvGMx6MAZr7zzXMnyIRqDi+9DTlut53SWM8GSN0DDwfM2K0AkZgdSiv0WGngezru2
s8Y629oDYQJ0XfKUxhPNxxZtS8nWl63AmWIYNCCWkGx5v/K9Qk/4zh4KmOc4ZnnRUC7NcfQbG3V6
Gfm4km3iIWHHCvdv4vMprTi+wEAX5W3VTfyrIbrKj8JWDkVPh5arvJ1pp7G9VX3O0Z0UEOZR1vHC
jitGqMrMoGWILfZh8QCxIBf2aTmF+7LiFVvtF6sGhgSt41W1fIC4mbPeQKNtCqzkz3Ii8F0sJQ9T
WrJz+6z9wfe8Y5unDMeF9+2ZIbmhZNQHuDbx+uilYaPGt5CCUiWPdGTNpS9RMjBEHgyIgisqEjWI
vVxtw80cwUf5Gd75ZtZQeZkpft5ehUOh+G2MwMz1jlnm8qVngvP5LqOoRw1errTEyAws6mjD5lvL
6sYDX+UTkuYbk3oW00BteC4XVkeU8HGnGlYuNuRxt/I31nMRGQOVUP92WIdT+UOMhcFdVQgxaiwL
2GKLK6Bt8zyNvsoQYSVFOLJUejIGgr0dQOcYZhgcZvCmzDObXncKC7RYeQnsC5aoS67yg2J7FluX
Kh76PruNvNyU2zB+WX6CIvYkvSYKMo2VQZxDrDxIhRnusGMT7kgfyiNqmY9+gqsY3V3e1dz81fJX
rgrKgnltVBjbMmo0vBwm33kk85Fe+62X2RmcYyC0Kg7uinVS1kNPSUghvdKdlR9Zb5lflmpXRiD3
bXMN8G4tFv/vLNuSViAHhhPeqPYj9kFp5zz5OGGWt1J2rYYG4NJes77C+MqXGFww8kqxGcg26Kxt
WDpB/0htrYrxjZ10eZJA0dVeutyrgL1N9xzN2dzBII/hHEPLhQNeYfDmrkPxuPqT6zebibcDrdIR
Iw72lEEgoGBNzPIqj9ztzDdptm4ChTJx2X2/kvO97DAXYHhIzDUs8PgbTfs7jzyCNMOsQ0pgHt5s
qMwnoAMxZnEOpdbeCMe2+ASsBfPB2JsEn0AGZLRtWRm3PMoJu8X4dh2102KgqgyCy1mZn3yfst/5
4UQm8qMzsmOWUws9+KJ7GjCO29vh6ynFhL3ZKLwruNEay2n3pHBr4ZcSazWF7YBOkC8+27LxBJua
+e1jmFLeUoGbMy++UZvxlTEHEn3EKw0MnJt9htbqLF8Dw/Cj73aHF4e5Pqhb5i93oWNgFavsTDk9
9LL3/V2VVB22szD56DtPZ6hwVKg458vMTcw2LvUXjhHMpTmt6dsDZzUF7xG4eN8I2K1rZKY7mtxm
TgYx3hQZ7nADAPI+zUvDkT8PCIiGWfTwzTPEen9wrPwqdXHTDH+jovsZAjU2VqwPzGBaW4Ch/wJI
sNFgc1q07kPaNJKzDhJsLB961bDMdpZvnqDyjMPOWFhw7r+p7n6qWb8dHsgXug2xcA7Hf1FIwgxu
LDUE6N7OS2MOmmHGH5yyvP31oV5AQTxN+CfYHAv9G/9KAz//oFBUIX6RMVvJv+eIXSxNs8VXyPdf
Yf9q7n6EvS9fpiznDuO95POcfF8cf30uP0Pdwiaclf/AuTFt85h+7s/nEs+eCxCRJw8GmpYfM0HO
QnegTYTbBn6Xvx/nfx8Q1Qs9BWNzhlIxegEbAQHYTlnZ8f2ZO5EUvPFPwTeFyPcn+9cX+C0A5gcw
gisEiiDgCm6o6wCsvjjgUuZ+Uo+lvP++YiiojjxKGv6hEIfFH0JI1W289neTgpK4q6barOfflELW
sPq8j35zRj/PdMacUiqMeHlBMKbd8hLg1ZFtKewtuvvy/FAp9nU848tEO7E7ZLhqcAtA/DVPZuTx
cmBrYaXmROg7ddO6nTsq+4OAiCx4laOa0Che2o6P06eIndtMe9STW3VGZtvzMvvri3h5G41Xne0R
KSYkrvNYeP08b3jvdiMpJvNtOhRmZVq/bYRa7OCnOyxbJ//6z48n8MhEx4VeRcoXoHiwsBtxQ3u6
/f7aW0iQyDd2w8raIA/Jkj/S6Qkb/TBOiVwf3RiME18uBx4MWQfXnZzXjVEPsUk2dwPrf56LeujM
Ov7tAv/IzeG/s7NE+/yf2VL/T1FW/x+mVHnSNRrX/9RQ/svP4d2X/yLK9Zxw9+03vzs6BMFfoIDS
6K8d4aJ45I9+N8cM3b8kdRjwHRt1Vh4jnP7bHNMmKdSm9RbCXDOLIOsf2jkTcecFfzkR9BgbFwZk
PxQxf+LqIMMXTwxqXsmk8nnHgx7+WyWeaISpdZ6kp6EKpqsG6gw5MG47XKG59DEdH5EfFZPn3POK
hbmXwFGF7QsT0FFHVk0Lpi4BUYhvov4hCvkM+7joMQtH2qWGRQtZN2qumkWAqcsKwcdSpOI0xGtA
FEM+xetWWL6SxNAJ9n8+m+ndHOliJ1rw4S72L+uQzd2m10lPXRsmb50ar6LNLPoYS6z8faTUozOU
sUTzPei36zgbw5pSH8jisHfwrqc7dknOJanJGeh+Paj9CPtr3mKi090LiIXX/IrT7nrbkO8a6y6L
23zYYWCsjr3XNTer0jUsP89+t/b9fJXjmvgmbrV30P2QvnbxVQe1X82VE5KCYrKS2Y5NbQlyLuYa
9yVdPSQpi7qLlGObD/w4sDvnisb626ZoxAap+3wT+voQzuW4hWHZQK5p5oRkH398KNj7vcbezLuL
fc9eNg17LeeAHwZXXIbWShJQHG3oNvuAATPWz7ord5xzsfMGOvsw36oNxMIAmoD3DnlOe3Sy9Drw
oXs7U/oqCcEadi7qkHIXQPzGLlv5mxojMP96tKilN0Mtx00ocVePq/EYqXp864M75bCXVmdvzeTo
+Ti5wZIZasH9ENP1GrrHMbc/ZLkrdhPXsi/i8TGutX0Zqf6tLuAMRtquP/Yq15dOSiRNpcN0JwqC
hJxR7OgqJfeDX3u10bqUIERVd4slV8VQl4DUoNaNJIpwkK/B7+KdlQbzh5ha7Q50Lt+LBL2PXtsv
REtApKn1KvdxlyWvV5UPl0sEnxZtyxbbyuWa3kiM9kfGu6m24jvHG9/DK6u3YgyKUyr7OLlSo13O
d+zAmu5TnyTDR1t101cCypw7WbXiKk8676GQfr4DzJuuxTB0ZKTMFUOm6OvdTK79US3+dGu1rrV3
lf0FJ4SPgVLNQBVWd6c596dNmeGFjkE/ZtNVr8MPYZJOb1Y0mhBm4nIvu7ictms1TdXR9nF0OBC8
VpdgGkp9TJO1wXMQ5lpLfhXkUuhqvbNZuctgN2O1p9M623dzs9J3wxXhmjIOpH8h5eRubt3XSjgf
gMA+2Fgm9/Si9z3iHlJcZNZGW5/Ijf4Cuzv3wk5c+U7E4Zskbr8g+cIHP0case/Rkh1FOc/hqxRr
SZqAYUZGgnSPCWvOPX8h2QTekN4OXXaFY4U6IQGrBiazIbFBH1XuzRANa3IRxkufIN1qP1Q4xk73
/UgfDCsLbOym+DWVFO/VrmjRxHjzbiDS7jDZ0YX2vfRUwOfo7lxEQ9Vxih0KwnDS+VXh2XmBk2xb
01qwG3EzCC/eB16TnlKyOfZdO6qNDCxr57QyfOf32GVuxpXkvsA60hxIL4qwRC0kXesgYg2v2tbq
AOfO6OHK4v1Cobir8k5dhVlw8OuRsKFYO+hOB7/YFH0u7tKmIuFOFvNGojHehnPhb5GFdZd54SEo
wS7xYvaHjLK0Sm7ULBQjkK/rm660xUmMYX+zQM95JEQnncqryS6SHVYDKP2ypAlBZ7yKveKVhAXl
gn3tGgTAp2WN1z2AQHuFD3tz42BMRynlW0tPFgDylp2YhBecCjmHrFR9d0ch5b0JRUiEEL2iXSoc
6PW6XcE4rLgBPS6L4gOe4tPGXwJ1JXyiyVggPpYFFN10noj5I88VLSF7s82yzrflmuiv0CoJP5iD
4JCKBElokLXTxRIPn7HogLOEwR+hE7J2do1rT6e40uhKmri/RjTwkReLPKixJABp7VBAlHFjTP5a
peS2qrLxs0tmX7kP/GC4hg0bHebEeUiwMj5ilWFfZTisbPs6zC/KwELUtfbHoQ3BiXjB7usA3RG4
7Hx0+9o+2eB9WKQV6Ukqf9nTL7ev5AhNjTd2eBha28Ve3Imuljog0MMtSeta9TYYkuBCtRFZdogu
vk6ZnvC1xYYc7h5rr3LgyqG1704dWo0VG8AC5H/xXvdOgzHS4pIIxiN6g4o2u83sBalBiYW7Xoto
JxB4Xuqxw4ty6q6WCsGhDTPzGeYE/bKqVfu8LNtrDB6TzUok66lfoyecF6tTIvrnLkqm/VSop6ry
p73taIcwH143Tp+eQmTLx0mV3q6Kw9vZie8Rznq3MB/rTTjN4g7yYoX1+nCb6Px+AjW4U2n+emFc
L+NFuDyN5W0SVOthkUXEqxFpIwkG8yAPYh36HbBYUoNkT6i7/UW/9Ukz3KiJcb2HBp3IyzUH174h
9iBp9i5vzn7jZovXbkYbtUe68VWjAZ5xSLb3Kfzs9aHK7Mh6j1HDovGZDnCBhWbpbiFD1wEEu4Lc
A+jbID36SCDfA4mDAR7588pWZihKH+zTQYFGrAjy0xwq2AZ5YPVFkyYE43laO8QErpXu2rxf33nt
tLwjJWa5DEZCi8hnGS46bakR6Qvtqa2jC9T49NNZ+suaMZjTEVGtDTu8YsUkLkt+0nmY79jPkQ+G
Ks3bCDeo7kMs6C5phw47zxP7IIjUQbth8oyboXUxjEq8HnTYHVTYOQfP5HOiBGN5harCABUa/k9q
J8kjYniE3TkZuOi8hm+ulfiJ9CthOvYqJgyFJkdteLsBQDZ+6xGgMFXpfnT71iG9UE9RuOHNZR/E
wLttg79nSLhAMGGVW5TppR6cOtmt4TBPJzvVpOqmhXWyuk6y8Yth08D+9aNX4KwSCsG4dtmhEF2E
mi1aUdsB8+8KNHgfBtBuZ7fkdn4Xpn13n0eY64EfwB5ssFwlmS0mFDC05XF1UmC6rsBnYmPjsoia
o9fjOzph0Q4fPOeatmglTKSefr96mX+Qg7gAQZtgHKzjpDdhjay4g01CkIo3YzZqKZI/MhpwHvA2
4lOZo0O1iCHaVtINT37m2++Ql+bbpLVjAuAmLyzQhZMvzHQZ7S1uz+N7Fu917zFIV00EchkUUCoC
gVkCdzTuNiWtFqIN4Q6QmDnlGrhZQNMfJTIUH5nAqxp9jLOVOHzvaSLetELBhsCo+FpN5FzgEdbC
iQJ7uhtKXDf3VKgmtEr2e6wcvMsQfiJxHJh4Py/Ixz9G7LnfuloGV7EPTXabQe+4Hmy2ZjvS7JLo
BkmNB/k9eD9W3vBOx9BUZSL8Q2mtydZdhH3qXb2S6JDn8oPX+rPaDmGLrRCMc94lbnQD1Ux/cdFG
bkd6mZ9YT7NLsEBnj1+gfE97ftDboq+C+GBByMZq2l5djIuq/oBdgnc/4dOxFxKRQqODYl/4WXQR
LdW0x0BkvqIVrohCSdQ9zTRiHAH4aMfimoBZSPoJ1R9u+wRXYPuKB6bJDmz7fefOI8lES0aYztjt
LZmSQDjbwTN50cs17kOkOndr+9AquGBb1vP8azM6wxt69vgkkNmaoFTPo8tG48ELREuOEFJmGr6i
u7K7RN5566hwmW6bkwuNdG8ZRMMJ/Hav68Bh72/LPRbg07YhdRahelnVByVbcZHjRnDCSRH+flSq
N7iaewfL7vcjovFXWdLjQpVX8y2QrXvFIjHveAB5WIIZp4GZlQ/TqYyYp44Q4CqXe+07Fd3yWXeb
hrY4OwY/v8L2Mab7YndsoMbyc1pIsRKKk6p9RgvvK1EB6llWC+q0toyWm9l1F++gaJEc/rz+/5+Y
Uu3YNjSb/778/4/y09OnCvTmHyPH8698r/tD/6+Q0t6huAeyMcDiP3V/+JcP7OdRdkNW418gge91
vyf+orA3qfesolKCqv5T99t/uRj7RTDaJHAwBPc/qfsNbPwD+mhInAZ/dHBkM1Y/L6nEudO6/uD5
1jGyLJ88plyvxynyhzc/jMnr8x/8XwQTv4bJPg7/53+/BBfMYQjWA8QAr4K/+4JxtTpDr3EtsI4A
ls4bmDNoNSY7fFUp+IS/wS8NtPfikuDVYfIHmRDClTAsqR/ga+4FXVpSlY7aIerKlv18g/MSLher
vbxuZUX1/+uL816GBDCKJDlIR9gwlMkis43N0w+HhM0nOhpVRHprysRN3DXjNc4bCb4GeAkIuvIq
eiQYxXMP9pTMJpaPVfZCIpatLzqRTFsxz74yqWUoD/KsP0bNQvCHjnr7qYasdt1FQ3SBqCe6UGuf
XVTE3m/p2taXtBKru7KA9leS0/nWGWV9CdmuPUBIzm5jPWa3fgK1dOcldXqBuXp1ypIBIhh5dncu
fcAvONmsj2nh949Bm9zYk872Kijx08Yl4bi6XnHj+64Mt2nuTXfuMFVfV29tXq2eyt+6NpnbNT7d
B9GlZBJlFYFrTa2OdhPDEVw7Eplm21RqWu15v7ck9HnDFS315rZvQ1qj6B4+sUJbRyLF0WH3FjHE
1L4JtUUUS3j3bvN5CLHulGu14OmxptPG7hRioT70D/bg9h+ywopUsVtS9gz0ZbRK1PAhEq7Qw3Va
t/khqANEaSpmnhNIBSeavUtVP0190H7IYdm8M6FZ9xHU/pTXwBA95yG0sQ3tZYzSK1c3BRZPGduU
OUQSA6CfPhXkeoktliLlKyCBEKME5AzXAdS0K4008zHUpsCOsx5lt3FYyddk2PhZLl7R6L1PF1I7
4wUb6pQu6n5w7P4DfmvkRlPegf4QRbNZ4Nc991WVXqR1+ln3ebtL2CZcJYS3od1bRYqnNIOT1nF5
05XV+g7StnXnQRK+tlfaoSR6OQWy9Nm2dkWWkyZuNfT9ZCZOZJP5OIvVw97TWXFt58n0nAxyfCoc
nZf7NVllvbfGLLpkCIDAYvm5G0vKGNXf1qWN7jQon21voVwu/KvYGoEZiuRtNCCc6eK2vLDa0HSZ
qwXFkKohX/j2FpqZ3ATteJVbvY9cdkxoC9hh/okORMyHg49ePJHt0UiNpYjs7mNVutcSD3OxKOVs
wjDwmdo8PdQeMy9PHw8pZ/6yVIQait4ab3DoW59GLGK33Fnx1GJA8woFFW2HdRzvOyhgWwyd7mkx
Z/tJrO+tichLd03dPVui4dYir2OvIqke6jqatokTzQewz7taVe8CL27cY4YIfzbR6XOqP9cyY98S
zxN6EjnhzlVudNiSpLaioGTzWxVQFtxJF4QtdnK9DgEjl1MZ2fiOblP2xvYmtlCQPBaDgpYCKXQa
FDWc1XS7Sc9D/obg7jAZyw2N8XBWbwI9pvvIGQKzn0F0SmoB7YWNIAxhE40h6XpqxvTs/WL50PTo
WblI1EM12LustDTFa44HuQ94OsLZKNSa3M+FMIS+lnjSW9nh3MHGo6/V6wSJe+htWtkN6VUUWzOu
ONA1xAe3xfiEvkYdEzWG9V7kPuaQAsShw7QqeA6IcyRkbIRxdllo6PT9Q1Fh0obiiizfDxZs94do
rrKL3jYgbFMF4jjbY/kYxAST0yV3KXSoEL1LNosEdKp1VtNGEN99IShwL5Ubd9fOsoijS2h7QMWn
kddVa+S8cTFnJ8SuM98OYhk/aD2pz9KtkX7XTt0eMLvwTk2JVdhmInwJt7jSP7WDXV+igor2YzWt
BNh1MZJa1PrNVef72HIEc+AcHDk0u7LPEGiT6butB9ukxWoAHCuOo49YpFTbjiiNh3WAaruBxz+h
OpxVdbd4fvvFR09yzYlkyaGAkHDV6qhad3COCJTt8bs8YW8UvSpFJj+VFVtqmHsz7plDUN1ZqjDx
VPCZiMSFNEZ33hqrr9jOlI+ePS6vyyKXEG/XqnlIqhQjqYFyE9SFKMCJ57Y8d6H/qAv0P3MXaEQ3
v9wF4lT68ybQ/Mb3TSB+3fh5u+CZ9KXprJtt1rn5g8b2L2QqDhbNtIC+dXH+3gMaO2+6MjQVkRt5
wjEKhu+9H8GPhI1xJBbKOIXRTvqTPaBntif/7JjM6TgQougiYnzq8/oyO6ofti+0DHRVTbb/JbXX
Nv/KuyT27J1SmEXjkTHmrn7MYcaNh0F7JSLQgc705yUuW/ibjQBDPLQWZSIQBf5ZBZhvTDmNLV2R
Lm97u0LsAQDUylUilcMrxdrO3tz5M5YbE1J7HEgm8isIzGpRnyd2a6m36Tjh+YBjopEf+Oj7oTqs
ky3CC29IcM8Aa8oND7FUixXGh3rOhzbb6iGNkUH8cCP/i63riwY9jsn0w4kGozsPI4LG9IvRabBp
w+1wFV+gGs50DLB5QRGMStdjaxQlKFdRXjhZXX3tZJ/pN0hTjMLEZaXkerBKT5a3vz6lb0lrP94w
7L0jRwT05oXRYL20DQ1yd8GatE+eHXDh4qb1EUVeQncyWsjUkhlajArzTnBZrITCiR7A0hbYQFHi
Fp9whzL6kgBGUn7Jy3ywybWOk3XareXCrdiP45qyI+wlnFtIdwX+6utaOHysojIQHfZLAzYxv9lF
/1yJ0DlnkIUfUfEIJ5I8Cz9PwjglmN0qyvqLrVCIPuDSYjX3FUjv+vrXo/eC3sKBwNV8jFcFFAdq
sxetes0aG60Evz7TpCU2ZN+WceHDwLR5whcvyP1XamiMW7qWosRst4VyMt/zpkWO8usz+bkqMpfs
IWakvyvgWiBVMkPyw3Pn0JIi6yiXz/MQ9vJWtDpHNNsTjxV4l+zHVvE78/F/DbLw6PzCpwnoKTMK
L67dItyeLlrgfS6nroeT3+nWyMzmcDU0719fnXkufpikZ8mmj6yMCR9Sir24oW5Wl0WbCfd5cRIa
mF9ctvVpeorbiXlHB80Mcakloqv9rw/874tkDknznwsJKnwpZYMXj+dqXgyfEd9O5J/SmMIVOHat
jNH99aFeVH7mFkYEIVC6CQSRLBUvBpTYb6dQ8IGfh9IXVXAkN6x+W7oja9R2RC+QtK+WaI3t6rrJ
+hq2sJhThFj5ELTImqqSBZEI3DyuSJHN4UD523Su3fK6mJM+1KDzPl7tx1+f9L9ujIBRhQM+5nuO
TebhiwXNichDwnW+/lzrsecsoNQXKK0cbSHPaCqivrEJmRv0X78+rvPvG4PmTVIrwqLzXaSRP8/3
2EIl1PbCegJgc1ySgLDJmLAFCVtYV1vHK5Gu0Gr0i+AT/pV49e26vickjVzhxZ3fZLC6kdrjRb2O
JEk4eXTwaunqK1FpaFK7X5/tS0YEoAjaTZg2PCYRzGhQnZ9PVySq7aupb57SECIx0cqhHtfXA5Z4
TKpVs4+fL6KhRX+H+CPjaRpq1O/UGFJrFsuo8BP9mQlY5V8lgmT+Qhb7BXD87JAH+PW8AGNTy+oi
FkRi74ckwrzA9BcKZiocgIG7Y4IQeA3XnjNzR2hUmiXaGsgm0HTrcbG+wzpiXD6s2mwhNh3tPsaC
9oZxWLLXzHC5Xb8TPN9dqjIDgfh59UWqySEQGPx8WF/z+EfifZ3VTM0ee3fO0WnzqMYRBwuW97g1
tHm9n+SCInEdvWB+M/fGG33I+Q78f7ylGJI0lQ33zE0XKKKbykuzQhMq2Rr+FfWo0fE1dp5jGaOB
rvFxHRRcWfyXnf/L3pn1xq1kW/qvXPQ7DzgHCXQ3cHPWPMvDCyFPnMngFBx+fX+Rkutach0Z1c8H
KFRBZVuZySQjduy91rdSrVVNUXKW/t5TU9Lf9LBP2MzmZtK8845OKIj1LA556Z8aZgd3GvEg8Sz9
Swd0WfOpCVIYO5GrmvSicKsA+IFFUvEZvrZ5OB1gvHEvTfDkuHSpSkHMB4poBEYZEYEcuG3BOvG0
yYDmCEngbiVRZr98AC/rjxZcgZ0g25hmpF04nllx+3VTrBexF4k8cUTaP5sKSQoeSczM33/+DjRw
Rrt10gie4Zpbroat4iSLxzUYnFSjzSeZsDjOTs1nwv6or6qb5yNXzgsY37SHkXTt/LRiVIDhzUqQ
6pVbxxBUbbOMNFNazqLh47HQ69ulDnt2LQdJOjdNFvlZeVv1Xs0QNnNoc9Fg9zLGnisFk5m7Jkbx
z3eG45VfiK3RisSOuLM8cE4Nd0rnrw3hTlzDelIZr++xMFrRXVCgiGPOJkihH08iOg5a7L5UunbL
rMnhz2afapEPkYXSx/GCR6XCFgXek3csbMUqsG0XLNl4i+1I378Iblx+4hTaoBoOO+XyW+q51taV
gXQTfjLiXrB3QcDqeUszn57/cxwy/V7cEMSGv8Y6xSPINA0F68ZZENgeFB1K3l5WpoGu2yJl5ull
p1kLH9OByPZ0HTqzls8RLa2vcQPHMfsxTKOON1gCoe+5ghLQPWT9hMcPmpevb1FdWqt7GVT8d2MF
BQ+wyHrWBkrHhSoDCwDPOSFbOpGbMEoKsaxhvMcjjfuQX9oi8+Ob8DrqRsA30nLUvaDDwFVIaiG7
+aAms8vKC81S4hc2bUf44Jq+0qDvaidlWrUhUhjHwmEKCoAwm8y8J2MnDdUG4Rde1zWQ64RgSd+k
YcJwVpLcm8+xizwqWQgni5Upl2tvnrXPN+joWrvbsKRtgXvimMvge55iapNwZG/MtQ93Nr3C05hG
0G2yQX/DVYq13YK2ITplEN5uFumM275BPbaeiq4zRiCIneA9RkbHd9O4QVp7TxXTRj5MBZYkroED
oPcCVdrVIaNwn+TAsdiyELPcbHsnzjAsxXKow/Cnth/Lep8cIicbYMyvgpxl1v+6jAjKEr3Yznxm
EJ75wvm5TaYkic/zOhkscdlP9FW5eVLw6dyJ/TjjVcY4qu9LE7sz91BEImEen9VLvfBnzKIGzBtM
lFkqu6biKm3KnO+D8bdpWENzCVrEZsnNqmbgW6rIDGUvqDHi8LtCJF1cpIGLz51rphiA1M5Ex8Df
5AjT8Gd9G+l1KTeVbnf2ma4I0drGLE/SnXyuX58YrA6Kq8izYNl9xw2lmtaZ6xO+fZ2lEuBOcA9B
0S28cUI4sO6uXfx6vH+WS7YjEuUFuzzQFsmTF7iF3mT7ftB5IZPvpTVRoSStsj4gxjLcq4l5LAxf
lijPPUgC9vhIQd3WLbpaLCuEt9KomL+WQcNp5OUcwqqvLw7iYafGk063l+lwnGSjY5xoTUsLBitw
4k0TjVW0dcFMN3cvuR81m/+8VfMoeMciGw2uUo3Yiwc7GxbK6UOAmJAr+HJblykuJxYZF/KJTa7S
pAtnMlP0ct9B3FkeLWLhucaOwNswMvwGK87zaTAi7tduEHkCrA8oXXlppyy7my6EMWOsxGLNuFuq
sWjvzHIq7l/Zpv1Kqpy8XzXIr797p8FBp81n2q7+svs72zSMo4Iml1H0NIUcBsPoLv5ooS7YVoGi
9spaN3xHf7BQu2JmpruSrTH3n14ZqTPS3yatVbTnCG/y3/upQyxTZruL7IWu2LOr2u/zi9E0LfnK
WR1nNOHY+PxenHa034LVv/FXw40TmqsrUAu+57LGIWNV/Yqw3IUZaYS3/frZcc1AvM3qvSnFLJvt
78Zr13C75bGvuKuxsvxivy561E1yH0x4/qaVqYT0N/9fXuzMc0hUHoSsxUqbFntz/x84smtkrHa9
sTzMohAPnd4x4ktm8syMr1+qb3NGxmrdjnFZI7od61RvqLJ0kBg+jLMnpbuR0djCLaxNM6ZGeWY8
EPg38sDgDdK1JmgD+r37llgjva2ELCQ83E2gy8eWDZzHIQEfy9JQeqauMFNjjqxol80kQBf6g8kx
OFuaWDMivKRRbD3MHLTZt6+82F72sxD8zt3gwWRbVlC79clBZNbCu52fURRDU6b+R6/q8OTugQyL
PNzjWKTXIIkEZZn0uo7KXotlpL13bfSaH0eT2o2YW+zZrGVZkOpNIzJGotQ22MU9cwuR1V+cAyY+
GBKHirkma0o5lCYflLqExFpN3W/1goiigT16ZAZKaTLOYc8FAmGnd07cwhPvtCV+l9cexCLq5U65
ngadAFub+GU6m4ZlpkNrxfvvcDqzouSu0NQSO7NC3lEVyc5qn8KW0JN0/wztsPuh9b+MeLDqnW9n
ojon3F6xLfZS6lqqkkKXLAkiLeZ2CJL93voxGN2M3AuAOWy2FfshfQPGJdHEtQ3N1uPys4Zrt1Z9
bPeQjaJ3qZcdzLVqrmMOP5sVDVmlfveWE2nkjIzdLKz3cwqW+EcxGFxYlplMvwOMjpBHDz+vxNLA
LlgN0lmoSEWV8BtrhgXIv3OrmjUFFb00lyw1qQNuvXKKvI8FNLn89PlrZMO0rEeOf0N/HzTRxCd2
skpnJMEYFDDsqjhXY6LFt2YUflI5Ycj5AWJiXI4nLuWoul8Q0fOprEXq5lPbDipNTqSJYNhio2RS
OULvnvVBPgB07H8s6ddZ0zod4az2KM5sIpNiElLYLlUt29Y7mDLuVHC99Ildp+d+hJ61PcwLenCm
X06rgSUKbZW6LzpXPyKoMXXDi9Q+/kKkYKM9ZVbB0ThtGNOB4o4w4tv7xhaQ0Dd4wPTumigVs2lq
XzI/OVpXc+87IDc1o1zfjwCcMiprkyuQ/UDzXvED/7/+21QlEOXGIhBsl1bC+4KhlYAcoKFKaIMu
5h2p3+3z45H3TL/ui2Gs+VLbDg9hSTiOo+LP0PRiRscQkcizYZTBvVAgEKImyHZu6+p7t6jssLoo
RytG6x3DbiDJmV+AU2dToLbjux0MVfJa1dLyEcxjpmPWWbq0DlXNkS8WYdo+qRbDaolKapA9i8s8
umRvjFafVxj4bO6zElINVzaTHic2E5Q7X0jnouEjR2Hge4Z+tIC6GW3OT8gfZoKxJpvE5CeVWBMX
JXqufLrYVNQaXR20fNp0wgk8b19OxMFShRQGUxybnL6quHH4KebMAizYIBnjq6OGZrk2DWWaayeR
CccRaOF4IA+BL53h3l8KByCBMVpcf2ZM+tCNtlFXYe1k6UM+KlZdyMcSPdl91EUx31pf0tAlegXF
fYhCTHnMljBS1czxKEJYAxar4cx70ghZjZ0+P3A7+R4vT2svWvRSKVmT/YMUHugs9KcTt/4B8Qgz
xRmz9/z1+dGrFMZrElCMMiSpBzk71IlNr0hk4cYg24W3SfzvrG9JYQZjdWW601QR+Bsv+sTtwTLi
QqKJ0o840/pYXviMayle5zGL90TTTcONP4mFPJaB8JVDwDC9a9nYDBfQijMBxRU7n/Befk3o9i1r
VdZUuhJFeMUqvh6fT41TTpRzctIgg2eRouAffNDII6vzFpqkPgU+HyyKaNFvusY+PRPI3qABROsZ
LJx4Xaie3Ogckpjor8ekqvhKU2wJvHWitdkJt1MyRH2/NabKxfcsaY7wF5eZOwq+gl6wer5GI8FW
0qXpEeTdLUwGEocUMKee9Al9fl45QFDpQre0cn1Xvt81etvSpWeEZIfcLAY6wsPN87pnFEyaOogY
7MsU9fqcqRKjSLyNgUO7gEwwtHzeP7zk266afkmOp4R0uVjMKJxev+RMzFEAz6X/4mH8ZoV/vjVw
hOjO7vuf7veX0lolG+gbAyOt5Hn9UqS/yUXRnfgCU1+vT6j2HUVRyGLN2vX+ax27gb/2j1Ff06Z2
0MRiivx9KtWZuHk0FvPL5JQDBxnIlTZ3ote7CY8h6crabL6AjM6fhsr1kH4M0CCDYi17m3M3XQg9
2Qg58uq153llfpl9VGArdIkkvI49Aa3ByE/vv/3fLpVDWxgjlYWAC8qXqf/8l97+1OKRiQFfPhHu
QR7llg1KHwvZXDlCvf9Sv91zOLccbFE+kyByNd/2uymjUgIJffkUJoEzzIdoDjK8UIvQj4gfxeMf
b7m3IxQ0TpbQ9ENeE5vxWzlXC2ciiOnfP4GC0WtUP6V0EYeUlf02trHHEEUZwlOimJj5+TtEH7O9
YrUrvZP3P/vby8zUFD80TVrGpJ71WxwlHqRJjWHsfKYnwbl5TiA6fA3Q+7ACvv9Kb68yqEeTT+vg
jcaK7LxtXucUhgRiZtZnnCciv+hloY/maeY6bPKJravG91/wtQ2XoQkeVtrODHnhxLGqvLmD+ixY
WEzm9nMLDII7qHUivcyxKGp4W9Q2UFog98ZzEq7RsibsjO+/gSPV89cnkFJLY+rAsOA/5KO/XVnc
OCksKarPTQJPptoyy1pQKDdVEmYw3nXZotpEl8a+6+r1+6Upbni9bnmVPtCT5GR8vjgvfENa/zNP
cY0FkdPC8hzCCLajDsB1Oz3Si1Vq5UAotmL09GaJULZWNVoGkwd/5bA6UYv0YqB5hBxpGlPKN1p0
W8z5qd2fpIyW8QXUhLDxMh0yGhYLo7UFpxjkL3o7R0dBbQM2QG/xUraSr048N+g7SntWTWLcdNGU
AT3V26tt6WI5ykoNuQPiggFhHcRZS2fSVgRj0mSpctqy71/+32444SKL0hHgQDJ/v7UHThaJYS7z
pxoWDTVrTE4lB45w6XUF8NKyfv8l9fr96gtnqYX8z4wmQAsg3jITGZRhNOmC8VMYI2d1tkMa+vmF
B98uNy7NztRJmW4RDhyiJgvyCE3YotTv5v238faTw+VzTVZOAov5r+A4/v5l7az8phr5LpNPOXaM
8jQt2758sPPRbs/Baf6BdvB2BdEud+HQKfIdkOKu9+Ym9y0zThPZdZ+V5n08epnQt0WWSV1Zvf+5
/k3CLE50HHAwQdkXcG6/3hTicQK9WCn7oep6M9hEoEmIjI1po3LSTbOR3WHFwLvkfwQNG+7LyXPC
Rw5rXhusJG1dWjAcefT8XhLdRh1qLa4u1NOYEwqgWJ6KpM4S3daagCf5MKv9modQBb5uE6PG4m8r
w3L4cAYxo+4hjg09KbJUqddrDgT51JyAOE/nYlfVZuxevH8R3lxvrjBgBcfkOYVJ/fvE1CMjNCQ4
ZXoYSkBl5BfUjCrQXI01fbr3X0p7qn+9n/V3yuLlI7gA58w6+mbgONaSnqrlRveBWx9fa/Boneaq
0aX+wFLPEvQ8ey8Q6XAVqqnSXdKXn1o16A6BMcJm++i5QvczOQvq6GG7BO88nhg5AIzlvONRJZYq
lWU+7mdn4MC0BRHM8TgF5sCx5GXwx7RID5GMIrN5dpbAxKW8UzV+IYJovYxXwelIOSyeWxPKogMK
W03Tsxk/PsO2hGLhrzd9m+rG8ssIjSeSezdj5sG+F+GS4BfOVjnSAnn/kgavvz6Yb0CgEYsjWPLY
C4FFvL6FGz6BCvBPfCX1RHyEv+GRBsB49ODngXTp8ScEnLhTSEYKmJuNdKPqUNp58aigm5HoQBYI
Q9PYWYVIEon0BVr1EHF+7a6LqVPJOgkUOsswuykrYX5V0u3kCuhbgsdOxP6V8qL6LDHT7oIdKVk4
rScq3xhd5nxYmCOr0wgnMSxLZJbuhq5h/mgsRs/hoECauAZTe+2yK+U7tzCcCzG3ikCeudkyEy8e
E2b4p0VhMyXIZA9gsc5HRni9VXxGNeGdzYRHpMTDNKYFmaoV9zb785NMasvD9ecntDDirtuTOVPd
j8IZHlPHgVgemIZbQT335Kd8CLtvhSHbO9/tOsqiaDhk00D6KEMKiTiV4fIaNWJqrAa3VKcgtLb9
SDzbKkiy7MMQYMhcBdGQb/qxre8XUik2lJ86oQX5/tr0zRu3n80vMFO6z5ZY3Idk8IZ1QkT1WS66
dOumc3r2/h3xerHmhmCszGLmUSpoxOlbOU1N+0cgYa++8X1NZDKSzbz1i7rP+NpM/+H9F3v9QD+/
mEAop7d5ari3FUm0uJR2bVh9801RohGazHu0nXa3Ksv8QrnOwPkvrssbRoToJt9/7d/u/OPHRKvD
yIZF/K1sYvC6sEYlX35rKlDRiDQlVrzSIXvrD9vE8Tf9zzZ8/JSubSM8COFB/M77nuwyt4lxSIj9
rHlmHJvtYlVz4EkRuRfitrLL6DbtIgMhOzg+uXGUTIs9UHZ/MxU9si/Eev5V67fhaUXS3wP7bUed
NBT9Y1lSvNh9VcqV3Vvujamy6keJ8+28oj17o+zZ/hBmnFNXVm2ZEmhZfOWUIfcx8Gef7k3OLM4a
QxprbTh/y+q4x8E8tDsr9swnMgac9cL394da6I0Ij0uiywDKIK4LGG37bUlgGaKbXET139xBX/wk
dZK9U2fFYVqmJ7iIpFmQrr4Z7BjGV9Ma/gGNL66H928BT69ur74ZocWaWg+CNZht/M2GYuXAij0a
xt/iAYgr7bQ2JyQCH8+mY0oCitIFViHKfiLTy5AlkNy6PNT0rS6U9MnTwdhgXC1W7B4c4imZTyAf
xr9ckVyTGxcpfrPzmdCYisCoe3qgxRW4VOIjfQZj83ohof5iJMAgWgsZilvKRlXvMOn+mP0svXSE
TPc5neIDZnB5VXp90W/qqBu+zEUyPMBOzG+MCvPCyp+scefYPdpqp03j+7EIMUEmjckHSCYStIFP
MgIQWZMBpWVPvAPuE5ynyex+sDRZjLh0Ekf+cNvra/f22gL457jvc5oVtn7+fqn6BlrCfO+COGAS
Di+NxskeMb/NKLWbyry0Rq0Yf//rfMMI567CEa5Vt+iRAOmgs339kqDFirZk6/yeycw9pW2GGSka
ZuOMRmW2YxDRs9J7cfsN2FXxmMZTf56moXlDwLOze/+9HAlBrz8+pSbLJxgogRL3rRiwHUuvA3ld
fY8nBgyc2+voc90u5PbB9vNW0JNyOhxlTeBzjyN/3kBV8A4JctgNfZIwXDPwLJNNW+MAIDta6dYv
LfTK6JKL3E+7Q+M406U/JDHGcBG7q1qENhTG2bLhxEmzBPhgBfUarbkn9waXZZflvXGB70nxF0Zh
nPsk9V7P08h2lnmp3MUjuzc2XiwkJWNeKkqnxMhQNAW5xgqix5bwo+IRRPK8pRbp7np7qmAtFA7h
mwKiJHci46I1kQrdtROmFSNXFHWgTWCQk4tTFDFWXiEvRpz1MCJS6aOrDYg8O0GcQj4JrFT7A0Hb
6Uc8N/0PN7XBwHYqQ8P//rfz+/rDnRIimkO65vP9vO3rOTZk6Xwa8+8wekxBmnqYfUHlMUNw5ivj
TCW+Ld2gUyCNL7PKcL/OvpJ/srb9uxsWUh9ls4NyFVPhmxsWpVRXdosovkc4wIbN8QvxF1ibYBJI
ljMXkseBXQ672U+irQyj6VMStEpynyzW/R+uyb95YAk1oLd8xK7+ptiFQDKqmgCX77Ew/bvGt7pb
u4CeIWjsnrEvDpdD0fSnEsbJSTE51kVfCTYyUeBbSMlTRJBcwXFNjcH5gXK+8VZBk+Z3f3iXv5UM
0PqQz/OIo5nmUPnmkinCOcqwcYfvdL2b+IHKwgO2YpPHPHSmurR9lTNT6hZS54PWq38kCwncqyWy
5bh3RN09emERn5tizB/slvi39cAusGuztuByx5lYuw0A7uf77R+fxf0sv/+f//X0rUyrTdpxSPna
/+qaYIO3+IL+3mhxp+FX/7V5yuv+ld3i5R+++C1CH1MFblsP3DFn2F/8FkhM3b9MXb5xDmXxB2/4
L9Ot6/0VIvmG9Mj+w41Npfvit3AxadDoZL9H7usjMPH/E78FCu9XW51nsuGgjTPp3Fsh4XaWbv39
stWF+PVJf4O277qWugk8l0a22+LWKuivCTQ5IByUfesUvtoHNfwBS83hCUQ4NFp5Pd7POQU9Wpdy
bTV9cMg5WXEEybJqXdVWthZ+lWzzPr5F4XVw8x5OsAv3wnWrx3HIr0fb7Vf5GAdrI2ftt/yMjECG
c6uwhIwDqwaTY+MW9l1fkeImpS3WixMDUBhVd185IZxP0bsbkNSYAI0BjZDzQM7jD0dy0CL+7WYO
5/42q31vT2PdpYGWDeUtDNHhtEYFdDaLhFJoakpw9c6SbqDdAmkafXFSxhPJI6RVn7pURru+Gxzy
P+vFR5lompetb9jk/kG+2KhpYnUVU0M5Az9qPiBRMbcmx8219Brv3GyDA0e5W2lapChCwr9ApXWG
Y7YkLxlyDagte0vPbl41qD53vSnLNTdMvQ0qKBsN9rhVOiIz0wnJfFnl2dK7+U54hjgtEWqv2Z1L
zmiCRpgdT9VhQp8LKhYp6DYnZa8B5rQZ5+QxZHt9YGv3T9jV1aeKMf0q6ZpwYzJGiS5lO9vmtqiT
lBRjIIqWeaYAty53Vevk+bBN6YsaXwnR4jC3qhneL8DTCJZb0YTulrXp1cS7Gm7foJQhsuOWTTi4
DGNkoVv4Ic4ELk014760u/bAvGrai7Jib04tV1xNZdXfGqJHCTWnlA40f5bOAZQbp945cAZznekI
7q2RL6xvvQqheWeDm18aZLFKY4O7k1Hjnik7OLQLanFQ7uQZ1vg0kfY6qhMEM6upWqpTEVW9335C
2+ndtouEhkyIcZ0aGfLNvm6z8Sbq83JfQYYWHDfEgnluF0YJTJa9u8i2vw2BTs3+w2iyaN8ZavYD
APxhVsB2suNymDBWe0EwpbwBv/bM6YJASyQ1O9S41bDGJmN9qAM53cCXWBimos7TbQsrg7dgxBOY
Ni+M1mSpdIwdZ2Xgh/bSfGMvgiQ+FBDTBf4X4j+rsPnmLQSwbHA9RbdVgRZvzUrSyFUGwOIxAlde
XmJ4sq11KWfzCgOjr4BviDFaD01So8roK1zbxGoegHYZ23QRTgwif5jv2giQ78ox2ulDnhbgkLzG
d+i9u/amiMv4qknm5sqHY73tlcRxDKJ1xO4jzYvFBI9dYindTlWx4EKv5LUPQPsxnBqOIqKxSCpF
BkkuGFtke4I6PDpJAj86CaQw0DF3MM5geEzexjKsHj2fVQm+8iUvV6id+pn2IC7ZxOz620GJ6roJ
ZLwXjbtKLOVdAUKP7xH4TmdkfhOI1uBq/XRc5f/ZEP+wIXLk1U2Ov98QL7+P/3XxnVj1+td99OWf
/bQfmg44CVC+DnNpRM6/MCjo4/1lYgoymR1rsPEv26Ej+Ef4C/Vhl5OSo8dDL/uhg//Q1kMph5QZ
moHUof/3f0MBjb/X189nmu7Nz6/gEPpk9z9HH7ZDmnH0VeANgzZmkv22p5i5uAjQXZ63NuSsJ5eA
w45gCTaZrQk7ElC7M2pA4CF16q40Tmo7kV67pq9fHWokA3sf7dS31okHHLmm9NY469UCossX35u2
EBusBX67NIeqj/2884FXj7N7x8loCQadhWnDufxWiArePW1F1q8tsaxZAj0CgShNkXrQcjnpY5eZ
70hyZpbkj6o3PxXOqAXOi2vYw7oFLVAxrgiMEZeBMFa2Kknr5MFavHxKzn1VNTK4S2yx1CMaSAbs
9tYq3X7RIBxZdvcdXSdrGzBTLMwPaSP6ZdijMg3Y6DuTRO2zlLPWsAVS8zUxunYnGjlfe3ZRsUNT
3vJP/dlYPkuIdelz2/6fB/BPDyCjMMbf7z2AX9qnN+ZfJuL6H/2sRr2/KE8hKWvaikk5yh+9oF+P
1agHNVhPJ5A7UHL+JL/qR5ajHudJ6C949qhTf1aj5n/ytHEefvO4MYKh5qSxiHvN93hjr6tPLXoi
zTRR5w7OeZVcLHlLDgwJYG6TzdW5Eqk7SzAhKiJHaDCCZkVE9Hjv4VE86ZY+uitKEjXBfjj2RWtl
/pXddv75BE4fNALd7TU2rkShIG2NHUz84aPbleVlG4gm2yibiHRgBemlPQWkYHtt3OsoIXsryUZa
e7PnXPbElqzR6TU7UwXldZ6b1TXxR8NtiNsLRs0c54/45sdT12gxt06tX30ECRI9DmZi2Lh46vC2
SILytrV71Ij5coLOjdLHEvG133jLLYTv9naKnWjnhLz9JeqnrTE6/Wkuw4X+u5OvFarCrZu4UMjS
vCnuIZ1PT0KUzSHtahAvLg7S66aR3TVLS/KBWnZA3VcD6XBiZe/CRFh3lAUJzi4/2ypTAx4Mkzq3
jUf7PGi6B7x/fbxCOoJJ2FUOFDtHLvckCOdr9HJf8mlqu5VOVj6gYEvPm7SiWqqk130mTHZMaAjN
0QP2//ISJkWyI+N6OSUTzqK+nJHVAyUR64w4nmBFwFGq8bTZwSjiqzHPIKLghtgsiYdByQ/DgznW
4/mUgCwlnTG9TKzSD1YI3eY75sHDLkd3t+793L4i3bI7zHZTXYjGHM/djsqbc5jzxJJVnxIR25Pa
YxfTusyNfFvZsqfCS2CtldIdLlDGmTtAOQaq2aK6MXrTuSPUq//khHbxY7Y7895WQ7rx86m6Qulr
EECBwcYzezpaMZw0mOzhNQPq8iN9S7WzAklEQE8FPeJc24+mZ2wNp52+NWPXXVm9rM9JGZtw9IDk
X2XcODFjpzD86nAiaddNa3G+MRYHeCpzq3zrcm660XzUfOWThLKdI1iNpQmXJWCrWNGReVK2Cs4q
VKl71/HkpYv6dT0QYKwjJxi0dPHEZJxO9FZRnZ5LhrOHIpbBwVR+8T2r4uzaJGaReypernIvk9SN
XmR8DWonoPUYdzRfm9EvyNwW3nBWsXGxfiXJaZqzNzmY/zYInBkrWqX5oZ2y6dwPc+iIbjdc4Dij
J1vLRt20ugBrjrWYcSzLPLq8IUzlq4CardXFm9JlHH23/tbWpV1+rPKGY8UHWVyssPUPWPp0Segf
q8NurKgUU100Orp8pD5oT+CqUVNCKnQXsMK61oQlWD6yjMjrWZeiyDLRaw+lt6Ufbl6IY8066PJV
6EK21SUtcRHxVavLXF8XvMWx9uXZnj50x4qYFOb5DukidTLoVmO76OLZ86PydFiIFF6Vx+paGY2n
dpUuurMIPcUaBK+uxfMgfhQWOy/azjoCytc0EStJKpcN1IxvxbGuh0g9XTjHaj89Vv4UEMZjrPR5
IDueDQp9THCOJ4bleHqYjicJqQ8Vtj5etMeTBrHwLceO4vkQQtFzPJNwetZHFBpxMQeWeDweX6bj
WQZWtT7YxAJQ6G3vJIM61EiQ0+p0kXZnLOse5PEkN65CAHHXZlMcfHXjHPXmOgFlN3oPJe3GRmwD
6Rn5zhiGPvs2CymtfI9erG1po7C5/VMH/KEOsAgefq8M+O82pdX7qif1/E/+VYNTaBM26TA/19WA
xpL9LAIsGHEA4p5DIEIA8P+qAo41OP8KJxQyoGc0/K81OBEA/Dpt56Zt9qbkfq8EZ3z6pihAP8j7
CgPGbBZv7+10s2xE1025P5LIJnGKIRwZcSdgSPL82jyrn4vQ7Lkkze0SIuGH/lit5sfK1X4uY7Vo
1N4WdEclFa54LnhTnFLApSAZV0h61xICdrVznbEq14CW5kNmjCPCXZQEdqlO2gFJkepWS09Yjryo
Cg7rG6VSxAIh6/25F2XTKaMOZZ5kqT9fzG4U3WN2low6/Y9GV6v9WCuhkyJJc2SJPc+0M6Nkzm6t
PFCT94mfgtNJE8BFtLxGCJm0yMPtiAxmBPOzgG3zC3+6XXLlPZnSZprAZF5dpITFt1s70XOzln0K
X4YTm8W+mlSxx2VTBBsvrNMTn5O4uAwRp7O9ziZILMOo+Z1y7vd9m6sBAQjSnqR084NEr7DLlpb2
jsBoNnDsySK2TxWpK9uLqk9YEnEC+eRj7pmpk7DYdZQSbIY2bK14XtDglzg9vUZ97Ft3foyWGvF/
GzdyOkGMPCGwaT0+qAuz1f6IDaEh29Eq9p0NYtS1crX1Y9lYGE7a8xGaAUxZV4xbEyGJZJsaQZTi
NHwMs3k6Z2IYdnskj02/SzrovyvFrb4xEJ2aN42fb20gSCVM1iJiGuVNiPeyXhCPlGUGhLtSiVXg
u229MQcXjYavygM5QckGJswQ7OxxHGGo0pIpY1thErd7kwsdSw50Wgr8Q0Sp+bSQAANplqdxp/Fq
WxM06lNphSFFV1t6+6Ge5J1VtckZyZnFRwzn/ioyUdKsJYbhQ6GS2NzYrbgiqatlXsyYhHMb8YTE
vbOXU3pZasv0s9nNKp62+DDCKzILJFyzFtMXqfWnCWMVsaqdMieUlCqAXKKBTmhm1CdE1dgnfSnK
Dbq+6DNPQ4vmBafQF4gKFkC/rlf5Pu4bm35JOpyMbSl2dsGwfxVWUXcXuOora7qxUTMixgh/XwmC
f05PmII5JWlS2K/XsR8Aw/URq5CgAB7ed+w9PnY/oo+zWNbGUzaRARCynE0XNfce9s7LBq3Rl6Iv
gds38fwIHr48RAtorrVhmCEIf8qgrZJGdzXXU3XZeCRYrvo6g22OPTuis5lrc0pUP/gxzcbRCKuT
KkzjDz3oOaqVPipuc1faazynMMz7EltTwH0oIoD2Hi3lGyxkw3ruJyfc1ZXL5DHwsJudSQk0fPB6
edVqcHfnm8X3yspnSNmkiU86RUVNc7iqov5rhhN4Q2LguPaCFAM2aGCEpPYTfoIPxLTBfs1jRACh
oqbONw2T27gYV7JJ5OBfjx1IW16WYIlhbv+Z1zzzTP+4K3rApP7+cPzfBJdX3VP3a28KqjP/5mVb
DMK/QHT6SD1JFbT1FvevbTF0/2IMHvq+jbSb7lDIOfUnHtX/C08iDgs31PCr47n557bIudmy+NuM
fmhdQVH4T/ZFcDyv90UEqPwHoZsgtoUG1duxPPnINrf14J54RRAQZk6kUFv1ar9EyXRaxI13ANiH
wasexxkmeyfOvdxt2FIsa7yt64GQrE4aTwW12gXBoyHOssi593mwADNLv9rEnSsuk0J1t3Om0nuO
PQUJ3iplGOJbn2sZEb6YiewUN/6WKPnmC5Lm7AD2qk1Rn2P0w1Uil6/kyBrrNIp9pOFTbt+hys5P
w6qoziLhFPvB4TA59dVFDU8egn9UboysTE4t1Y0nVVoSKVkavrOxjZgJRzMQKRAV0xXzmmIviyA8
h9msMkroyb7B8hZegiYwL6w5NS8QrBgKt53T7JicF3tGHPFHK0zDS8vIr63JHy4i27pfzBm1qk8m
c9W4oQHEUzo/kHcQelfOgD4tuDfrFqnvNTMTF+ahwK/telO3alkp915hym8je/TOYTSyatKWjXeo
84fGzchdmQo325MUkx3CrifD0h3LjSlmC/WePdD6T6OrfkjGm75Ol684IOePVTs4N3EOZIdUrfbS
d7LpxvO5OEhX011DDt2ZOfnNl9IZpg24CrGTqlB0EXI+RjxNgDmqgrDZkY5D7g7fjNBZpa0HPSOU
Z3YVn7jawTgQnk0aa11tOi9iBkVfxQiMkyIX+SZuaqCdkFT2TaO8H3H4/9g7k+W4ra1Lv0pFzXED
fTOoCYDsyWSSIimSEwRNmegO+u4AT18fKPv+kuwy49b4euBwWCKRCRycZu+1vgWQvsv69NTb5rQj
cpZDVpEUF5wcC6sb3ZIj0v9I2RgI/0419fzHeE69Z6ex6ZqRKXuManv6Uo9Tc+9FZkpbwFavp04F
qw7pMv0a9WZ3lQ2q+EKJtd4VqHE8fyLhem9J4QALE4Zxu8zUDuPYXLb4e4XwQXmiOEtrjYWsb1y6
usZ4ZVN1vXgtYwX9lx0F2WKKt4Ge3DmybbGf5WCQmgAItKjt9HlwnfSpIZ0YA2ht3RY48vcymeWZ
yoZx0idrTTys4huyTbv7bDG8QBadOBTKcKjLiLwHr7Tcs97U+nNJVfq6ic38QMxyvc8yYRZ+kXcC
HVRi3Yh6OukJuTVj1bR7Re036F36V0wq6uzPBARs9DpyXgkb/d1qJBEJcz2SOIMtpQI5sUVB6oaz
U+qPhpm/zZNRx4ESm/qz45b3Fc3Kx66r592iluptldg20IeEZE5LwWnEZtBVz8mIWjKYFLt57aI2
uzgkPQgfVJz3lsJv35UjPxQvqXhwU6oGI92ejYqBgegYHuJkGGwfB2GHuNeLL47R9b8hBBlbv8+1
e4zCB1Yw+1hNzQ7TF9ZRm34ecZJZfsuJV9xZkdjb89Qf7WgpD2ZeVGFXg+ofmCyf+8pLDw5Jnlv6
d03odFBbo1Jmd3UH+m+RTRUYOYKvJZnJeqyt/InIV/ngoAu8rXXI5DxQJDttkushYo/6wgl9Owm7
OTUt9r3A87ZWnxW7qJvUaxxrYteI2zGKxidl9S3ktqHdZiqZuiWslC4QE+qLUh3bN/pLfBIoJJMq
nV2lTVRPhDYobL4M96l3YHL4tbqI1J+cucKaOsc3S1flO0X2C3uq2XKCdpQ2MS+oyP04mjdDuSAY
WghUcUPPGx/iZYZuLXK0koK9MdMcej1fDMVyAhPRXM9lRCqxpjxleo7SPo7ZDVGGgDBqAzrxIHcF
Qkm/gn9VDwIjxIZ9JaB6etO/CSJeT1GVeLdW4VIg7SxZ+Av2yNu0V/LQcUgQ4vzzameO3GUc9S5q
R/7V6udXz6NbqYFLmQnDvSvsDUZc79Fj1TgvZpJ8BXGcXhXL+ILpw96zIi4BBZfx3MVmylCasqsu
s0mbnRXvqhjM9tJnUXOdgQF4VKJUnDkb1JtK6+Kt5lWkOdA32VhdY3xF2Kzv7Z5v2UZutSXjSv99
ceLhekJO+moazbq4DIv5hFgrfeh18kt8cLcAtzIv3g3wa0CaxFOgaFFy0TSUeaQGW/4YN/ILZQ26
N4m1hPPck0IkdffkUhrP0KZWCd3dbGKgsSH3FDxVPFmavHNs0OlIZb8iTOoHMUS7FALVBhTLcslH
w9zUI3AafyZsIAsGpTR9i1Kb3VTjWRtj/eghQ36ZGj0PJ53a5UjH9zrlFT91CHn2uBpl5edN6z3n
NrFbRTmpT4KYqD0zE0i6Xg9npCKXZciUtxrq27HuXWUL5ocyIhy7A3E5xOWSn3or5sl9wFIXbTW1
Ub8kY0pbeHQi0lpmxd4aHBjO7dz8VnbL/KYuA9M/YtoFQI404500Ji1c0CL61HZOVqkSbQDhKyX1
AO+4VZA7UA5qyoyWqrfr6YG1P8vi+8FiI0L3vRFrWITX3zZxI/ZVwivty3rNpFi6FtGZE7nNO+Hp
+WEUie6bclKuUr3YzG5ZXMaxzPe9NTxbrUUFu+qofroQq3/Le/sZJNWrGg3v8Dae3UreldrC2WCZ
UKUbTXFoS2fetE16rzdxfawTx7kf61x/zJG6vcFGl1/xNj+7Y0kr7tVOAcvlxxpbsDoc66Zrxn7H
ibpZbALTrTK2ffJcVWqCsJvMzWpQuZK65YTDJAf30vTNDAzNjtYcHQMdxzjx4ODt6vBroMgjvlB3
5InXy65I6uo6BatVPddMoOy9VtiRjPJtA9ioOLpK3oarRyJkk5eftHguj0ObOs80GpoXxKYUZCM0
1ScnsbT2noyiJNohwhEUCGQ3LeA3YoQV39xEdsqDBdPAAmM+RoRbKGleYfJOjbCknbLDn15uR7v7
Cp55wj8eCyQePMk+Nr9KRZ/2JGg5wVz0w5m/KbceCbXBQNBK2ppXg0cADBAdMuDymFWGRGJlz17k
oVwSsSE9yzmyghBKrqTxFextLQB/N585yzbnlqd5JMDC75N0eiVzZz62nq2g41GGnVZKUs+Gdbtl
LPrge5bRntL0gIINt/ocjlXUAwoCOwi7FcIFgQOQtMzbYkm6MKOPf1jMuD8MURTRXNDTY6/GVzYx
OwEJlfUVYPA+nGOneRkMG6KGtOZd2ozpNuspnCqxyuE6FdVmisya0nQCO6qHlxGAu3P3A6UV+kV6
sbMIlHk3B+BPQQ0ykqAPNFraN9stieHq1AHZ4Btamya3HqLGXBXnGPlS5Cj/LW2WfdrPnxziKC7+
4yEu/F28Tq/t7z8e4r7/zB+HOIe0ChPpnOqaSJcJefifBid/hHcUIR5ePvOnaEvD+xf1Qd5qAKF0
QIkf/3eD0yAYA9M0RzzbAh2qk8DxH9Q2sY3/fIbjkEjSGA4/VQP3yhHzF31Bno0JMmOv2c/2nDxR
RSvrEAIE1TZJCyCQTlv027qZL6ICchTQvAxI5/DAkamIoEc6bz6RB9pTlBLg4pdlTu6Op06/y95W
QpdfzhLOmUTE/aXEdu9TwnxZe5OhQZ1lW8YUzWZDjTfw0m1iikwn3UeFZX3J+qm8kmxiziKzeIPd
QSXbBcmSuZpN26OtqXk4VBGwcRJfeMHbxmeubU8SBJJvFwa7c2llu4kPpyPlt+uDs6TRAbBef1d6
sXnkFPiSOY3ylIpCuY+bkqxImmg7Jpx4UyMP9GuiDm4WibOtkN3tSA4VbQS+ZMQ31RL91tTnfOuR
hxbSmiXhl6xiwv/y95oDxeSrXg8CBxvbxiIEcqs3PYi0hasno35rwxH0U6e/7hGH+4gsblPNvQeY
f61F9MASfAVTs2hXEmwBezNSl3RamfwLWOpcXJlu/YSJHqCX1ktw8vGLR+9pXfL99ZxCEtYLHR/O
pFX1BUrk8gw8WA1rLFchVrRhO6jzGICCCBiC95IUncihFkiG8foRoE5a/GqvkcYO8o96Y+SKsqU4
B0e988QjsZrmoyaNckd3sA6aODK2WGYlZyBEjolavHdLfUFousCbVI49fIfXCoDffU3ZF3tKpJMq
WQtUeHp9ERO4O3dxKXn1zc0MhOTJzN17u0urXSWJ89C6mWk1yp3Ngoh57zU2rTHhPoilVohtN6aH
2Iziown02QmceE3u8KLhTVHRetNIU43bnpSJc5E2ZG1NADhdJttm2Yik/GIodLKxe7ZJqFfGXSd6
qmxuRCCIkaBj5M2hMzqmYYLzGfSobLxd2xjsIOJa0zASzRXOQ4t2sDva1VnX5HDCMtoP26lVrAcH
ZMfJLGz1xeSLhx15I0FB2mdKFTKvKlq0bdRSeZjVE2w9qz9UbIEpw2f9/K6U1qLs3JaYv/fZc6Zr
obfIOWMAHxvBwtr6GgaAusi075rw//awPpnoDdte/Zz/73Ld17R7q0BxlT9O9X/81J8FO/tfGJ90
TH86vu+fC3b6vyDJ29DNTazUP2nJTLRkTORosvkTXIIA6/+tZkFbTakOP6ltwgtFef2fTPY/exLA
dCL6sugx0cCCMAzy82dtC77VJB+sxD4BoWj3WObkxaIbsF/mOaeX2nYWLbx/36A/xGw/itf+7oLI
yIHxs17hmv9FTAPOS6/1urBOgEyokI8TACBvkBdbuER2zZ32iV2dpuMPWrnvXxCHFPcLyMzarfv5
C6JXWbq1MHpyKEC8Zh4XoB2v3XcWmoR//mo/Oyc+LsWj5lmD+YB68atOqE2mJB5yzTzlxWS9pg4g
W8AOuO9sPdbO/bJ4j06eaec2suTdP1/6b77ld/k+DU4khqv46UeB/NTkYESJiTl1emYeSrdmfaOf
zyI1xvQs/vliGrudX+/piprx1kBSfOLrO/Lj1SRkpcKRqXmaKpsLOXWL6xJGmYDf0zuEBpZGVidH
9M6dG8xtMnZP8NYApko0z9QLS+8/SpNf7zy53ph5VRfMimP+yldB3xANIo7Mk4vXqgjgoaY7Vcn5
1//ftTSC8Wj+Ig5yfhVfAh9QRTLPJn6CSTsPptJ9c/pC3g2ZXj//841e7+P/6Dy/fy20osg8Heoc
uIZ+vs9pD4bSrgbzhLLsvdM5Igx0qT55mn8dOhg0bPyZ3EP2kL/aCPGzmg6roXla8q4CHzjSx4T3
pQRwCbFv//M30n52cnz/SgZlbZAGtPQ/Itx+HDrs+7RxAadwYsnLC4y4XFODhmT7ou3qZ8jD1qtp
z7ykqSfv5qQ3DvEYGYdPPsZfRzAKXqY9wHv8B/LDn+8s9XWwyWsWk8TXcDTykhTyJvLcKzp6jNDG
K4oNUJMWoOsyzFr48fJaRCfumEE+48v/3RNAQeBxJOBJI278+cOQRWZLKt28vGMk71RVxV9Fqf5k
1u1nqP+/u5RtE3ulOSwt+q8jStbsHlqnMU6pxe31vJhXVhGQfgOXzJ5PnO4/T/VM3yZUEvb9xJ1x
ub8MXwhulUDypxyjWc0WX1Ha+rnEBv68TK68jOXM7PDJc/15Cl4v6aD8QKZJH4wHvKqzfxxedb7g
Rdcc76gSK7wzQVZj0AH6d2dPilwt4DxXw1rkhfBW/Z5gN29TSGiyaAnqKXRTu9kvDcvfxwyCg6Xu
GAA6yoUoURYN20P12U1CO85n+p+3HAwGJ0A6chZsD0AuLI0/f+bSlZkpC8M8dkIt8Mgly7ZKbWUb
a+ACIZYWcBQC8u/aKgoQTM72hs6bfdvC5KRQlQk+Y1TQHWdvGvffFqPov0mqsmRcJQvv1UpaSkK1
zWhIWNqq3iD21HxtiAW4oxjd7kkz67+1CBgODmQ4yj+ZbhwmPWueeyLkT25sGsc24wb6c57Nl5hw
rBYOq+49knui4IP2okbba53Fr+6cpJ1C7O82Zu8WTL0fAz60d6JsuIbLnf6wYOIhIs3LHE3sVBz5
tHMHhAW2kKnVz3OFjHunRItnH6faqE4d+tY2nFutTI4k7fbf8kw0z9AC9fqIxX++AwUoLwpaitFf
6jxOXzQCcNCHLIZNoW8CMPfYiIqx1+f2K9AjRruZ6dbrTMjWt06r1xV6RLpSkAD2VuNk3I+N09y1
Nl15a0Lq4KQxtiHmX1xjOPlZYbRZ0+7hwPCSSte9MiOaiYY0uaNRGj3Opp7uIsPovrUdND8QvjQj
qOChppwi567rCDHTR6v7Vnsmz6mwSTvUkK9+y1Fy6D6MW2+zdJFmBO7ceo8DaB0bduFsHEjL4LcU
2Ux/sOe+maRMN99XVPob7hbdkIBkUiRttocqQhYaTSlGtpnYGDiLcl6cY7JuTBSq65e4KTzC7HR5
l1ezLTdCVRQ7JFBXO1M+ZdTkVB9fHTvnbs4QfohaqNy5DEY1cuxjvc6Xysj5e9cRISB2hGTwYQDM
5MUGHHT3za6g+TGC4zneFIurnROlEDxKq+hdipJgVENnNllv+jzCpg3ClbEMKd97JBeMX+v2tCMI
aSeDQXNZi3pcN3I7w3OnEIb8yQhqI16u8feS1UuWovVKG8t6tROO635Xtp4IrVlrv1Ai1PcLlgkn
1CF9v5RUdu/dJZ2vRUPQeNPJikOdIjR3q6Vqe6QENx5igRXN74SUcBvpjIQqQQX3Arwyx3hKbbkP
jXU+u9h9T4WZVDVFaPQVqdUZUIigi8w0Xu5zai2boUrq+pirc8rOiGRjH/9RedvXnQt/NxqK3yur
7d9dc6kO0P0oeNrWUAazXJVNA3qxKVgEE9ek1rQZemWun6BMtt22s2b7TS6OFnaYpK6qTm3jrbpa
vX1vqNMQu1a5w4xRnXEc0UCgyZO8xAZhiU6FVAzPs71ryjk6aXPvNDu3m+znOqW2gxx1ebHjqToa
ZhEDpJ/M5aUUTb6xLHJIOtobbQgGfAwIWyhfoAEAky1HaqDwFJzduhkljVo2nR62baFsGvaAq22k
2Bau3q8TU0Q+vBrdDXmnHMq8qQ9Zm3Tb2Rrm36O4mjZUbhV8kVXxlOajGYDUR/Ze4oPLyGzycdu9
4nbh/UgXJSSEIgmGsdW2BZHEWesqZ1MmKtM/IYS0MTgka6HtCKPqKduiD7T8lpz6mLiUTtbTFTtd
d49DaLZCcPwT0q+IC8HtikJA8uS+g0UK4Gcm4VLNyobW3vBQ53ZTB2PZbQcLYFqZqG/C6aonT6S6
n3qa3CKfMUIK1iqQ4764ZVXC2bIwvV/ZZoPKJlZ5ok6sZ1eABcqL2g8UPrqeQa3Y7Mhe56jXzoqe
8Up0HSeGTVX3enYiiGlN5Uab0JA+zmwYkw1YBNWa6Tera11LxXr42DoD1ko4peCfgY1KEhKqRqV3
60RiCXSLBkCkmeThyQZ2/SzaPRVo1mN3sKKUzHCzOhHPvP42TdbdLk97piBmYzZmdcVsC7n43MGK
Q7g14pRfuUNNMCRWszelmcm9peX1c10zbNf8ZtoCFJvEs1410BRGlITAliu94p1Purp4IfPcrd/p
LZvQCJyeAGdYjJsyM6ffCWRs4sDKFesr5Szv0CZet4ckTN59KeN08IWWJb91Y/9KC5YgbVjPcRDN
TB9PYlEG5Uu6QKPdu3rinsc2SwNb4NFMgE2jo4Q1T6enfli8uABSQHHmYbTa4g6J37suliepm9pN
3uv9nnkVyITutcPGHGr9W9wn8bclTacv8eDw5Hjjs00D2s7zzdiZUPKBnccsKzrnSEAAeYhyEnhm
O5t5PMgHoHj73pPqySR95LrpeuPOXgj08lucERrFtijNAjY73qNS4gndSK0X17JtzZslXcRNo5nD
HZEcTdDSrnwzR0VsCJU3fqs8e0QPURMxbkU6AaJYpNIgT8jWnoZl8vyiEUwXXmSFWeGax3kaf4tI
kPsy9XF+qw2Deg3hxHrJJzuPg1bASjRBUqd+g0ni7Jlzet3CWDuSIOvZfjLG3aueTvWpgLi5KVNE
IPjBFah3xOW2O40pb6uwmR1Dqel65MNBdeQ2ESWSnryukYPg3SWmMbpS52G57ROyb70xnp6huDTD
Ru06Mz3KlATLgM6vgso2mtz8bEt1qndeMnR7TrnKVYZD7EFNW93Doj3Q4ie1XoWEy+A5T6zw79rY
dNdDXUNNZiE8lVlXiLD2EoI4KsB8h4TJbZebkQY3np2FEsSjM94iq5yI6MgiNIsdU95zLntYx7Ow
rmSqM40aKoT0oKlRtUA4a4cIwk2lX9OCXyzCiBvN3bjCMZkQten3SreHCFlKs2xjGOMH02z0DZb1
ZU86XHrXFVrzMGhz9wgmw9yMcsmDJaO3Q+PJ9E01SYipXDIHlNbkpIEWLck3tYDN5fdr4ZbQ0VSE
JrfqMi6cUzATOG1gVVF6AyRGPqjtpFxbKXEgPmoGY+ti/HDwx5RkkXaONQWVnlJ3Hxi775FI5Nca
ENvbZEXOt8nu7XSr1jbZU53QLBFkZKK1ZBQZ1fvSL00atskyD3unr9+tRMaXLisoTC5p1x+NSSbE
Olf4u0nxbWbfdNo2yFmdbxQxZRtdtaM+9MBkHxEdIBMicBh1pzWYvXvKqUlj13bGp8Seq4FS7pLd
0IVEVhFhbbgpPQHth1R75TYBRhOwZneauS/qScjhETGkjMzvJ9j/1kI/qYXqDkbYH05j4Wv/+keG
+/m1gFFxl1Tffv9fh068lt9+LIf+8YN/tr60fwH3/ag0rrTWH/WL5HfiCFpBlnTEsOv8W70ITYKf
oBCCTnc14+r80Z/WPn4d7jwkkvTDrP+kEPodJvnjOczlH7C4nMMpU6jGr1zopiV+t/C8ag87i33Z
nBCsk5NMR6iSRz6Vbj1NxTheY9hLURbUTyK2lIM6OWe9GmBb0QLOw7ozi1sSe8uLGNRHK4KVCVsP
NGplTm64DIpxaDUWEnNWiJSaCYR2O+dckxLg61K7ZHIiGsEoru1JXBvKtIv6Ogr71vKCASiCL9B9
+2Obvg/qkJ4L7mOwYtNXukFDOxwOp7SQ7KYqMh1PvUCYgRvYTq+VJDnLygG9m2iV2j5979BAhQWB
ihuncs+OIXfkLdVkH5TvXl5eTxoBgNJKiOAetqaeXxM8ejGz+aTG/K02UxBypa9zTTerapY3q8+P
ZPC+IaV/auZuW4lIoE1MjK/0n/dp69r+RE74BhQXPkjFPWu98ZSP4tVhx7JV4+lObfPr9Q4QK0yA
aS7es3UW7uI+2xoCIaSB78AfSBKFkzTex8Z055YSFaRuxwdA629TlHs7LVnxnDPThl4dFrHWNiYw
11RUAtNKjySM6uDO5b2dzHdTjVjHyI+xFK9tk71Wi3V2EnqCPuy3jckXWkFhVT9fTGgE29not41X
N8xGH8mhRINAZ2bqIURZr7hRekKyTMQ+3vdWziTaHwwcBEGf+jqdN9BGuZdJ8coEz/FhNTn35AcE
67VII503rAoortVLr087VBUnzY2Rk4zqieAh8l/z5N3AOL2xtPQ6z+VJ5+Hs8W1CuUz5hhVGBlyZ
kU9miwhTzyDBvONCuECyMPHM5Yo8jGM1L4+t2ZCgZcn7QrVCOZccChISSqIqfUUfRSibLjHXLSck
8YR+JW16zhv4WFL9DTzGjTelGk5ubfUa7BdraPeNJIMCUW+a1uSctMaejRQeQRWsOBwVoKHDcrKr
OdlM2OEwFmrG0XMYCUQS9n6jFzRUO/WxjLU3z5h6v1hzOPpYHDVnBMw03JtSkI2A0EG1K5LMCnlv
RFqCwZbGqdArzsk2VhgUVYh01/tO0glOEvOpasoMAZJ1rinAbKnP3ht8T3qoDkPRsJ9Sp5337KUp
S2nyXOtK/YLtEzB0BimsVaLx1mDFCYWMo2BuTCtgoR/3jTOPx6ayxgPJe+5Bjopykyez2DRLXdyU
Sj1vVaTJxyJpukBXhPHWa93LPLb2lebmdcyoqdLGDFtiZgmIKBryXwg4fI2cqlUwqejC3mVmUz4C
Q30spEIm9WJ2aJaQkqDtj85mmb+0Bst9LgWEfxvInZGGdT+3m4Yzjxa2NnFufirb+Oh+MCWd5iyU
5FJWsFomxXysyDQNusGycBlar7Kc27eyROlSKlmyoR6EkXLG3kD1ZVukxRDqcxVdtN4i1aFk+C+Z
/lZpHHa7BiJiMpJqJnViSxxIHXyKCNwnw7CJNDVk8+zemKozkFTBoJtz58lR7POgN4Teje27MrUn
0/6MAv1rNQ2hJOAqbDG8+g4q9F8qgGlmmwPY6WrPnhiLNhFdQeTKM9q26yXSPqPW/1xPXTMEoOGx
oAGhB8ng/lq788xpIL0SrAJMXhr7Wn6krwwwEB/yJ5XzXyqb65XW9Fsq56oKy/PXIvHkONLIorra
633+6kXMhut0nGkTAmpOiNWB/1K3Pyzgl+9r34+9ul88bt+v6bKA45iDavErvTE2Sgj52DT3c28l
CCGJtwGpHCgQ3MmwJ36O70tB5ESX8DPUoGH8UhX9+L4UOki2QgHs/Epuo443LRmHsz3nCCPMqsK9
EFkIXqlTT8CT8j1JwG9TJ8dtPo3jMRs73luvZHtOLMjq7YnL5TTEI6uuYe09j74JHuYNionTxD6c
Foe+RhMxVqvsurTbbUFEjyziR9VKONRK80w6I4GHFWFslkX1MKboGpgu08M/3+S/GUIgZ1U6xMhT
rL+QOnWRekWlm+U+0butWakX1VsuxYJ05ZPr/N0dNTVj3VpB68Ii+XOd2ZuQY/CHjFVPmIeOg8Ks
pRBDBJNwaXukuLlg+mOtuBXjfIFzVNwma3/AXOL3Zs3EWrcq0OGJkdPlKVY6dObTcK949tloxx0g
4t5H1VIEcbzWlaQun2JLn3fUNOsNYZjpaVDb7q7M5aNsWfYHPTWPfepSBrEpDJtl+h5BZPVLZPUI
At1qJxWyfwiKceNhu/RwWCV8rmSG4piUJGYSu+4bQHRyB3egPiwXlM8IRXV+t+cqL+1amHE09lj/
fCP/ZoYx1pO3AxuP0IFfAb6Lo1RkbRrlfpm0j+2EZGazap0S7WTs//laP3cAP+YXUHysUy5BJd5f
mnMtASyOMOdyb+XjHUzaY1F9NmF+vEk/73vh2Gi6SSNCA0r4azc3TaB7C1UFDeON9bZLpR6Y0fK2
zvTpAlyVhMVjrpt7T9HPZLUkG6cUR0VGX/HV/ObaI6ftAsW9KzJjj7WaRdZjdqrn4lrT4vfFnowN
TsR8LwwbTrxlTD6yre5KpPZmdOsHgOtrGJqLAWRO50Cswbuw9DlWeyA19ZYWgeE1BI7JuvdVPX23
SoYg4MPrUebH3IoJhrIzNqjaxO5XQ39bJvSh1f6uKvVkYxrLJ22t1cf8U8OGqYlnsbItmYdxJus/
v0grpUEiuCr3muCgMCYFCV9gKCg65HznhDuAryULxeyeAZkRhID101+04qaHOe5GeblRbJCTU7Qg
QrW1KhwS9WnKaiN0VXyt+WifowFT6hBZ58TTs9BqmYnqClOAk82PJEW9Ld2qFEu/SIPdodfwhVtF
7vJEfSQjiEopEcc7Q0w7r57uYgx8ftYyPs2aia+zKXEiJc9CmkbeTreWR69ux0+o9X/zkrBmrP9o
Bp6zVaz4YyNuwtEr+mks95NbhmxxpO9MfBwTh2pUx588EU37uZ/78Z4g7cDZZgEAcf/yTjamMaOm
Gcp9q3flRqOXSXk6O0asVJ7G8wEgRPEVj6gPkKInrYAdYCyu7ZwNIIJB269KaP9pMZKQaAM8S6nE
+kS4/dblGj0O90YQV0eni92+LIHg06h4K7LlToqZ0te6GDPMYiN/jaZ1lzrpOHzU62YA/CorPWC7
uhkJKNn2PNKP4+ViSiNMLf6ih/LbVtDWZfU0butogHpM+NpB0iP9OAThOanCqc+rYzlM92nPQdLN
4yFYGo561jLdt32s+vPKIzTGez3XLo2Son9mt6Y5Q0hINYlo/IdS8H+icR2Q9QAMxGy7zfoaddI6
V850T/4MBwgqrbxPtP9Fw25JjbJr2WBldWr+NgK2pyazVvB61Fx5lnxrV+/YwA2GZnedgm0IPMlW
3BTmU5aMdxOA/cCoLOp8xVEZs+NCWBwWZV7gvhdHDsW7ImJlSenxY+VaHu2pv6bC9JJAzzjmmnUe
uzE09JYYMQ5GcqGpOzUtTUl29qI3n/Q2/Ww9tv/m9WavY1mrCpYR9SsAVcxGhofRKvadM79BN7nr
VNa9kWNWhA4vXPdfH0dtYpRJKPyIVV3f+RKQ/zx1pIZn/FhTGGFOljSp5h6S19ZwQtHHTYAUodx4
ktQhoXUKB7S8aHzcKZumFPEbrVrvmq4/nYaYdZH+qndVMpcHQO/OusIcgw7wcTTYbqmtAdJOTYdA
xkBjhMvOOuZgyHqYGBUPJGab7WTDfT8yg0L2uWtdjqTeIK7HYbgzrSHdVXgMNmmbG2EzLacime6z
qEAzpCkLPJP5zUazuW3hbJCFnEHNtM8jiwiHzOHeAOez7uZ758/19b8Vts8qbKa+KrH/Lab7S4Xt
JhevSVUguPvuNT58+z//W//+Q39U17AAmxjXIP6jTuK4sFqA/4RmfDDt7PVMtNbfUBX9u772Ac1g
qK8KRIpof9bWDAM/MVo2dsKIJvi5/8wZvJqWf1w2IedhMEbsqPEJNOMv0p92zNeSjdYczV4BDWOK
bZ+M/Ra9govZvUxofnqxwjESdhBAudYelIdkNZMIorXoIEn0I9hMisJLox2dHQP/ydwIBApeml16
u2xfKI1hVVns8phosTj1q5HFWy0tjZqmxVFfjS72ankBNVFeZR8+mHK1xBCatLpjZm3HsWMkjH31
zhTj6qMZPzw1rprEFM5Wo834YbqZV/+Nszpxsg9TjsFGqAzICHfT17FXkidorx0s+7bK423dDbl9
1VtqQnwNsg3VDAai0xPpF1PqGtNZJEB5na3boGAmx7vj6+KgaREvl3NmRjTnbDhNG6jhBNgfS4zX
pItC1ESiF+aDU0RnV18i2mqR4H42a/L0MDUoQjx1CgfYRVqARk5T36ZJYNOB5Mrag9G27CxgeiWx
rRQwB/IAZ98eSsjkpUuSUCB7z6Qxn7hLY8JJyGpzCXIbSSE1QKoViZOTjDpUS/ZtieYZBQhpjzFt
VMI9U9MHWT/GOz2XUXuG8b8WS8v2omYuwfCeYvjTaALy6xIQ52Tv7WL20F8Ith1S3+hUVmpwnbca
WvCt7dXzq1Nn+WYSgwjmfE7CtOqaLbiz/KpVUmNXUXg9VFU/7NDFA1wgSpaJikTIgzvKwCEYcVsU
JXVEO4lvLN1DxJAIGWJRy0Oztww/s+Nq3y1edNsWU/E1KpW+RvwuXH9RxvpGZPZDXhXxrRE33WVK
RueWPIvxOSlcGcaeht2nTuQt46EChFGlj6KT0YUK1fyVWo9C9OIw0KRx9CictHSlneTRY1JLA2Ov
rdywnZY9SiXF245Oa1xFdiR2SqakC0t3m8+PdePStY+E/YCVtPzSrd5cv4iSWAZW1hgkuhatIwNK
fMuhZK+H+ocO3GaACXOYWDd3JAPGj/RujZO3OEgutNqa7onj6zBY1C2crAFi1rs2mfb/Ze/MlttG
si36RahIzIlXgiApipJFSZZlvyA02JiHxAx8/V2gXX1tV9+q6Pvc0RGuapcokkBmIvOcvdeGm+Uu
kLEiSO0BAbFoP6i930EQca+a0X4EaoNGqLdMNj2Te9LnGkwYSbPAb0B+DB/6KDKu9WmiBGNBDu7S
mXvd521zjnOnfEKNhSghdOtXhPefdLywfgcq4MidRs5UY62a21reLHM+nUPUQsfSmprHSDeX595c
imJHWK/xllaNuNaWEhe2UqZ7pOHj7ay0/jp4KjwgPVZBjKyNO+imlPFl/yycNP+EqDn5RKExgT2s
ZPZJAcvcjpQBDmzB4ONTfglQ1nc70PmoWwEXF8Ty7FNqbh9KXNXHcWq9kZ1hltYbXqt90NOEnaUN
/XKD1DC5K1fczqTVU+NXUWYyitkzxrac8g3+1nZraWoOqrGvfQKaUT+tG01847EfaQIUczseK+Fh
Npht48lyNfNDpzUfk6V5SIkbeZ/sKqMn763INXtEVeYbJC88uk1qXRcA7k6EvqFmSttwi2jpyrNa
92YeG8XU6NsH0uNQxDSienN6XJg1fr07M/SWVzVW1Bt0lIAr4Ke+jtLI+hjFlD0dhRYA4oAirI4u
+Q1Sv/5zB3CFbQl99qwQ/pLpZBKkU3NEyhW9tGacfM1H+J7toE5GH46B7YzTNh568xl8THIwNdeQ
aErG+WSgSKTc74wtG0KKsJvMismuUJO2o7FNTo8nZHXO0hZ1Qd3p1KdJXmVTmJCpgdRKYB0pRuQG
QIam+2q0UDBQODIfhi6Ur5h2kR+RsoimgiQwLwhDCv84U+WpGkr7pbfZSSIqaFB5djrrXC+QGkU6
QXI4wON2Y4wWCDYPqdesa+2tG3n9jKDNHLfEcOaAJPDCUpga6PHMOloo3ahu26TF/4NF3+/E9MbW
ubzXR2e+Iha89fmlkR+lYXtlg07cd9RsT2z9qV3LGkxZ1djfKs16x6BpnKiAtx21Z4DKuYe2gKYL
k1zLbmioyhsP3PWJbjnF3nR5i4WhABzmFQ7W6WMlmge8oxil9QZMFOJAvMlOvEuQ/+5FsnhnpTcV
h1AjNn2rHVuql/FtnsEQgtcfbvG+6NBUbWufRrbYMd/f0qWU98poR1JP8uoxwsyIdKOpjyMSkKBB
0Z7f2EQbwb0ph5uqFNFBGyf0Tk7hdHu8a9WZkVtgffLGOywyzbvCICo2Rq3nbHss+RQ5oXXkExIV
NtalX9k1Tfc8s4u7ItRsav1EcxFwD/YRPsN2bkVy0uApbJyyrPZdP/Vodabus9Hg28kl1ejBzb50
rf6aqppGOo/H0zAWEcC9lkRtSyqaN3jit1MRG/5sTu03naJtQH+mf0hJGSSKY2yCKpJkX8kKaxpN
gYdk0NtbtP/dfvRAAsxt0nwYUITrQbpAd9hYRgEkvom1q7G/bhIrxso+vjbCyr+oaewJAJHZe0GR
N5jBe7Bpl19imX9tsqS9gmzg4hLNAPHY/FuIC2szU3M8DEknrgTghu2Q6FC4CUg94XNK37xU2qyd
sbbvEEFsLBLWzmmXm0ejTZNd3aXqqmdDEuCC9g4m/uWdO7HzwvNv7zMjHq5JOM+ZR1NNTrJOEAV9
qY4aWzUEJi3Qt84eoXtY+WPSR7rfz7FzGAdTIXG7WayxPpRWQbxjDUmKRK83Jepz36NoK/H/IRqB
dN4INKOm9kyZcd7EYMR2Sbaww8iFE8D4uOVQeXZFS76Z2i8jgSqCPLitiMt7qdGAS6sl2pVNLTeK
EgN++hKHNmzHdsmjXWjRIS00DdL5NGKW7r0DgA88+2Zx1rLybm6SmL4PjuKl0kpUPzN92V7fgmYF
5gXqEk03NEwrquTKo9LBA5gLi7BrftC6yYBcrrmPHULOw5KGFexk/asKHS2A4Eh5oOiLjZHUNg+y
LOZ5YPbnEYn9W1IQjkaBEL8zsdnONJRnh/IBD+OFzqXd677w6v5qKhrvAN2Sng+Bd8eim895Yn9B
HPPxckD471nqH85Sa5eEA87/fZbaf62aKPnlKPXjNX/6tsQfqwGWzIvvp6U1K/HHUUraf6z+JWQz
dEYcWAj8pz9BSz8dn8QfSF2BF3OCooUBKOk/8ORSWvz19AQF0UPT7lEMhjaI8WatWvwcgWFUpUQy
mx9IEv48ZhwdujarAoxPz6XmPDQY4EvRq2dZ6M8Qvyivu/OO9sixm10ZLJoyrkzAQeg3PFrwOpw6
r2cmNLOAYKcpoBiD13ybqQ9tq9gly0+24qRFef2FMom418g525MM2G8pKy4+p5xkF2olwJ7Ivcfy
K+9GkikySfIDWaQjv61nHzkqFbSaAS1itJqj6GDIDsUH4nih2XWEaqT5dNW07nK2UThuKUK5KKvp
KSBFyvxonoDukzW6sTT9PNLGYd5GnxyrgLHGOWbvFnl804lEv05NPhMl7OSO0l8T2OBk7vAJEN+X
P/U4+nsTtt6syH8q3OGl6kl8G8xh3DbY7F8TnL/XGQpX6sxLtco1nD37MBE0FlrWEZuCP1o56mjT
fO/SyeQhyS4+yVBlhW7/YgwzXI+OFpSXoW9NEDXztMTV1pURe0mAQbFb3heq3XWX+CPtQ4hoP+g1
NR1qk83k5Fb6vUfv97kb7PoTFt1d4Y1nXLzFfUZjgKgi2VDBlTwbfHxONw2q55FOFs1XVarsuV+q
5JyZsXVltgSZmiYB8OhLh+ZBmTy00DDa11aG9HujFTa5uJ2jThSIk9umysdnzpDtO2ZD7wkTQsbC
VfXj1qlceYqJsAhadsdXqs/lmQIuYMfcRICeo14/dKasP7tJSqU6dYf8qcxK+9pGMbgnJgxperkI
l7J3XmW7COXyyVUY/kgo07l4noHIMe4pBrZGXWK7DkM84+Dgj0pbMBsrIqk5xeYZrgO9KpJb0eG8
IDhFB3vopl9cY0CpPoWELMPnCp9SI68ekPsSe18k1QPMKYSqzkRXaUy9E/Sp9EtN6DqgBJ198foY
QiycwpsCqUwfDC/gbd9lEUoaVPMBezju30iGsNmN7AvtZKC5qCSuCWHmlNiJjGx617zSTLNP/ajt
uKoNKadNPEx3XEAUG2x+4F0KgTa2ssvj1PErXQMKx1YQT32HvCJ/svtwzg70Vfnyao7me6BnfMai
EijyHRxAbWVjpDBn7kMtc34hzu5YwQtNymAeink7dUX9OWb+7RPsJeB3AEVsQ9LFnQ3a4Pyp1svk
Fv1C+56oZdjrvVl/tadmugt7Iu8unywN01rueDTy63PS5s4UP9hpQsmgdBvG8vzd4aB1xbe8iC2K
D2X/2CLN9StndnD2r1+8M4v5fgZL+NGdCn4wX7mONm6BNaS6mgPhtcM+Ha30y2Wk4d7n3ZaIJ/JG
p5JynUxsz4HeVB9GVJnxJo7S3rcXlT9Z3mh8QjuSkOxZWO4ZFIt1VWUYpejsVcjL2RIaUe9aB6jo
rHq9VR41OoMAgsIRjciIHaZz4wR0UuV8QGA2X6NOMO5D6hD3o9KKIGZEcoTz7PCLZ3AMAisTI9QP
J37RIHlHdyYANY9i7aFaFCQ7J60e4Ml41E8xalzuFiWD6oFocc4fbUZ4i693g8Stw+ydXcs+6aql
1exIUAlbJ+LX9+Mc+W4+MeoX/kgkXEpwpL6hqN1SCb9ty/h2UPNdr7WPgwKxOtjVlzKBtUSSGeeF
G6PrP4gxukODQfm3iw9F2nyzR+/aMysi79CylIZ7P7XmzhziPU22p6hpcXeISZ4cih00iaiyUYM2
6pkUO6Os7jueYz3a8goQSqI791adfmyJcL91BtbwDE0SMvra9HW3tDiLzLcENW7Hic5xiFOgdFeh
iDZ90Ccj3ckqQkcySifeO1WWbqByWRzvCUhxa0xHwwAloJOZirdao7+X1DEGZXxVJYop2ln1NelH
KMCNgug6w35r9O5QSvvMYxJhESfJD3B1ws9aZDy3mnwj8hyGVNkWO0o+qIjmcgi0wiTzj70ijbnG
GPzacaqH3rQsKj/p8l4MnJ2XmExJ0C1slqeHElEf4qRsb6YdG3d74QYnjr6bFF2zdJyzU+boH52Z
rajrqatsmosrIQ3zMLIIb4Xs6XKXGUnjHgyfiMo5ENvPCnTr2jISpzkT7rFh4O/T2RFbewg/C71Q
PsmBG04doP3q+zqR7tfEgHdhjUp8cR0Ndl6WPaIiSl/gJZkBcx3CvqmkD+YF41frkf0EvE5thmVh
PTCH/BCBhAPdK6kyLtUW8sGDKtr3eEZXL0o53054tOrAjDhY0MkxOIiUC7r2ZTDwkOjOLRXC7Myw
grTmhPodyZtWwHm+BDTbr32AMgOv3eK2anWj/tqSkxkshXE105umH1+/9GBBtkq2HuHPw7MIKaiK
iqe9Zyh7T33vDe7zZxWbezGr8OOo1/PGNDPcaeaY+WSZaDeNBblmLhEXMQ2pLZXRs0x5DpetyUlF
yBP5P1HAJkG+Wy66DddO9I8ZvAT2EJjt/BYL6XEk/h3EloH8Bzl3+jF16Z9Y1Am/thSFvnZNkx9B
4CKCjiiXVIOGlASQ4A7l3HGMCpMzWidu3TCtzrSJqPLFip3V6p4Z60be1kM9finFnH9h52/eOsD4
fJsdFt4SqnY5s4iVvEt6149Lm1JsVkhvQ35jdBom6HTH1gj1iWyrxbk1PEIDJG4swZSInjpn0j44
ekMtwzQmxU0EehY2kRYMxGefXLuxGDElqQq4nWACWcvIY3DC5lPhjz7SuoLdoewiCFsVPnkq6e5H
6l4pnjKieDedV2pkRkj7ip1Chka/UkEygSCm1FpZQdxM38rCMD7oBJx/HJtkPICvUp8c1VXksc4Q
OBcv9kd3bLeaVXNCdJerrGAXhjpWO4qKBazWDXWoQoIDyaJK/RQ/Bp5G1PChQmc/W/mr21JZbZtw
/JA5Gp6DsGx2GHSaveJgitg1C332DDdTle4sTdtH+Lb8XC6f06ap6m1aEtc50QmEdUIdNCGJeldY
ovOrJrP2S7XcTISv7puK+g8VKHNn5+1wt2Ts8TLMKDy5aOnOo8ofVNqOB2lm2mdMd7dkI7dfUdez
AXHmbufVTrTrc8pBmgmitGmSZEuRnClO0vKGWO97nqDVh9KF41+vtaFWjDZF1mmP3jbatubyMDum
e4tZQIcHItP9XOp7WJDYiXSKC0MVfSWoFgA0j7xBVXkwJGkfTGKajmupAQJ4G16NKjwlkbq3aD9u
AZalVzNhGtdhKmOv26ZaDKXRMZd7L2N11a/dXnOSIcCAn+v1HhRBStHaSYlXM/p2pFLbjpTlUQCQ
efAUETdAG8DDolf47pjP09XE/nc52WxVMpqIRWYHc5vi35A1WSI2afdpjkWjJ0m7gHCHQw4/D4qr
DBSNhfAtrIzDWkCfCusMKXnYFaXX+5HVjw+hu5DMNy/tbZTaFaAg27rp7OVZoWEMltq5TzzUDKTZ
dfexVxLiBQPvgyKl4RWD3uynRrm86q3e3YyFq1HNGr7SSTaC0TaGGzkMaCmlax1huI2sfnF75425
cRpdR91HbFUCwsPNLbrrLwg7kH0VffqC6WX2E7gJKKAgdhUahpkoRS6cqZYOwZAQ9FdLRGchaM6p
AyIIkOPRo0CAmhrHvMlGG2fuu2vA4bFUARZVx/haWW9xbrTbsEu84xzRjyIUYd30R3PTvQpr7N5d
wixOaGJb9vEt6cZOYl81qfcght4TGxwl+NqyocuuliWE5L4s1nyykgayZF4sn3JY4jdtXLxxAI2K
oDIA0G7GbrGvATNWtPzjN1UUPPU1Vby7g7OuWWHX7ciCHnaNLprPbF+cwMBGdt9RAPbZA92bSWp/
MNMlahF4UUUCYQX1cl6YaaTFPjk9NS0YtOVpISsFxM/cUborFTXoRZrxa6lachDDNJl2hR7zKBBe
41KGS2TFPiD35LuMBAvHENn6PRUl+alrXLzgZlG+LnEFrBCfv6Wx5GOH83t6RYS7VBWS50XCi+yq
XcvCGEh9uUpmgHI1Acc8oJfsNon68TMpbJj8lAtXyl4FQA1A7go2UsUQitiUpJWMOfgmXvcIQKuJ
wgBDXLmY0Hp4Di6zPyV0/rKt2XZA1FU7fIvboji4ZpccGkW1a9LKr9kEP7OdQ5fjY3vKGqpAddTI
e6cQw10Ud/U9vMdlm4FpQilraUAXK8hEIRrd1JPhkQ/2kYMfxXmPPhFAYXmVO1r0X7r2j473P1R9
1nLM3xV9/Cqvmpf3X5Lfvr/mR9EHGSZkNgix+Ekc+AiSHva/+udr8JtjOTa9c9qqdMP/LPpYOght
g267Qxjgr/4U0/mDhjcRqfTPbZAplHX+gyqQ9Ss9w0ZviA4QTZXLthL29e+iWAG+UYTaol3Dj1ep
B6XUk3P/3AyeVTbHVBTroyuD8h2ne5fpQjCl6eXFGBCjAlQOfWY1WzVgLC+UmXlTaoYpIKyRhRQJ
GlqSgyUWsCztpnCfycROkpMdjQPcy4W/DftDyCnSsz4Ke2CIE6vQFz1BbfqP3LZxDXGLgcriXMAh
XRyJEDd7djGX0DcF2lZ8Ni5pcNX3aLgUnBlBcdKKRvcMM7InQi5BKzV+7ztjFqYJjReahnT+vTvt
zhqt6oi0HVl/13X+t1b6T7MGufzfzxoSud+65K3vflaesJHmZT8mDt6tlW0FzNAwnXXeoPf7MXFc
8w9UsgjWSWSxVmsXlc0/M9uYbWj3DNT6f7Ln/xSfWOIP0INwEMkjpulK8s5/NHEu7KVfRK6uaWIA
WYlaro2C/jfIBjpkqqtVQlgQXpOtESdgQpfS8+2ue56d7FXCwdnUFWC+sp88P0sdBCfTnB0lRmZf
dPJRDjI7anmX3Ux9fhqkhcMdAZShGnND2QaWbErWBBg80h3AKe8ssxBb4K8mM0J5u9rTaPPRpvAR
yZxrpgKNDh5jqSWzQFcu/XZqlxsYoAM5sggshFBim2bt85B78GyTil0BUkLHTl8drRbbvODHM53D
FektzVU9NM/kHdf+Yg+oGRaivYrQfdJGcU9/6nVAJcFrca1VuJqizsSJgosUZc1ZR+O/MUq+j1NP
XSAa9ezoqbfh8VwSXMHX44CE9po8xe2goQFo5BVUw47jBZdm8MIg6gqT5132zci0aeM4XMpKNoQy
U3hChMElsLLoI1+ByyDINkta9kYNPzWQu+jjHQddHRrtpo+N6pBaTY2BDB4s6Vb818w6c9rrgvWV
SGHkJvF6qibGygWfuQR1bkJT7PTlHFX52ZvzIchb3jKP2A7ZForwcjQNmmB8ILN2OKkv0ces9UBo
uxTLgMt+mwnSPSizMXybghx6gJlAEFLM38JcY+PesOUToNEvZMNWpCBP0H7uMKiCDRQDFH6gQI8h
yt4TuyoClbV82dVY/RG/cvXMljcdbZc8au3xMkiwwYJNt1S7rV3GgT6b52KQ7FmE9zhKffARcQ4+
Dq3zgKeZhjElWNqDrPcpUddVVExH1yOPeajXUdTxsyiVb5NWp3dYtUbgrohNJ3QmLhMDi4Cg2oef
ect4/kY03aqR56PnY/KKKIx7v1xC75B8DLpWIjWVLVFEFa8puErYp+XWcOvlRqjW85u2eb7c7yKi
1zdA+fa7ke8bxQwZ14OzWSmeFz21rqNA/80kZ1TzNNjImNEpXYZKtc6FSHXzxzzm/zoyfTV1Pggz
T27AJFOM5XKRq/MIfYmngWKeuCQCH0dZLDeU02sfE9mzi7LGd6AZMeEYTJLZeLkYwCsGkPL8KAei
16IajSAUrjqyJbcDUC21n2dteJxh498XbUr+IuFLm5HoZ9/s6npHMcMImqwS26KxuKRi4DNEcXst
W0TWESytk6nCxFcwXYLMZVJSFjglY0rvs68YZSX/cSJi7waYpdiagoUArFYewOTMA8E8EfmQnIfY
vr1ML/bcy0HovRFMFplIfSVh//aEG4iC223FHi7FWJT7CSRzgCqKaZjJyr/cW6pHJmiYkrBUKiWR
zhDApuX55si1uYzyBYfZjtBpbw8FPQvmIvd2jhnn25GoO/8yANYRzhQ/J9YCv3NmGfMG5re1eMvh
cpu7Hh981zCMiMpAypzq4Uud2NrBRs/hLxrvVfa6dghRIPupnbyimeMW6Nk3cP5YUE1mD+59UJec
sn2jRC4lmr48uYmYbu3J3ssxfdVgZwJuBfEaZpSU4D0nfr8I7RDZzFP8mTq11NjbuQ6DrCw4iGhY
43yUCazEaUGuCouDvqAmnizYAHmLI3bil+njgMrBdHwsLSYFY7JyUTI0VyOmg61b4hCakkIcRAU+
gsBHFsVIZ3EbuXWai6s07I1zbHpyv+jlvK87FpPaGgYERHztcOAjjL3OLHIxZ7Fj4Q9QI9/XJsOb
SKxdJ+2QOAPRCDBl9S6+gzEhto1tnY05nfdOqNGDJm6Axw6C8FlN2DDAX/tZlYttrATQW8eabns3
+8Y2jksDn8W/XGsahtk2K/iVvc59tUpCpcD+UJmRNkugZauNm2vhnQGdnKYOkB4Zqm/QjTYu59/g
QjaIEtYTS8uTnd40b1JodkCqZeRXyn0qVttghn9QG/tboDEpPT0ZHedkQtWk5dAAtg5hVoGRjZUA
yHFxLObLl8zOi2HjsCNwAk+uSudladJXI62mLZx6z/YTYTzaUZbjOgJnezNHbX9MRsEtNEWIUTKM
QFwEqSDPKK6S7i6OLIeKFyxtkkUaGpspOsCOAO/ZQ5kO/b/GmaqUBpaof9E4OL6Da3qzElERXm9O
2Tf8q9oCQEJbFjAG3gR/o2yqnVdkk1dvGk1BE0ob5nyKc5Bin0HpVJfhjTdWi0ZtqhzbW1QT0r0q
kVUVh47yoPY8Q4byY3xmOS01z+woEuU6ruw5U8mtPTgG3l+jDLX7smf7ELvO409bsX9j0WPL9bOo
1pIuEnpTAjxzgQ55a/b1z23hHFPOgm4I9kIyU/Ba4m9gR1CrlPKxbyqTYcWssxJG+t+/71/8Hev7
WroUhoMpxRS/7ac8EFc4Yuv+oI+XxY45aCbZezliupzq7Nvfv9va3P5t92aRCwum0NI94f3FcjVG
mkUGXX/IZwbIuhNAPqnhqm7F9+/130PAPxwC8ANaHHb/b8HEp5c2ps5OZsrPh4AfL/vz+Kxz3EX6
5rBv99i4W+6/TgH4y/5wfxwNuLt/HgA4U7Mnt8AtcLS2gDj8S31u2X+gYtZNLOFANi2dT/cfnJx/
HUAW8VawIy6Hc13wfP794ExFWNFI6x32WdTPfJIz+jP67M5BhqjaLz9dmH+ck5c349C/enQ9C0ud
/ducjGwe43RfLZgkM9Q5qzIe55XJ9B2i5BgCM6lwrRdvAMT2/3hrZqOQVBwcLuqvy0GiZTo4Q906
L97EW3sIigP0Ce4UuL2jP5pyWplmokERCYqBXvPfv/2vq8L6zdF0GzRgOLtx435/e8NMotJLc/MM
PT1LiJcZoFRBtlrqY8IqSvZGQUf079/TYIz8tDj8eFOGCodLLLTu70sgCJuwj1ChnW2jNB5LFkti
oJxF7VzMCE91Z8PnS0zevNf7pt3HXd+9OyvKM0cBafqKY+G+diNUpC2KwjBYKLa+kMqM5BTCmdCv
hzoEAUqc6QqTrPVi5diWpvkP7Ermxl++Bs0AFH1YgbGy/baiylGa/eRCkCfJh7HS49GdcsrtO9lO
+iPwh+p6ymAG/v3V+1VW9P3isUnweBQzMfjnrwOG3gvR1nZD0pA+6I+ltpC+6ZbxN5FO6jzry3Rv
W7V+ixiR6ukcYxr6+/f/68R0sYKApENRxbj5fa4MnldmKpt0ZHIkiCbrhJlXHHQ0qH8iQf9mErx8
V2wxzCy5MvD+YoAOZ7crhej1s7WyZbU6pq2PpBKpwIXVOGUWedXCWWenKApAUCOT5QJKTDMkEf/5
F4c2w2pJQcL8y6g1LK3yFDke574jv8W30PZXBIZSSN7g2PsnQPK/myTuWri8/A9/kPXrfWbPJRLN
JGTgQqQs5xgKnBUhkOldUV0X6MevzJXFq1TCKPfyRb8tBg/w6JzqxFjr6VJda84w3ZPgB1guE4Y8
dRkpsDpF+bs4HpA9YVVhltm4fMajF4s+3/39JbuwG/53G3C5gZiXQC7D/DEpgv42RVIQz72cPf2M
Woi0ewBXDbp9xs1FBrOSBukRjqx7MxcQ9pcXIK/Ewd6C4jpgSEa5lGQWm+BlXAAY6qFo32WD2Obv
P+e/WQXZHeGwoo+NuOP3vZE2Gf2Amlk/23jFE3hwXGa9burPugj1R5U3/zSyV5PWL2vHGoV8oTUI
nA2SBO5f727RgREU2dyexxWYaneQMENvWv8wgQX2q8apMR1EQdBJieSl1oXwAf2995D0GfhTs5y7
d7NCvJQKVgCOavXnxLRYONcxcblELU8NZ0NylXcC0YcWC3L9SdMS64rwUP0W/Nc/kXG/Mx5+vt8O
34T7TN3cItPS+d2ZvsjMI/V8js4Vr/IxAS0k97oaHR2YQAhChngYV+0ZMb8QDXO0SAOWmJ0XRwkB
GfxuwnmmmgNnagwBrDR3N6xBY4fYaVHilqQbrWdnO1y2pP14BArFo/ax1uh7bwUpGc1mjObY9hGd
QLakpsjMoHvaBzwCHKwK6aq3l3V5xmQTUxwo0hP67+p2SENXbSXyZ9rCRo7+eXazD3o1528ia/Vt
DkwRYBBWnZrPN8TvM2V5B6FmXG6Tjuf3Efg/dRFlpvWdgoeGESumsLRGUCEccaknom53tfqpL/N0
3Jqh6z54uMBpHKZR5uD2HBSoRztqkKA53tz4TmfIV9ylaArKou2ywwKAhyBG5FLNlaHmRLsKidw+
oaRCb1kPnM9JIH2ADkgAtUu/uDkDNyBmEuVWafuAPbPYL2Kyhknsg+nqT54Vh1uZQrKNwK8+1dRF
rt25Z8qB//EChbs0CtgaeIFLq45PV9n2S+tZbBNKyWrDFpCFeKiZzW0y87IZiUC8DU2wQTBIclQ0
epq7J0kSZM+TWY91SbGT9C+3PhIrnc43jlmpk0YNSd9Fc1XEQAiSSV5ZUYKUCh7TmySJhrw7Ayan
SNJmC2krum0Mq9k1MHYqBeVjFGJ51lsJLWrA2QWSzHidOU36dgKQltJtuDNoGn4pvNZ+rlYxiHLq
+J2BMn2NSGTqNksclVvRc3v8OOzKPUY5G0uty/G/iAoBfw9DN4Ejs4bZDkbPu6WEAzE2iepHzZZJ
dj1Q0cgQ2pWYzh/dgfQuAh5jKFjulqRkIrog7QCocFCz2F5o8E/dGA1s2ZmVaMCRklmbnQKTuO7V
z1o8OCYfN0tLyLtqLuROE+vmB4vXfZVlXOlyxVSJiJ4Tq72GyFGOZIm2+Ygwp4jC/OOktdyxC5C0
mGc6OoPrsa54FWtFMjMqKXHrPEytUvE7kFjWnzmUc2cdfRXiJSltfSHI9xk9ylJrOZlbnw31ZywS
0bl3JbaDZXasl9AeRyTx8AoDPGGsRmuQApAm72k0UKm2CxpXh9LiSaMqdnKtAvldA2tpo5ihknrl
GsKNDIgPx4mjumZbFz71iD22Geqka5RLxqMC8MIPVbl36rqB9ZnlLMQFYXlFtNURsCXkTU58p2EF
U6Mz5y+ooaFilVB9XxqDJzUxXCY/0cR6etuXiiUGWaM8oeDxTp5LGhwCbh7qicaKelkj2cPJU2jz
EHVT1G8Iudt35a2X0mss/bFte/718mmLvqe0YuIMuqvYdhpkPSfznbrsRbLcsZoPZZEhN40GwgcW
ELGDxc5wNkaEpmQ20dNP5/s+4bhh5iDO09Dg8dyBud3O6+5xNrj2ejHzpZiSvFMWD4hDKwYDhv32
fWjmmgw33CZXYo1zv/imsBrDqs552iovUp+x/LD7RWQ63182CksGRPiILsR5MVYadtrCeG8UH4Yo
w/TdMnOXa0GDhtBQTdzi76DLX4Xitm3yrDoxjLh3xvppwdjx4GlJIkEPDgo/FWzCq0p5qADgySJ+
5mk+ZwYA8tAAYo5BHXPTgLqDaLm24ZMPvGZAwzwSv660BjLuZYPTr1uVbEm79++HH3N9Js+plxZb
gCMWQD4to9Lkwri0yHScET8XtvUSuyaxuTx2+IC1MYEol4TOp0Fd6OErWC3evLxMIT2002k3TCgF
tiVPnm7bjGdpje17viaOcIKQaxo8QutI5wFcWuikt9V6VMnigjyjGY8Zy4BJXJM73iJzc6/4OtW1
OWjIYuZ+pjIa53zaoU+awzjyxO3W4XlhdYsIdjXOuZ7fnA5wvS3Ecv1NTdUEVSiBq+zSENLhb4tR
agQrB/FkhDYD+DvhviMG7GkaEvcxzaTKgw639B6+O2Mkj3P7BYsd13QiWIgjwEolBtBDNkNSclXy
LPFOzmyb5I8zw2pnffuCFoKfrrM+7/T6c7pS8y/5Mmz31UGFJnc1MahJ5TzIuQ4jW1CvRMatEXJ7
N82R83JhxWewiYoA/D5a78hmxjdNyye5jERrSvX2ekxYAmyyj6dAb9DcsadVEcqfKTRGuM3rDUoV
0LSdUYXqUDS694TYY6K5xXGUsqGDsRqRCMZFLAVR8UBQgf1irvkwhiY5A3gpxxAE0PrjiAEMR4Mx
64QDh6kHWT3x6s+QgpnoSh+nu8s35EnEHrl1WIFIWkj2lwPvMmoIXfDEP2KdJnaApVtsRo60j73i
L+E/c1soTk93C7B64m/X0Xl5bGITY0TVOdxIU8Z898WuQUIYkmQxcNrbpu85yaxXrakHxLjpqOfL
tlk/TuzwLbIktF7qvmO+lnHknUgNY1ots4kExVzMXU8Fl9pzG7EcYYxKfBqorI5x21A+jhnygOFW
rTUBXY4ZjMDeD3NCbTewAUnY9xMZmo1fjhZIfa2BFW9N68rCT3tP5SQ4tua9dZWpSqsCpApjfiwG
h1fndPrUA2qMkSGCMrLwoRfqt4jf1rUP+bC2ryKdRZ6tSLQeya2O80pcgIm6XIDva9F6cB9Sg3Vh
XVgxA/LEuYzdMJp4rE1d3Rwm6qKvDY+h82V8WqgB9ymFgP1AqnZ2QweQISIFJEMK68MxRqElfwwI
VGzyGw26jFZcM6zI/BL/6VzbL5FDLeUyKpwpY1JkSDlvHQBWe/1/2Duv7biRLdv+Sv8AzoALmPuY
PpMmRVIkJb1gyBHeBRBwX98zsqpOS5RaHOc+94uGqiQRCWQgzN5rzdVW1i2MIx4C0uqUDOCqspBc
ioqZCOojrO3WpggBHwgBPKh1TlVjyeiDGAQxE8tht5/ZCElc4rZ1a7ncAkPOek9EU43tlMi8YO1H
LSsMnXiHvg6DhlYRs72TWmfIC8vdX7EPJm5URWuOSfsyA7p5j/+yjnwedh8ZevnuM56S44+8NnoB
qlakyuJlaQbI9Ks6lkO0a40gZLpS+tNmquc1c9qZ68bNPN2Xs04vgLodPoWU4Z9iEXPfakYYuRpt
KA8bermTtZLshZaHwQrS6dCroUrOyJnN+lgxjd5K0pxjDo3aEBCnNaPdBG0s3/cCgwUV3jx8MscG
njFeee7Xxz+K/8Z/UMFUnlHJfE2MyFjnYdYdRNGaK1/y7pBykb3ETlfDIAA9iLquyskuIP/PmVge
s7RhRZoRfK0x6fQhO5TZI5qVVAWRNnyhtRiXCcZE5uy0YnpYET0O12ogATtt6FY4bmdZa1bN8sjJ
fiKhualAVzVNdRPVQJFDknshTdgw1sjyYoTJzu6DLXlIvXmCJkmMaRbBL1vjdeCgrVzYljaA9OMl
KqKiyqbWbRGNxkOcIdJb03nj1zbUHo1LfAkVQNCxzohDBV8wKIiBPU6pt3SXXI88RmZ+QbsrrN1X
l4NyXjDLjk7IqxomLf5pU/LxosWn2GTXOiMiGvmkNHb4eVHCvL3Qsc/JJgiZkkiCDrdEzDtHy8ii
J5rdjKDLwTA2wUGAAcwaDchgTqu9yY+wkE/y4BO4e52GODawdVi38SQIujD67pu90KTwHPranMH4
XivPZv2UGYubKmNmq8VL7fdoCwoUvkyRYZYzORLwhSpb57NgMGJSvyRQlDJIy03UUL4aJ7ch1RBR
Zt0z78mWV6gvGDxpZKDdqCFJxHpmXhbgEfjLkuRgC9zq7uCZ3ZVoFG9cb6DvF3kbXht/7TDI+EBR
6xzLvArco+/jajpyYJtgwnO+ofWs5L7uO7UrdM4QZ5VefDbxF70n+42SnQiZlajz8Eh8ki14tJHN
SaL0WFi8YfbeJ1SsNwvCxWMj8LbLJdbTwWXLLIhN9GIbU35YleYuzkusfAiT7R1XTt4nUk2PU4Ja
NwGd9tgoWBYdbwizM6edZceCqPyV75UmTUW3Md7pNCkUrUtYBVtHOtjmY2F8VY0jvmWhWr4X7Cpf
6mLq2G6PBfJyb4bk0GAEtNiU7QuKKx9AGXpyQ8AtAZstkNV229ZTexLOlN5CEA42cealz2XTxw8e
e3wCLMpihkYrzP0ciPk2dJroMaGx+rUGpiI3ZDojh05hKcTvlsrgxFrAA7Z0s5Y2rwwH7+OlOvN/
HZ43Ojw0ZigL/e8Nnk2KTS392v9X/fJfCCVV+eVne+xf//4fvReNHpPSQQCU+yL3oiL1j97L/xcE
IhB5Os3o0nL5d7uHnFrYuyz09AZIjfM9Kmd/g7z5IzyvbCqRSrJK2fzRf9DuueDl/qdyhDTSNAVC
TotCJ0pOR9/5j23RmdnBYldkHvIJ10r8UsTGeZqjI4asTTVWhzI1T2TMbEkF/WDlbKac7o0G6aVy
/voj0Ja1HId7BhKrO7c/GHZx7nlNgOQZBNBsAhN9SC2KDIvq2Gq2UHkyw2SnV0Q3TROj1oQAisnm
o4ucaEnQcBjxjbkYq7QGGhdSyfDJ5NFYU1cMK6q5G2OIgYA1X4mO4i8huKnALuefMuQ/+rezS2ZA
Oj92S71PSwCxxnYWWOTrHnEONaJrVC3VTB5JT3/ckJ3jbMxcAUKonuYARDij4QAtdAUifOXazhUS
a59Zablze24gwLyRBuQJiIx+fe902y6/dg11R4Aq/oWKgBKD0HUv/Gg5xraL/c9LxycgmZR6FJt0
z1+XbUi9Ldmqutiwrq6lyu8nI4IuA3YhB13DLuQTOT7mPi3Uu7jzYd0iFId7x7aFpg3+Xw+eCap3
Qo6cqvpaTq65z7NgXs3m+LVy401MYMF11WECKkzQ5l7HxRa8n845LrP4r3r+/00rb0wrFr0qGpz/
+7yyQ3Odfvv8Y9f473/z91wSmP/iR5g0vdCBamE1Db5/nPb+v5hePKE11Bd+GNPM361jB9G1tucz
lVDHtSm4/3suodUMAI3JiZYWAkbaW//JXPJaYcGAFC6EXvTb/NZ8TbKMx8lcgqZWB9tWJKkXOdmA
a4LLwmtXOSHSIyErnIEqrTZhwi7sh2f1m17yz5V9IeiOo49Fio72m87g66DCtsVsNSwTwBFFDduf
S29rpXaxmf20fKN3/NtLhQH9CvrtPLpXE5Z0yIiySqFxLRxcCxueqtMlGAUDq/3/uCseZXihJyD+
fdV1XKwpb5ihevaoE2dkZ2k3kCShh02+Ov75Af7c4PzrAYLQpRXjMCh+afpNA2TWQvAAocaFq2G2
7yqpvJcJzkEMq2ntU8SFV46ovDFx8P354ozBH/oy/1xck/UYxYRUvLpPzNpR5DR9vzdql+ZJNiXb
ynLbNzrgv35xwmZc4g1waVjTSv15peniwAG1FKm9RI8gGZsVTCkxtb52gZUcPP98Uz83qvVNCYRP
KH9QZjBMXsfcinawCdSCtIb8lkNRLr9zBnoJYiy4VlFeefjJ35AV/PoYhW2DJkYrTpf/lzz6KEEX
h41c7TPyPAEahQVfVlhv/3xf+jH9sGBf7gv1AjsQwoLZNujH/MOCTfmMXUObq72D3X/lGMY1+qIz
JVi0z2Yp3rin3z3FH6/26ksj54RKlSjUPhiwq5G/sIqHEnJvljfoY0OEZHn+5c83+KoJ/Nc3h4XE
E07ghQxI5u0f73BOci8YR147K/Hcs1u7xVNsKjLi6yU4KHBlG9Xe+8MccPgEGeD1ZnDieH9QwA32
GNOGrZpgzsrRb75Ok2McqdmH+Oz79mGR4Iz8hBi+vF3emJgumdCvvhla5T72AlAq9i8jLujQ3NY9
r1E6KpeuhzHmGnUgMHkbDiDkzoIOFlAfcXh6W7uY3E/mQiFS0SK6JU3SWRO4FJ7RIfy96n+d/l/8
vf7d9PyboQkh1nL0Gw4u9nVfnTqgly+i6HEHJjgME7FJZTKt28Drtx2lyMcpdbK1OXpkEdbFAgii
yuQ1OaRYzUgeJRXPrCjddhoAUZkrxyLvJaoooJAsMrPrsuWt7S3GcUFguWlR5W5Gn05Pi2T3SY2p
8QRnIFqHTkoSmEtOCcbUFHOaDNjrTKc+lx0S/oJNEyjI1VSIq8TNH9UYoGV06X7OzpLvpKNS1MD9
uQ795dCmMKgpieMQiAqAcslsPhsS7kFWUb6KxPySz859HwCdDf04P/Re0p/5ydXuz6P11xckYMQ6
Nm+9izzFfzVYpw7Zr2B3t0+75JZUr2SdBubRSqf3aomAWqnS+o9fSa6o81gF7XQ93/z8eoRyGoJw
yfu9jKKj1bnbwoq/hpV7LR14B3noffjzHf46bwfoZoADIRYL2fq8OqR04C/Ip1U9QICCQwHAsSPR
hxTobfkW1PjXYQoU20ZaRtdWn8v0n/8wt8UKqsw41KyCwSCuaqO1jjAI/Tce4G+v4tIStQOKNjzD
n69S4k0r+5EHaHjSlDTlQuOg2jh49+fn9krIo+cx7iawrIDdouX/IrDLU7J4vSbs9tMEPZ0APKJe
iG7YeF1FRz7qfLYUDHx0q/FJBs/Sjvc1jea3piWH2/l5WkLwhk9QBBbKReu1Yqtta3dJB7/bu1Ph
41IIi100Zv0Of28aoKxfXIh1U7iVZv29qEf/Pu+zEcypOdyUy+KcRF5Hb3wD9m8/k+9jYQwcSLuv
dxwxZnkjSpxuX8WqOppSbEMTLOxS9e1t1DVqnfiq+XihfBetMZ+JCSWFCDH2JgzAo4L2/15Y03Cb
0/wmMfWTymCXQhBoHuYKMGsDOfMg4mQ8VXNxa5j9W5uL399AiOsPTRTaGa0I/XGkRpYMyzkYeaiw
GmPpNzs1uvEjygwW/dbPNlFnmevS93pWLFme5mT5HNC66qQXHlUTRespkMMWNGJ4Vy9+/Z5Y1e+L
iKoTDZRwNzbxjMEnM1gr+mInU1I83xid+rX9ZVj8cAev3oKxL/jA9Uwhnyr7SVfbTr2YIMEb5qZP
iQJwFJ7LLDOPkHGGdde45RujwPntKEAmbdJ1ti3/9etOxdodyVLt9tABwNhCbxJf2Fa9810CC4rQ
/FYXw/QMpjn52sk1NfmYSD9b5/2iCyLTcWebEPSl5/orEp9GmC02wNKEC+4ngf/JzWLrOywDi6nS
f8BzvRVmVm88I3xuAkSt1iCAhwmrOMCu+IzH6cGbuVDsoiZpRqQTbzzzX7duRO+gCnPZIXgmp6Wf
B42wYWPRk+v2bVY8V9EeSVCxMRYzWWEbcd7YJ/5m2vbYA3PydOGU+q/58F2Rg5pm0tlfwtJSaMaO
hf3InWh4/3ko6RPXq5HElXTEkEtJxHy9sW+jWDU+FI39LOP3ueXEz1mhBRU0XryVmPOiWJmeEZwi
D9XHny/9m9WXAHXbo6LPwsTG++cn2scpdGna73swch+jPng3+e296UYvJLN+4cjrbf58vdcVOz2n
o2LDKW3ZWrf8WggaDkZHcgBDlmN4da8c9j0zAbpzBQ7EGZbvZlS+r1OQzfHcsLlxMQcNXSwRai1v
3PpvBxNydFYW/Mm/WEVTBYYtGXh/R9Q5G7OBeI+2iepaWsM3TbKXP9/5bxZNj86+trhy9uaQ//OT
Jngnj3FR8yXPEndZY0XrBfrsG2fE3z5fxKYuI0lr7V9r6bLOitGFN92eM7JcB8OUbIYqC7EJBtBK
O4e3c3AJiYCovh3pTa2pBhAxNhhXy0JkxJ/v+ddDeXBRanMoR6gkXr+vI6QwqEs5H2bAwpPEfrzr
5HIzD0CxYuIH1k1XVvvER6JW58p847WyfvcGsxviYbNvJyri1XTRkzZhO5UpabW6yZfGJ9cC+1/c
n7vUEuVq9Gq4ZrXiB6yMWcsgBjDIYoNFHt5JidYox144jzdD4uBUsvseNaGI39Rm/+Zj4o70AL9D
mtTi9p9HRmIE6Swqr92TUyd3yl2GrduhhWEvn77xSH5zKdzbro86mjIcqrafL5WipYDK5bf7fonK
F9JU/LulSkqJcxON7J+//N9ei5Foerqk9sus1mDP7JvAbffCTuUdYFVvV8+0xzLZU0X8d6HxN6ez
30xi7HYpi7BF9Clq6Vfvh10vRPw4qxVXSh0zhsZSNQ9lTOguq9uyMiHUoKhM5jemj9/eHudrrB+g
On9R1MexWfVhIsAc2drEK+hGpllJELppd29cCioFd/BqhWCnYUKEQA6NR/bVSA5yt1bxYjFEXIki
2ptnGJtp4o7LBgpUVaw9Os8bjz15sW4hXho7To5q2i6TDye3DAQvF7EtS3iMurl4spsBPY6s4KUj
Oik80uajNvlcjzC5cicQHTbfAolGRyI0+dvckoOFvKapEg4C5ujomM58JQwYkOks/WVbuzLJ6Dck
1ntPEcy1KVwSSneZVU7e1gmbxP5ALllafvcyiiUxclnTS64AlCFQkWkuk8euqK35WFRU1/ZJapXu
1jAb61Qu02TsiVUYultRYq67cXs1R3deZxXVjv82xl2JmiLH/uySaLqpiJGPbwK/IrZBCQeulBLw
nwbiy2D3V0Z9sCSpi2ggpC1JqE+fyo7MjNVEcz47+vEYY15WNW39OUeSvC2buZLXmQ5EQedIzhJU
4W4MAUoPYp429TBH5lVJSJpJ3YH2/aYpCbnQOJzA/ux3EfUSP+on2DnY9x4akRq+biNn87sx8oeH
KnVlv50N4urvTRjj8RZdRay0CmjatcEUpqgtY1TI4DyWBf1GFu4rPP71toh0+c+ke01KVieCxwxk
93oqylpz0ZLBWmVNAwg1UHfUeXdKM0cjZMofCgOgVV95hEiUmGEMDSxy2vCswJYC99lNmmMaATQd
3AQHgGac2i685lxzT2M1nBxNQrWb7nOm2ahCQUlVmpeKWhARoDFu6ThhvdRUVU/zVUM39fauZq6y
Y0ZfojmsnSay+j0yEFfBD6zAtS4t3NZBE1yBasLiLJ5M+NHo/tt3Iizl1tLcVxgjC9AgKGSBpsI6
mg/LaQF1J7KySbNjBRDZVNNk6QtGxwjl8XrKcsWmovOxDbhi02kSLfKBY9tDq0uXWfBLfs6pLk0j
/Np8muzNYubtduolUvAkIofTz0tUFeRR8M2+iwL3vjQSxGhjkOywvC7rWTNzows9l63rfaSJuuh7
zesqgbI79y0YU7OXL55m8IKRbTaB5vIiPwcIpVm9Pgi8o2Om9rHTJF+KFCfbmnapaKxdLuYPpab+
Ip47+MJFzj9/EFNEKxHQ+kqq6EN54QshHQiOg/Kr3aDxQ9Ah3oOJiU6dRhMBgwywpYMrKjS4yNUI
o0TDjFJpDO9aDTjqFG3GEeZRr+FHhcYgzfCQOg1GCjQiKdWwpAoW/ovbAVDS2hoqXPlfaCX1N2mJ
naY2WNUawpRfeEw2g+e5tJG+bfwLu8nWGKdMA50anv1tqyFPmcY9oWY+moq8YkOjoBAWB1f8pt5O
vBDbSNhi7q6DeYzH7uOcSL9rV7MduWO+WTpbfjQslDxZHMQrw+Yz733Drr9O/pI3BydHJrEpA+kj
ca7pbONq8DA6534A0b2YB2GcKM+awBbrFhaU5Emt+rwqNktQDsg3sundRbwalVWeHsfMA0Acpu2t
NdoB1LthJJUZjcQpSTvzi2dG7Cep7zZblCTFVcMi+7Un/c5DWhbX62wUqXONUMh7cIc8egkp7kNC
rbySw7eGhiCcmR7pM5UvspEwMOaysz5Vky83HNHEGW4aCtqQPPou6eZ9z47lfTC72ceh4+fMJDxs
695uT9rMtk6nCvuG63TPVOFog5DFsuwgNzMSMLy3H5I4aL+2jZvv8sloPyBdSw+ZjPri6IAw3IHB
7Z4h8cycD+sRaHAkStLPFmS9q8I2xDo3wScglhMQAG3nqFrM6j4l5C2n0lDucs5NJWHtNX+/JwLs
qY3GeNkGwBwhpsfaWFybLjCDEuXAsamSQo9BYzzFYZY8AEMqVrUvlb0DgtkYT9iyuUW/ycPkKrYX
PqqXD08DGsbxJo6i+JwGLRwBE5JFDbrj2k1cfqqDPMg1U4/ICKLwVuxE2hOK/uScjV3zidIdgDko
f+dY8qpuq7pcdoua8t1YT265930/PhdFM/jrRiTizEvU8lLx7VKEb0852KWzD/fii9QWCneRaL1T
nndKjuZ+meEJBAkPFQLdfGUwNO8aIZsvQp8w15W3NMMGWXIKIUCkBzGV/FgDc5wl3fbUwGi5Xoau
+dLPjfwwJDzXxfdb4nljKLaLSnisbVVGp5hqxF6RB/MtHDtxdpcWR9dQh/F5AvEEOM4ry/nbkmH4
mViBR6KZsPlb0XxtsSw3qPbplhu4Tkgqq5KsYoZSEZr7GoFnY83inIo6emxI1rn1hKo/IbLKNz1i
Y0wuBqG7mpTYfRMKcALyxfY0SzPaxIYarmTJzWOvmR4DI2NejHU6iGa0NKYRn1UIiRBrgWAHXpkB
HQunLY4y14EWPRmTGRBuoCDIQvkLgBhg48ZjARJxaRA1LLznlLGq7nmeKVoHxGl882MiTaJoLo6W
7PUox+2CRyezxUNaJsMT8gh4nWPNhyyEmd8HvWyQAyfegxECI1411Zic8VZU1qqDuPWhaJfpXYCb
6MlspvweMbJ7tiVabwEh4751By6UG/Mu9KHM47Ook7Pb8dQCUqbfmbExv5iwu/fG5IpqRdE+urfB
Dxzx/AD0gIZ6j2s2v2fLPj2GJh2ZZRxc47RA6Urg2ybzi99Q5gMKnkT1inpLR5aTZ4zEHRg18B5C
GLDEpYYX3bsJR65Vo7p2PsLpJEg3QTr8Di68ZOr1XEYac1ZyLvKsttalRTKM4WQUcYe54Ls2uyAZ
jhhsAjKuuv6lDgzOTINZZuu2HNsXo86sJzdGRTiMnfUdApDCJQK89I7ZYnmp7azBhGRjzAOWI9R3
JNeL4DuDdGs0DY/FYyXv9uaYW3KFqsh6v2Ccug97vNKp7w3fyYlp7/qo0mkWdnPbDxhFpyxq7yyI
qefIa9N9H4IJgXTgHJnHUK3OAe93ZcT9c5umlXknDQJs8QbkpTjWc83DAxF/w5k42pGLKZnEPNun
bto7ioawE3zCltDfRmUT74eiGA6uV/LVsGxeO2Bh1Er4cfrOc7tm1wBPekSAjc4TAEMf1/yvrmma
TTQ0zhdSzcTObRAwN1g1NrYzVWsxON7e4nmt6Gi6JAVK3sMLRNsqoXNfNIyVi9DSLmJ3XRj1A0S0
G4wqgGVMM+UsI5EIqzC7RaF7MlUCfr5sJJfNPajQ6GoTH18BWFDa6zg/byaYUedqFtGDF9n1kZRG
FTPpliDFK5qNLb7Co0j70zDPBMjzbt6gwpPXVexXwGdQCrHVZwsY0v6jhPo5FAkEZB8xeV4Pzreh
cE9talpMaQG/oO/fVh5RrCAzr2Cvu8/st4moNKf6SzjqPlPd7xIqy8c2qkmtAqTCDi+r5+dgGuN7
s0rGnT81B68u2k04Gim+TQhNwbh8pv5XfkQHCcwen83IBOPGTPSccNb+PBO4kuV5d8wNk+SlyDDP
eekCU1FKXJWRmjZuYZd3/ManKB8ZyO8Nj6kujO9Vx0WUiPx3ivilFYVpdEQ+ItIwDb0nr+sLIu79
pwnG3p5yKQGNUEqoxGHLXtXpmNykAYWb2rKPkbNYXxIzGndDYJj7HvTKJkhBj44DL2PXJP0KGi/W
1Hn2rthcuM+ZK/aVmOodrxMTcA20ehV78MXDIgxfhlzZz1PjWrdhGS6oFkr3PVFj2XpiD7sTzF3c
Wlc8WcL37+aBb0kM3YT7nX0hglwZb8HfN9/RVhb2ukEYfEuEJ1E25E2mKwA5DdNaMycrt8w6wl8y
uaaBsAqxB2Kd8djQu3H2OSNv7BQjnOvztgAD6xrX9ZxNd4tpP/epUe54FXeps4BAosfGhsxXt6Ur
okcMPmwzXNDKTIEQ1tB53wemhJFZOsFVh4lkHZnJNhFgunNHinPZCNx2yRhaNC2K5TjP9XDjCcT3
7NGMnBeOdL8mnjIi2ZwEKFq2kGEjZcWxtDBQdpNbNg43YdRnH0rbJcrBogBPaQ27S7s0lDRUamDW
iJz2eqaYrZFUAxFeSmb5KRxT8x6r7UniKDlEQ78esOLdXMz3XYUCrnNrjB80eICKdT3gw4w4my47
WJMRfgjpmXLO+SzrSmGOFMu6baD+ZPjpwVoNvfVhQjF/rG3/i7V43yNZt5/YsRafCAqsmbQ649Ev
hLFzBuDWva/Ku9ljx1LM0qLpjaJ3HU/kNrAdmg4DmcvpyXDIvNoMvtn5B58YLtYY16vPxhhrW9/s
12fKN4B5sGEBfMc9xSREVk/2qSyz6s5ug/LOw2yJRW9mAs2IMf1WdLb5peqy5FsbmRhUbTTD5xYV
wElIuPdwXxABS3Y8fG8phxyssCRhYVNyjkWDZW/R4AlWS2pnS6EtCHB7MH5FyLnZH3MyzXWIQJxP
3bcyx/3YqU77D2ZVvuQ4KJJVt/TRJ7PLrC95Ilnpaxd3S9dO0Sc7x0tJNnUK275Zou6bITDrgi8b
Qn+75KJ6KNqJiaFLSAbY+XE/1DsXCHCyAVLJ8EhsTAMk/RIVkXgqF+wx6+iTsLBpr8JmwnThZ2Eu
Ni6SZFyKztznm6HjU24zgVxqU6HS8lFDTlw0S92qu0oX0XNuNKvBgojdjERLsHnlJy9GMNVHF/hw
sEnccDb2xqy3ADgvuCUOU+F1lphutfFkyaa1iDy+JeALZGkUk4oIshxAQscKUAEkJFG+2EpxVexC
kChG1wk//fUwxWDECkuAYwHC6jS1wIfZUK84T9R7JxTx2mmRYa+pBfHoMfBWDwL9WLUv0oxyD8qC
lANmPuWHxqIKdIbQPhFqK0DnzbKvHwT5Xg1fIf1W8upa7i/3BfUQ2Zh5dtWhYhhIzUT4cQMxbHgZ
PGqjK4UXNbnxsKK+z+fB3leqqp5LgCl3OeB8+HhNYL7HCNrNSEyx/Z5dxU0f7MHkM7Ir51OT78aX
581TZdD/q/HG8J3w7lL7T2aMAy5PccBIgN22whiaXhw3fNjweu6G7nuadVmxD5VEaa/CMs32pG3a
07oweX9WI1/ncqio/51AcZNCxjhkRycSt8mOqNspokh6KwDYWmIweNVBnvBvDdYvCPgmYREVhMeS
+IBpKc7JgM281VvIwq9swpvRBj5amWlvSUozT/SkMeyVCsRfHExAovL0aVmS8RGHzPBXWf3/NKhv
aFAZtxZd2H+Xhn9Jzn2oVZ/815qZt0irn6Sof//Tf2TtAdAhi5K0RxdRg1j+R4nqkOaEMISh9U9M
7j9CVPEvGmSIAPBb/aVf/bcQ1dE04QAxCX14pOgwIf4TIaq4CFB+qPZyEEKZghBKqzMd5PyvBCMq
tfMKj0x9mAbfGrdhQtWLuPs03CeYkHdeRQT6moUwuAtZiwcSykh/GYnB2VDWpUiL0MfCEZw6z+Rq
zu9qNuQPQ+eRe+Ja07tmcajm+OMiDo3UpiU6BiSzYA7f+HmFcWSccmzlJHxkGL4BujrXAR7Y29yq
saTDmnNOikMShpAwjZeVnGdsHDnBgygJiNt96Upts/RBh+1yo3PPl8pJnkTu2qjpM23N1nBOktgH
vRMXFRJ3J7GT4zAhOB8AJNxg+40IDbEjSgnUFE8jbla9kzWrLdD64aNZ8qE2bRn137kKPk3pgnjk
dISflpDTlsXFJwduG2q7KkUytJK519f5NjVGcUihGvlbZ8Fzk/KFHwQO5HdeJcAWWEsafVs8wQE4
t8buuVkMn5/LJ3t2G9E9VyNnxTA3sVORO3AeVVS9b7qgPvedHOarqZ1iVhVl04+OqPrBRC0Ldoum
xREaXkAT3E05nwuSAA+Sk2NUYl9P4Tm62UQjJl0oRMQB5UVUJPWKNFfT2kShz/IRFnqlCxD4s4gd
seg2ulwZvhPAvEgmdkNx6Hh+uwEP9TX1/Ha/JMl4DaHBpp47sF6koiIvyWqDO4Pl9xbSDa5XnDqH
0qIJSDq79T6q8WkBFXBOQAKhEin2FTmKMONhccuZCLLMOhEjOaIazJW7SSnGdYcFKRD3TN3NqdL2
y0jy+0epavu5MWcXSMDSki90aZpZRklZs0+AcQUgSe6mBmcDe/nwgXT3+A51MMCZcAJlpY9Nn+xo
6jocCIawN31ijJ+DJScpo7PC66Zx6CTCI4RwPWVVeoDD0S9HpWZ7xgOmDGzPBsiQ0fbLrUMQDkaJ
zgmz/piIXEAeGBvFaRum4nXiTOG7JqBuuLKk5z1W1uzeJCwWI0tq4bJoBBicFwJSLbk4+3iazTAC
FpSNQBMMHoQ8zNjngo/tUA8AtsOxXScN8Qh8P4YOCwgdrHnbAFHvLsafasPWrqXRn3qvUeaxaGFy
PFNLD/sTmjXBuZ7h88GPYgMoh+wgxEY3WDnJcBz67jlpy1tYL/E1tp40/JqxXR7sle2AbzROQCf8
auPbhfkoqCPvKGzjHFn6ZUsTIt+ZHv/ZO2ZxhOg9Yo+2040Bnv6GPSDpbU1/j1+W+nbR2IRKZUiD
YQYk45MHjtE78Hob76vYifa1lERJ01qBEopistmkmd1uvHwi8bq3u/ibqPgMh9lMMRUPiprr3E/T
FU2H7FgrU2xm+v4IUa97HXpB97kj5Yiy6YgreOtPAJtdHZNBJXU/Gq7xTSzMNEVEpFy07HFoE66h
YzbmpvdviUd+6Jcu3tC32Qd9Jp5AW6K5UYq6EKSa80irAwkSIR46zgOOaLKJXSI+Bh32EejYDzZM
6y4T1ZWpM0Gy2b81Fzv62Mp8PMCMKx4qjwyRTKeJzDndC1cnjFg6awS3c4FshvwR11tu0zaY94VL
NkmiU0pmnVcyGfwrK6cYkl7iTHKCTXDmijU7qfPSyBtEdGyTdBJKfslE0eko2SUnRSemeDo7BUPe
l1CnqVRUS7fpJWFFZ61UOnWFc2irpTfputCZLJlOZ5kpZa+UH3+qsd5vYouMhFynudihogHT1/J5
xHtzMHXqS6Zkz8AYCV4hDUZJDwhCks3bXo542C07+uTkgv0oxxGAHBlHx5UR2OZRYVLODw4nv6uq
TZtdGNKSIiJBE9YUSJMgouo8GYZ/pxrdI2SruslKaCS9cIn/HLzFv50vITXDJbAm0Nk1pIPqFBvy
bBydbNPVKrldwqD9UtVQOVbLlOYfGr8od5YaJIQjqu4gbghvWiCMNGNkPoc6O4e6NrGyY7Xckm0O
/AGf0aF0yuCO41Z10+nMHcrwT36sY3gsncgTd2TzyEtMj6LebZ2ETu+h20WQT6wzfYpLvE9u66gf
WNXLxtX5P0InAQ02mUAOgcOrpUwm+ugNjQy/joK93/h4USV8a0nxbtUaChFvQyWdEVe1m1SRv2w6
8h4dfX0Hpce8RdVMzbXnSYPUyjwiiszJ5qxuJe7Bpty4GjrXOKLEyr47Ot5IlRLYa+LgLyYHGfuT
dL35VPk6GSnTIUkeh5THOlEDOStEKE0B580mbIPrNrI/GaF6oV4Wf8BZM6F/IIWpc8UjyArjhncq
X9s6q2nQqU2Lzm+KpYvcMvsUEewUcH4gfofu2aJTn5x0/oCmI9z0OhHK9+XntuScz4YZ7MWUb6VF
flRMuxOWEklXqEozDraKoCn8wS50hsh6V3T0U3KdSFURTUV1rrouF9Kqyt4255V9CbEaE0mgVWeV
y22sU64a4q5Ulryn2sZWiv1FqgOxRp2N5UMy24jIJC851JNrLqDHJDpPq3eRjIIvIGMLfvNnm9gt
w/ZIjB9J4kp0Jlet07mkJe/VYL1ExHYFyAfXoeF/rAoL1rvO9pp0ylc4R8t1Y5L85TvtxzomC2wh
FGzU6WAwqxsaoSSGBfHgHDKdIuYMzVHoXLHMsx5TnTRWMOYJKyF9zJJduLd1IlljZntJbNqpJqzM
1allls4vKwgyUzrRrGf/uaZ4WT+QeDWs00v0WVSSggYveNgKDwv7rDPSJp2WRjX0a0R8mqVz1MxW
OGdIXAVx5+KuJWyNhtDX0iZ9LcWxuG10Ilujs9movn73y5E4Kutbd4lvUzrJzcJmdwgacgxp4Lpb
KsnA3XX220X3ahlzvEmKMduZOh/O1klxksg4yZdeF3KfkvmdzJ27Fj7pcpnOmZtpZ8CxIHvOIYQO
u5B3H02J2nPGFgo54n+zdybLjWPZlv2XGhfCcNHfQU0I9qQoinJJLk1gcskd7UXff/1bUERWRcR7
lWk5z0FGhpmHXBIJAvfss/fatNV1Uce+DLSw2zv8dggc1tJtp1W03DXU3bUsTpbDZiXy+8JtQ9+i
HM8oi1+glvaVobJVhEAYDM09jDhIJ23j143Ldly9sXjNV3Mzfhua7lqKlhL2/I7TGig5h6qYrA1G
fwJuxRmwWxB5fMztr24/24xtMvQulX85WdOzo9jqRk4N7cuFO62lar4a+CtOX9PMfwa/fzH44VgS
WGL+/4Pf4fM9+kvdyx9f8ce8JwQpQsJ9xPssmk4QG/7vwEeG+TcmOmGTCMKBxST4Z2atTsAY8jHa
vLO0//LMaaP/878sQb4Zxw9auG1LmwT0vzPvEYj+q7uHwZFoIz8WXm4mXPPvvMNUBBUg/MC5IE1o
hxBuWHXKkblZoHrs3VwYJ4ZKTUIlZLWzxzkubfmDoNjPiJPpo+Wmpu2LwvxGSnl8SWERnjDEjUgU
hodmWuaOpxB6G1kwas1Te0MhDiu6N4ehetLzKtBWeR9npjqlMm52VDYmycUl+UhHZpV5W7ZQ+UEF
Ex6gpKt8NYlwnSt6ynHu21vMOmD04Qo8pKVs61WiD8E5ox/w3HRGu5ucvjoash4+qYh9s1RLlZ9s
9FcGGnenl3H5VqtU9ymzc9g7Ne9wLgS/L/IPmCajjk6cYse9XhbWljdKu+SJFrDJcvttxOmzDvxa
8nCo2Qd3QvVbu8mwJRhA+u+1KDJeevhQVmeWawIlpd9wB7pNpAdubVfla0yJL5kdy6fRHqf7MR/N
XWnIF6htzqbXJz8we/VgJVq1t7rauNRK1YfOM5noEhpzVF8MB9uJ4jupZe+yrbhhYXrb2Cw2T5WC
KJ8VWv+jSd3gMAW2uU1zkf1UWVxv5sQTP5fYXQVHoi720oh/dmSANgjT43dbeAOlFzEEi6r0QjZv
mfdmGB3uazeJeG2KFxWrl0rjW6MHYHGLhh7zLkB3mv6KDREI17dLV9GmMOT9Mob2toDbLdWjO494
ipHiy8NyRT5V6AJbVhrMzFC30j0G8Aqwj+uS2aRvZA0zrqfAkTXWhFOMbvuVk4rwZqUivU5TM3Nf
jXQ/mgk7Rqah0VmpjzbfxQQEhFVvZyUZB3KlmfHjwHn2bOOnOkeTY96RyyHOEQXDdaireps3zfjR
elaWrwgCt36XauUvid8JrPtgiZ1yk+HMIT7ej3aOPyXw8BONzhB+RmwQfZgs9p60IpH0CTP1SVAv
W6zi1tUvNDvrK6eWc7aqc0PP/crpOdh5bHPNcSI0gdhqYFJIK8rBKCpZG2HUb/vIwNigKY2iC2XI
EzM0/a1taXG6pMKv3sphPMcVP5TLPH9s5qnhiOQiavTQ438VlDVvPC+TANtJ4de29unMNpmAKEo4
RDNSsQfWBoMpn/HbxJ6wdRNdvhBJ5OBUu6cywO0ERTmikdbWf/SOyLZGLJyPlDnoOI+qj3ynj5zd
ULOhpTd1+C4Ly7xqaeBilvaCbUfTQOjn6TCdCiap1vcoFj/CpBrKtQq0aDPh1LviJio2c0UVm+MQ
XmhHEwMSCvwtY2O5AwvXPWN4KLBU5VgokwCIgivD+KSVbM5sJT3le5JfySk4gq0MMGiENgZ8CSgi
CCp9QmIumDbx4M1PPQrJqh8qsY1sHcGcEhc2V1ZwF3l5fXWcai0Cr/4Wp8DQmJv3dW7OqCw6FcSj
e8RoFg9UiRvjIQ4UxxD8u5ADDQ0Xlmho4ym96TFtsvJONb3xzTCq5I1dZbXWHM5j3VAPB2+Ko+CQ
06LyOCaV4UvmM3Ms9TuKBulMLYYHpsP6PCVl4nPzhFzXLcMERXPgNGOTm0Il16E56Ie5Ep9isJ1L
aVX5AQeocVBN56xi0UDxzEsjXd7kHVMFbMu4/Ka55YTp0DDbR1o1p59KL6Faau60nxIaFN2pUjHv
IrXBTKuRL2I73WGhYboOuJHrxtye4ggMDNA5TjplHvqO1zt3OsI5FDxuRJKwzjpga/1qFnq0nzAq
+tqYkUqy2glCU2M7rzwEZ2wYUvspkkoDiR5BgnSs7lcSaMXFQse4NZUj2F8rwGmV/h7OKtxUIsvW
RtH3RFghZ/slVtFXYw7bc62yW0MN9hFqae6bdV2e2GO38F2ofRxGb77qIpb3TVSn1artgnljhU69
UxYHLNbj3rpJvX7duZH1M1yOrvDLPzqqk/2UeyYEnXSI/Jqd4DnSKL4tSnt4KXFE+pYo5xsRVwYO
s3BecdHz2TCdEr+bhxMjTse7POo0blgha2w7tt7SrGdj6dLVIII83816Id4HFVoUa89P9EUGvjFM
xt7unRJNDlbsYxyLEXvKTI2RzG6zLg6Lf3sla1M4m1SfeINzONtrN+4fhjINX7TRxkzfIdFNTh5d
k6yZchQipBadJe9RmpV7DIGuedxBA7nnvsmWuNXPjauZt3nurl0Ys6DPMIth6Ul9m2vvWzIZanGl
rfhIwMaSAr/IHEYH6Wm3dJJcakNdgOYwA469eejt49FhoPXabIMPTCHQBGc2O+muwLxyWLqw6QDG
VzCUeBz4QEXbTjG0hy1VSwbiKja7QJ1Du+b2PQTDexTr5U4Dln3CgeR+CDfLftRNqV3spn5oTGU/
4mt9QukjZyqDiqZLiIZ1q807r3O7TWW7/VOjou7IOv89gct4iBKkuyqNl6AxpejdnOGTG7WwOcYU
d26sOLRuTZgXV4RDZieeXD0Zqgc8FMYrjpfhzEa3j1hxBf2LiGNtn829fVZlnByN2N4WZgKJ3sAQ
4FjPozZYKx2j6CbOzWDl0t7xTXphueuwJ92zoxY+oimOwSr46dEK7zthFO0oNGZ3hIizb0jywlyy
hlNpp+H3XjZs0Rp08nLGsGA59vwLb/G3SOU5Ql3iPqYBP0Ir0tbn52NjnJh3PXdV5irxFjC8Q8O1
cJyVxTkjWIBZYzxPgbCesirNjxXGrI2l1f2OaLHcxmMavNXdNBI7jOs3ainpLJWdpE7W6A/ukECi
cpq3QXBfkbqChYvcmC41oVD33rXOpqZ+IjXtesl8lBIbchpmp7E9uQXrDRzxqr9YGVEX4l4s4nU3
e0o0J3/kUJWi6ng86m2BCTQeUi+5L4pW7MgBlxeMKlvlmOXOG/X6DhMZnuvR1nYR8tBWj4zw7C4A
vdpIun1ITSj2IbySVxqMx0NkZfRsex2E2iSx/cEa3qidSnzsfXa5GwYx35eDm/gppPpjMdf51vaG
8b3zAg8kf4XRLEgbx16lWVjlK2eqrLVdzONHzrT95hCy0znmvqtQBmt+kF+qU9U2oZi28CeQU4ep
0YHHJilVQ3OdUhRUpShawkrzu3I0Uh9OmYMLUFWRj93kE/ONwZJ4HnikOewHbanjg0mTe869fhvr
2XZgs7rVg5In6BCI48x9gGJrTptsYfR9YGo6fjTPhuObocm1RLspRGTPsKw4OXrUwHfTBxt7qrlq
9Imu36Bhx5gbrCd5q98In4V7YwyCjZt3sPronU+PNZt0n5L6Zl0NUBdJ3wbud5jQS21Y5y5WZv3B
LXkgraieT3CntuJjRDe7x0nPDaE3Mt+keAnhc8Zt/+iNQZeQRe+9qPiIO7iN1kr9TiQeoxQtL/hi
FbejJ4tvw9TzqrHNR9ubVvKLb5zUmHShB2UC9DHQVHuNKzZ1mezhI2vtgkruF2py+cVPZvW14oxg
f+drijcN8+d2MpBF0DVRz8TCYtYXKnPXe9VdVfJfF41TvJp88sx0qreczYkogBdd4xE2djEheUjP
5Zh/1oEu7ooFBO1gxeETzDB3cTvnG5uQclXVtvNpZWUTAPmdyxMx+WFD9Xt9q5dmrcRR9VFTpXrQ
hyhi8VxMYNGiodtbWQt8CI/tmlOfsS4sjjDG0Cg8iHG6d+rM2mDmMJCPG+wkCzs9xlS0QSUY17Yz
KZP2QL6fnpYFjIDeeqG9jQa2Ji5pJG+EBpxbz1Jf55W7DUQv/Dhrp9fBDu7Z7/Gy6pkcH0esS+s+
CePAp2RDv5vK0PCTlnq92gT/t8L+73QYCErv3uMpjCZDmT1OE+x9q6akoHNUSfIt9LL2teXoyczU
9Jcpn8NHZc/N1lte7EBRJgrNienLNhRR/KAfalwUY79xulI/TElTPbKygnkLhyrZdbO0D2lT57c2
lDXkRFE911EtvgssfN/zInwOlKufLUrXwGHl9HuZRokLM5dUAHe9fgJgVz5iZ23ydRCUuXuHe8N6
yKPq3Z0BBq9K9kGk8SJ99j1s7rEfz6GFkQ4TxT1rtOwl0ZGMQJEHOw8uF/pMJ4wdo1D7RGPv8Nmz
1EFctwgbqLBc8xPl26SmLXg91jl7S6e1KXGvMAS2FSnINVCH4cfMqY8Tv4aIUxfjdK1cLwXTJbP4
VocY6PRqxnSL7dHYNGyNNoZLpmYAyH2I5jk5EyiMDwqF7YLBhwF2dLiYdO1H5hXzUxRS7b0iTsQv
Z07cNHQ7nV5SbhUGV/6g+3PizvfaVFArT8IZS1mf3fLlnGTOXFc1dNSVqFh6BQaswZKTrx9Tpb3P
k0DghyP4x/y5HGSFXZ9tk8N1nLNv4Q7GXg0d3GULRkSp+l60g6fuRZo0Jm50h2GsEjwF2L42kYfI
6NBvjvfLmT8XWXi4Cqklewc+PX9hr00vbT6W4zdotwnPV61l4G2x0wEzhknWuYZb0gRXj8OJl6Rm
71WEEM18sxFFl67+t7L6JgIaOl7mcNwFmltBj1Xj85/kn/8hEvaFXfvTDl1nHU8sGvACpzLUHftv
obqyGgco9GK4AHexWXQZ0UoYPe+IOmisyIPwzVDmgpU9suLYarDh7Uiwp4PT1s0sHygI7bWdnBOc
2f9eGQqjzfKzOQZBPMcF1PB3mIgSfZXrkIsvZVlf3JKzYrCP+8s/fwX+lk/7+iaCLBz1GWDy3L+/
ADblvgy9/XBhy71a/udo2TZ3i+3Xt/mPJPkvJUlvSYT/E0kSRnlOqOgvQDRmYL7oH0A09zesHgZc
LRtWPuojf/QHEE2K37CAOBTmAFGEfrGw0v6hSxr8kSPxwQvHXdYaqIl/6JKm89tCUCHXKR1yxlxi
/44uCYror7okFCZ4a5JrVVpLhFYuuuWfcpWxEyPfiCY6jpVw49VQFvbKBqF7KisXqWcahcXqP5GP
ZVrhml/yqmhjvWeT3m4YIPe1UIAavCJzjvPsWsEm64t5WLW6Pj50mLusHUjvSXsA61u/VHgabR8n
dUjlX5CReeuNpuekrOjByAKmlVWn9Nkin9M5Z5k4Lg+3oZ4Ps5hba5VDR94wTZj1pl8IXFRjFgSf
GoixK8vTqh+S5e7Hl3rfehK37KyDQo7KjH0APgjDXguEJuMsjTZaN1I5d4OFDVD13a0h5bJ1G4L5
Kw5ylEtiA4ofyySZHsZIby91aKibSjDZssAuNMzJHk6QVW5TtsAQUN4yu+yxgQ8Vikgx7UMwQUej
rOMTt93dGBs1EYUiLrZ2jlnCaCKcmu1gpGI92vhtrdY1XjJJJjkGU/8oDDKVMrLeQszx91SKyDX9
9ua1M5L6gIHGWkfCAAs+N2vyRO5Gm2ImLMpqr6arZRczH262zpnWzjKSIyVdVB94xcudBSLNR8FK
T0IpzOHOWN36mps6PPk4vOPYaV2GKAeuzBmkO+vDpjKK4hKUtfqV9I7c9qCGto0NEwUhrLkB7Puw
g6BA1MEE42hRhYWWf2CYfZEWhbs1CqVfZvaxH6g+cUkzPSZ1Y96wZIwns3SHa9zoRGXS6EcCiuzd
LpxhzUPjhDQ1rW2cvCuH7BdP8lJ76ItRPWZ1qlC8subC8jLCQoTLOZApFXBJe9FGwJcxn9indMQM
YDXGeJnIs61LoqobYfOTatjS13ofhN9mz2XvnXkVztYkL5i08yShUacsxcmMKv046d1nxn9/H3ZW
9uD2OfZTAofy5pLYe/Aw/SGBBQnyO7nNi6UhaSYlTxTcQ8Vu1rr8phtc0a7TtWeDRir29sYKP5a1
5eje3BXYYV7RAUmAa20bHa0kEmsSWlnFsN9b6ypNhx0Hd0wXVXdyABQe9ci56/umwpDr5ESCCi/x
vWTk3JVnfcoZkezHqBPi6gKt9Z25fdZ4IkTNfCN/rm8D92T1Sw9wlX+fhi65RmZ9r7UYzqdaYkCy
bpw9sk3ulR9N6boHlRTP08IRoW73Tbl1tsV62U6+ig3qmFGf8uWdmj61EKtFIcCTzJ3+YnVy9FkV
B/ty6LW7gX65TdCV4TrRrVduhs29Uapxq6GKg2AM7cNUNdazRdiFFKfbIFwCVtEwdDiJdnQ5si1G
gFcCE9Wmc1W9o4LC4OB7nNv43NKXusIYxDY0vuQBI4TlSCColgLJlajNAG98mw7J6FschW5eYGYP
pWeHB6gixAqZyg7wnMYHNWbzLm9Tsr08sHdzOjp3Vt1jNjeHQz3RNLxGgBweBqt97sSk7bVqovLX
ElHOB6xorEF/ZG1hZZjWBHPxdQoGU52xu16AWv+gj8beOM4svyWcCrdg/VLCUHFwnUwvvrej5j1n
13qwKzbRcyzenbK34fHVevvW1PzKBORKPAaZcQqznBHcsLmk9TDze2VlnO+i7Dpx211FI/c7IJ7Y
7t18eps7MLV9wP2577gG42mc3uQ0Eo8Amls9VvX4mOsOUTAvV/e07ECA6yXn0mtoB+JglsxEbEss
DnuZ3evYuZPiUKa02HBIbIGglbm8tYn7qyzQb4FbkxqPvAxRwRNxBW+Asap0clUE1JaqjgayorMR
+8vY0ZaF97z1jFZtpwhHODd35Myxe6YcpxHWfurz9khNedTxbNGqj1QjU7KKrISU+xgxlN+ntUc0
jBZab592CCDn0aqdh5EH9qNZB3xE0oFLD6Wqt783Iq6P0awmejIIEP9oufpjXwC0QofVAtdaDU7p
3ipy0wwJQq+PhQEwr5oCDWRvkof7oGoPE/H6+yjrskcibqa7qqlQ30W0lw544IboFRJCs+kNS+1F
HEbvdHPockUaFcoOXgbrHJq1QF2ySuSwGWfhoS+ZdPEy9P2KTLT2UHJr/5WnFkdzUC7DXds3zXUa
jUon1zUxPFNbDJqd1JWJoXCcuxed7MN7VevxK8/kkCIw1d015qzug96Wv3TW7OR/s8C8adi7X7Q0
my9YyA4AKlhTKdPBySXteBVjm+gwfPXZJiTKfbCL/qC42/oN54dpPVE2xXox4FVEqIu8566fbDyI
TfapJXoSHFVnQERwynh4CCrLeeY5Ijclew8cfBMzTOG6ZYBNSkThoY7H8SNlqrG4GdHpQ6K/X5A0
OlflFGnXOHEWrrKp6lfSwunFzMoQN1fQWq5vSDUfZFeln1ZbpbdyICdAuZHB3JgHBxZWai2woRI6
BI58P1d0e/vN0AASNgiPq81kSP2uzKLh1R6m4WfgRdWbZxFpiU32l6uA3iDQetWkHfEr9FcAA6g4
ZlNrH5Y+AZAkmgIiiPAZRQwkNfeuNpRvMhxzj0aIoDvgLzDBQcdJhXTiquSl8mLLWnmFifXOYvtG
SsesLk5bZgc+c5jZsQKWE0h3Jnx+crkx3Vp/DSTM+00e6ykVy71m72iQjG+BLPUdiyyXgu4uhzLo
WRjlzAjB1xY9G6bUcM/T0FZHgQFz7ZSWvp56CqszgwvOzcrZh6dlbSodvxNp0HYDxUBaK3ghFFU2
7bphE37OtL7DtRvAyxndpDw0rlXnK5Xl9WtaJy1iYdg1wodyU3xPJ6PMNy2hiIrkZTX/BNlg3gU6
2yfTcH5YYSSf3ChX70XYFFuKyvtszS0eT+zUp4Xmw1jgjshiVj/EgFPu5Gy5b71dZ/syKuHHwLSn
A3wyJ/OHO7AnbgNhPkusg/HKU+aIMFaz+swLirox5POv6dyl3p4w0XTz0qDq/dGIxHsvIXGXuV2+
MZ23D7ZsWYUlo6G/djMHyE2oDx3Xkt5QAZC74lNW7JU2gXJC7egVSfCdkHv+REe00+CAjcZT13QT
c6WmkR2rqR9QYLMO1LVd9bmLv1e5i3epX1NZ0xM60jaDB/GQWj4JcVvCD3cXoLVUrCFtWRr3hG60
lSdCd4fxzC5Xdt1bP8A34tG0ijJ8zq3JZS2nBsRloZli8kUT6yTKwvDStMa8GaCjHIwk63ezZbfr
uTSzbafr3VmwAXS6Wv2MEqMDJtI5LnQOpGdsZjmIMKetn0JcCT8cqwgwFlNKT48Q+qpf1lZ3Fxlj
egg5ZpGXD2wknbgOEwsEiJV8ljrEQ9ji/KOkzohbizncUcwTvWTBmH1DIIsoZqNWvhZBd67Z6aDC
wiw9pbWSfqhzRlRDePRItTbbvK66vRdLeOawMtPvjeeSHWVvzBYgiu3FBoZjdcNWdD6lmiiPA/aP
M79hdjasOP4I5rjdqrhtSaBX/TaUZn6ostBcG+n8Qr3J0PlAqev3kAXN1awqlmN6XP9OJ/7PlPyv
p2QPVs0/mZLzz/j9r1EN6kuXr/nHkEyftLRJ6ELowsDj/imq4f2GVZ8TGAjBr2H3T94d8ZtLRzGE
a5e+4N8pWP+Ykd3fSCBC0uFM/Pto/e/MyMgp/21GNgU/BfBx7lqe8Xdwd8e0Fs/RSK+iOY9rguvZ
u51AISB+qBtASGa2NaupmWC3dIsnPQ0NcXZIvN1he7RGXwAj3hCx6z9dDCz3czDmb5KWQ1RtmZLc
5KvUeiwCruF8zt+UTSpCd4RxX8eD064SJrQ7nDXe7KcJvYObRmbOLna8R5ds060eu/5e798Vrm3a
nqL0ue31+rVI417z5z7LZwaScnzHNaNGvMbaNHO6DiG6jBLlEeY/6NdN6VTpj4hPMTVCtSJhN+FG
3RTGFB9SVvrcATLZ3SHy44omNzWzlakND65q4bmMlDjvgdF4ibmr6CzCwAJl7Wwmbk87CXxz4Ft5
RltAqqXFx5Knfi1afb50zaT7nZk1p1A2wwebwPzVaiml4rYZTifWUtXDVCbhuxEZTMaJUYDs6rY8
oEofBpHuj7E3XGbytle00EKuBm+sSJapwQVHHqcXz1TjA/zbeVtO7XpqCkpfBtLSFWNin3fk061p
NxixexVVIzFtmupjpEeL45jyro4t2Fq0SftIl1JDHr1pNsAYzX0wlyKDAcBGz25Dd51Mc3ci7xwH
hxmA8bGfM7JzekhcnFVBRdOlrozcrzW4THjqu0fQx5ykOgFPBOyR+B7DPPzeaqzPysEmcJ1L7TzM
BmYUjKOADyeLxA5G1DkU3UuWTmXlL7yc8xDU1YlFVP9LYn6BzjS1GsUxGRvI3sqzTYnpI6ElQ7JK
Eyxv7hhn66W4oUvfqwUKFBIvtndhrBB+DTAZb0lCsnTJB1a0olZmeM09mYs9smx8i8rUfDFCFT/I
2ea7mbpbP4oSj09XRdZJGAlDAk7OaM8oHCIeFeXaaPtqP5DguYWRgmFFLPpVy8P6aOpK/sSw4dZb
B6M6xxBz8OLNUFXyhvAzD2zOw0L7noSmc40sWp9woQZajtd3Tj+ssjAlooWR8vSe1VraLHorJfJv
vI/pE7NadHUJN901YoqObm0s9cbFgIMpyC3cIlOo1lyuIEXNSl+AIEWz1ir+XBShdVf1VldsEMPL
S4KcGgNeVnzKv4+5SCyyySE1Ibw8I4uE8ij7WOf/Cjpo23Y1yn5KHCwTctSzc44KlrccPrV23qsB
I1LQkza/UcZqTscIAuG+Gpyr8BKOrJY7+1R/IUBZtXwcMz49m2bsstcgYLUrsoDTk9vhrPPT0iiW
8lf7kTR8RwNmLFpMzxO5FA6NF4vx+txiW9tZ5MNXTdFk2C0AXcmgTzeeid+l5vNyCxq8UKsYM+DT
+DWuIlToydVd7MZybZUM85iTm0Ex4rrEpy6GqLT90NXPFkfoBy31FkbWMiGbjMr04Tl3xTI9q2WO
zpaJuuzU9IBKYRy6Zd4ulsnbm5rsYaixxeMi/prL421gymzjlryRdEGsyMDHbEGiy9JS2C0Tvs6o
3ydH1kz8TaZW7bpFDZDIAs6iD9gIBUmCiLWEsIQnGv6aRU1YdIUIxyhENLQGsagOQJyb+xghQi6K
xDBTYkvGXLtLZhGwy+ZuPSFh5IuWESyqRjp91k1/wi2f+UGrn5IvAUSQENvqTfQ0fqkjyCSeO6GX
IJzYvGMb9L6bvmgqIDOeGfvunSFJri2yC+shlovTiS47fav04rGPTbVSo9v6wyLcgM3o18aXmoM1
yKN2S6QYeBB7ut91HxSgCgfSsTabU7uIQxMc6J2xCEaimTDhWIbLuCjT6EiNnhXz65XzKyu45k6C
vto6g1gZXEYnZ5GldBBpmGEWqQqw0U6zc21ncdL1W1ZUl+lL3WoK8nfeInlV0yRvLKpYl2FkyR7S
RRxzZP3pFpF+TONQnGYlq43WsHzyS3uEEYs/HpXN4/L75oKMWhO/hH6+yHHzIsyFTjhdgFBhnOpF
/TSntMJoNl4TQ8YPdq1VfCSQ+WpUL5QUpD8MSeqRbE/wYC/CIK5NGAaFPq1N3ibJ7LEmxBG9Z2Pw
Hi3SorGIjMYiN8aL8OgsEiQxZJrzTOfYLPLk2HHpQPR9IWlXrSDecTZNRkjsDj+pkbofA6PFzdOk
C81znLbmNEuSzG72y2mC/DIPm2YRS4fWQjetFwmVe4x2TtoYXbWKVHWjJC5bV4vsai4CrL1IsXJs
og/rS5+VRdP4VCHfuAiziyz07ArWgTXiIu3Gi8grxBfw11ovcudBLVJw5plyrXWLPDyIN7uvOR8L
LX2kHpjSs0VObllkb5svjZnb4aI3Y/LxcVXnW+JVzBzULe3EIlFrSLtHuxmmfU6x38FpeUSO6ewc
tAww4u942P+ck//lORk+/D89JxfDX/LMwvr6gj8OyVL/TYD94OT8lxOydH7DysNC2SDM6BowU/7f
FslctkjCcy1WTMsBGWbmHydkS//NdJYzN6wDvOrLV/0bFV0wCf56QobZtRTrOJzepc4+6Qti/act
0qTats/dGHxNpcgBJg2kqdRIb6Npp58q7+fD8KXfYKNAy0m/ZJ0vgedL6wncRrsy/6IAMfb3V8ts
g+eUiJ51qhaxKGrxSVM4vKg5Qc7934cNgbQkAoRleO3Pk90OD11dmmz0J5XBkUq87LNfRKq+6rzn
aCwSxLMvFav9UrTIQC93gOEQLXIXBrRsk3xpYM6XHpYv0pi3iGQ5alkIa+OSyLGHj1JZNwQ/VLWO
IuBf7SK1hVp/l2LIQqnI4+R1XiQ5Kwj7lzGsIAtMTfRLM010O+BBxI7r0b3CEpEc+Sez4ZMejne0
OlLRQ380JCOlaQ9FDuKfMAyd5r1m0OrxpRmGqHGs6AqTcvcoSemi4IaBXjVgBpshWO8zJ2g2dh9E
r2KiFtk3PeXtmmXvt2LZlT1OAhgaJwb0PSpC9jHFgDtQEd6R7rV+pxdjaa5npZxH6qShDYGNzVzi
u+gAqPtGh76Mv51ggFXIzwmSFZ33sPbwhmc9CwpZt74RpNWxC9JkgzMF4hfbIzAY1ShPNRDBr81i
vtJl6V3gJwG+BBvV3XpXVftwioo9sJ+GKSTwWl/GKit8C2DxY5UN7VG4HjqiMfLiyCxrlxRedi8w
RhHfDefkPqY4GkIJbsTvWUecjPbn1mP5VmCJiOZpXOAbruTY6QQt4B2anzNwDveYSBFGxhjBDncp
jr9hxFSuxw3x3USZ0cqJxvDqteUvgHpTt9fbuSJUS4XNL8gsVNkDq8yGVWzN7Udec+zYBxjZnuES
JYfezKvNLKdkId45/XspJEPFUCMNoUZtpWbWZJTMytyKgsTvaoTPfj+3TZg8VzpVvf3DDDe4yNgo
siDauaKPb8PkRlfM6pPIPnl3jcGiS7eOeW1HK8cxdtapbyniC3VaKriEDWZmJQrMJ1bbYzkaHM5f
wngKPb5H0FRrKOSPVkMqe8ixWPitEH2+DyhB3WoFOh0bMcfvpeEeEbDTLQQVxccbwvRU4BIO0wHk
CFKNJXGYN3qp/KoVwTaJUpLTbmts4lF2qzo06eZOxcloJf4tXbirsbBAkMt9Nuj2eS6twJ/0GmVf
z6c9S0le9w7SEUZ7awrWuVdzBdJIr180dqFEwprOxIsc4KBM5vZoEJLc0PvqwjKUw7mDlLUeSGfs
Kpu1B97+uTo5TdUd8Suq2yRyK6dnz7F3TpKTlJHNwxwtPIAi+QWG4EloJCAyL/306sJaA6QCPR8n
zTetM7JLNoyuT7gzWsWjLR6hh3HX8nDTMZewPtEdjrRY76JVMoQe0VH8PH2XXrFQPkurzvwQ7ttK
K0gLtuHNwUW8UYVI/KD6L/bObLlxI+22TwRHYsoEbjmTEjWrStINQpKrMI+J+enPgto+XSV3l3/f
9407oqMkiiCY+Ia910ZfmsSid1f0n96hmSXCXxgNXO1yeBA2WFLBTu2oCKogFkei1LYS6w6HOfPd
bE63NA3uEaV/Dq7Qp8YMHd2dSSwV23pM0KCiAvuK2915UrmbbIh6ylgYR/RGXasemLF0F9UgM/JJ
Q82ZQpnCxB8DnPEucPYy5EjD+VoAM2T1EyY3M9nP31LEaIdydpxDZ/jJ5WAa/khHGY67wJrJqSlE
voZSCAc8TmuicXtss02+jACtVyHpaZBD97sxgFzm+nW7RdMvkE1xUW4h/TAymVlrItjNuNqWjZF5
TRHmv8cwe7nmds+OKR7h7hKLXlzGbNGuE+0hChOugS0znWlELLEVXkVgg6O6HdHv+RPdiHcTtSFT
95CP/ynB32S5HXLndCyuzZ78nCkLxQPeley7npz2WZmhc6/qsbita2i5EzvSXYZJ5NzPrXdkqalB
ZjDZ2MIVyTh0o7i7jx0bH0ak7Vdbc0vbdj1csscpzrjp9WGE73ettQu2tmWeofNhug/NfMloNMwY
Ip5PZU6zdqldZEMicpN1n+gUZaLHkZmF16YPqIok3BgvSKdw8feeYsdkh0sUBqOSoI3mk8gqmE6M
jJAHZQS1onKNVjC59AvlH5is2ejjS6tP9UFbAdbZ2RzfciLW1rNdzQ92bzM0DxLVrFDBtOFK1foR
qbt1OTOYvWRw3iMIlSLhfqujO1d25j0uLWs3l0m1mYaaPTH5ttHXqq70jT1LYsx1ydCMg6k+8EQf
XyMAZA925Ci96rC1say1UUlazgxnqwOW0LS3bTfphP7cNtv2SdRyKW4nWphUPE0Gu9ADrpEm/urQ
CxQ0LaXseBKlAjXzXEboYwsU8tvOxHYy2f2Ybysxzr97LS7TIJ1og5uYIzjCUwhhpBmCVRhN3X4Q
+cMwjrDGU4gh3KTBkY8y28A+ym7tZZIE/+DUhUa1qUEM/Y/8861o43b6m/qYeFeJBOq/z5Gvm29h
WfyotfrjR/6okE1T/sZ2H52V5SuSYpc57R9aK3PJkZTg4z2Xolrwr/5dJcvfLIkvFO66WGSEFiPm
P6vkxQOKLooIHukoRwr/n1TJzIo/VcmUyK5UyIwWUymKz0/Mn5Q2MR1Yyd8kqW+T12BTQlEPEuF6
7QeV49w6soacWWYCRgRDH+glq6GP5TqFoDWMVzUBRlB30hqlRxunrX3Hth0M8FfX6w0MlpLdyqri
5EP7vmg6W0LUf88Fmy0e07pAtIP7aHFwdUy5eKgxPWN0UPoOCPSoTk6A5MzvNlzYkodZ7b0ZiwaV
5NjwpNLFnIP7nQNLZXco9gMKR0SszG3wYWD1QBduyw4GgoXXk1K7aiCn2Q4YPGG8eYtGNl/UssWi
m5WLgjZetLTjoqpVvdu94HWwto6ofESwhYzumg9Rrl70uT0hYf4GmC2AcLviHRPUzcm71XVWbXyC
Zy/qIN1BDwjXLbKrt3iRB2u4qMmVS724QYetrgnrQVg8xSOsjExOVDoqAkES+AzsEOa38XSv3LYF
wxNU01MwlRh7WHGBvx6D8J4Wi8RJXdK4MIwBnxozd7qYOSSe2D+ZVBLOKI5hYfdbX6a6gAeUYNdQ
BKpxcMZ29XVqRmI5whowI5DC/GToQiycV48cpzyYEXWngwL/BlS/XiVzzOxXjQh3NomrdbORmZqe
OQxrecM7YfJtpX0+ItlBgh6Lzqb4Qj6MkzH6jkzHIYcD5bqOnW43MD/duHXcbRjMqtt6dkZ4gjzO
N9bUlreUGM1pKh0y5PPavDUWzXzR5/IUOKj2OBTR1C+B7xv2vWjtP2T30YRWJGXYTALMri6M6tIJ
WWecRdEJVZ2QOg1etfbxcHrelgvhwDnso6K6cdI6Ko/Q5k08OxAlECyggsFS3+XaYZhNd4ExtTA9
D2k4Nm9nk89cvdtOY9rh+dSr+xz4xrBRxuhXX7KmVwxsSs2eG3sa6EjBzBa334iKSFrsnE9JGTT+
pQRD9Htes7JfJ5kicDDzpty47KEH6DWEhfJKU2hfIjmJyLwshlfE8WgTQVV02wlt/XQcaU/ctS6t
Av4HTz3cd7gUcfUK7C6r1pwYPw9zaLQH0eRqV4RxfBOPkzmvo7oHoFA2Qc43O0B8vOIJErcbCIzd
wAO26vvLeY67egP/1F4zSIMvWvV5b2IYWDLUk488dfmRrd5gd1Hncc6Hq0wTw96kqttEoR1O3HGO
sQAqiW3PDBVfGSXBUDvEP4S7u6Ygnh2L8fBkLenvrT/WcJWEviOOliBovzPejY8oeQ0iclx7KEDd
q7a0NQxxJlgtmQBT+TQGMLxX3pJXP8+AV/YOwsBiz/+Jjdk3CvavnETTPZxviImWK9saq0NmyX2G
aWg4qoTFll1WzXe8qo9uJ71LGAt6vu9T/CGHgWiJEvYJkQteZaDB01qc5yCxbp1i4PsYOD6KroRt
PYEES9TiVCf7ebS9U2J4E0aywRjHy9EcygtF1TXTZTXpHkesXtL/ApT0fFblLqwQfFuzY98a1ST6
nd0xnCO6x7ooaf63tpcY/tbAuxFtnGgEiz078UbYhOiuWrxXyVtDGMFrAv7iEalm/6zF2DdbWgWH
75oz9hsjme1tbkqjPTbhgvy1u0RvZUTE0QX/wOnY4iPVxIIhETmsJDtwxH8aCFaOEAS3i1glU+ag
5OtkhFRU0mG4kiYKC3/VozxrcF4HLetzehs375xzWVSdh3YhyB7MKbS/wKn/6nALk3ygR/ChfiGs
A2ZKdbvgYjYhbl0miWB/lV8osS1mOjUgXBgM4fCOd+jonKsst7p+lSPgNM8YEMszlCmZ7L26tJ/q
dnwKxxGLdQsqx8R4H2Q0O71oqeT6ZOzO2GzMq3kyNZpZZi9r7KtjeEsaXcC8OXGyaZ4g9qhWUdo6
uGiDE7P6gakA2QD/U6//n+opJrPWL+upi9dCv/6sXf/Xj/w5caRmgpOnXEHV5PiWSdH0Zz0lwCG6
jsX4cMnxhQf473qKquaP+mnRqiNiNyl1bMm0DCTHP5gystT/VD/5ts9K0cN969qeJeWn+qkmuyxL
wlFe5FblmWsSz0ySCkyUXPW600bV1uAkkGENgGntMrgqi4mRRuMKg03M3FLl32dYno0cybjEvbI1
5rFxgoMX0CGwh+5xBKk6m2HNR8BC1C5v0FcOVy3E0WhkI66YtvBFxd+3a3WWy8veqfV7Gg63rRMr
BG6WodZOJNUuw4KNULoOqVvm6d7w5tm8nFvYO+sahy/yl4WNMO9RpSz5IaOZEazAMxznfaNjfchq
r6tv4GCk900d+M86m222IAwxTJqWPqkuiBWIWNBP/pMBy7LkJSY5b0c/swB0IY8AQg9+cQvPyrtO
60I+16y+N4ZfDi9Y1Ojg2RHsyo5KCD0Qzkcoc7jQS5uoKozhRrVP5zw7Jni1X6R26ydL26zfTQI/
3kvfe8/G6coTECxhIfB85D/Bue+kTYBALA4U2+a2TWx/PbLn5d8QQXHbJcDA12KayE4cKNfIu8Ef
tmIUSYvpBAQpDqbbHwpjzm86BGlfxihH19RMwx5nwXTra2s6MWhYNvwQYA1ESUZ8iLIk/p37wb1N
UjgW2760jGvsuojuOTQPVJAmlUVbPESUEvuZ3J8bRhZq3eM8Y77otdbZcXvrq1Fm2lnJ2rKvSyfs
Nn7F+DEnFOLYx+Z8keEk6yF6Od3WtIqO2IvFfQmnZGcP9nzIwDviQA3q+cWY8mrnxZmxx3I2H53I
mt9Z/6tjhA/2fhZTcNUZdXlZgvvN985McufYzZLA9t3YO60lGeX98b/sUZ0+OvNkwFW3jgWSsXpV
9z55Baek0kC8T+xKhwyqJ+FOib9jq8OiCrYIRq8h08O8FRFy1vePtut/G5y/6VA5wRZuz3/vUC84
mLv3dPqxR/3jh/6UOtFSKp8m0/8TPfvHier5v7ksdzhm8eB4LEH/vcex/d9MB3ejEMKWGFtpQ384
YelnOReRQJkfnNt/dsL+fMA6Hn41XEUk4do+j4LPDSo9ddR4JK2depMJEptXU90OwKS5xwvCm2vm
5714S4wBnUqNZx71teff9WXfHqgT+r1dE19GLyXEv2Yi/z2b2+I9/piOxp/GJeFJJGjWwfp+1mCN
2p3clNzJpVusymufwea1N0vOeg5JN12ZsNJoKwyAZVD02hB1iFH1uLoZQAe/e0Vh3mrAv3WzrSaV
q69zZYRXKM+HlgNbm885KUnQ6bK+IhSmJ4lzk7kJjAFEFp42AAG0hkeFGgAGFCl9wsYk6Ap5bgma
qXmMCPRiFGXkCVJwN6sxGuhs2jDZYrmPTMg/eU1nLnKqZDs2/gOnewT4zh88+wYed/fol7D7geTk
/YoTPENaBsHxLZ9ycecEJC4wCMfzSxwcm26W6WzWKe2tKDtBx8iI7+knAkQT/Fa3xHttGFsNiCpJ
ywIyum/iuTnVYWLuu87W77GImms/x8AlE32Bo/RUQY54UEVMGo0/TnuluxabOjkUo9EbGzLEOXEz
NDlXNWmC5EhEO4PQG2bCzBHuDMd/FjYYYYPOotzMaRY9WZh91Up07nA20PDcosrFEqLgwm2HuB8v
QzXfEwCVXTcTQcSErRb4pAdphjsvNRzoE1j2CZSD4eeCM+HJTKjPnfDS6q6H8kC/7OU3bj8rMCI2
QP0zY2JtPyYhwtbRNOLrGZ4oiwNrV/vZ8DAhwqHjRRM6ysrd40QtdpVqSX40G9mtNSuh7Yzu9zDa
hJFj9jVW9izgZECkOrLXGdaA9eQtV72+AK0DvlNl4hSatn/yTemdIlNkRBIWInuqWlM/lIpFQj2Y
QEDTzmB9peMZS5Y1Xtq9UL+HKpI7dMj1Fi0bQBiLaAJ4ns3Wiku4uVx3ZzfXA2OAKq2i15TbfmVb
zcjEAtEYJNThTig8n3hO+wt30N0WcbiP1CfKtlA5CqzrYGxIiWY81OaETQI7XYVNHHFL05sGu4GR
77Sea0c+wa0GqTgyUgk8v9vS/JuvVphEEBSm6ZsFT/BcYwvZeOPYHHCoIG5s2Qg98ySesV0hTjla
vUyaTTnYU7SeW1wne57Ay/SCuYW3supcWWjV4KfT8fvwC8MMoDTCCePBHfXC4DeyFvJzY174xEW4
25HreOyxh+tVbmbRJdOxghRBSEy2A15m7fTLbrGHmTRZLgMlL3DekUYPmPKzoXmYh6q4XMI2uHxz
nZ5dlJo7u/Shv3jx8u2KvBoJM/VGv2eHYYO9Aeh7q2iv3b1KS3lM2+bRj4b5TfUz6ReDdo6+BCDP
gpGdbWWC0eEkHJ77iOXnqvIk6KmcgZu5SeMmRdsMwWTCEtSol4KIvY7hSwNWqoQo0V+h/oO6bDI9
X8FVUmii+zbKLyeghtbKn/r+WIL7J4eAQwTUDKtE3H8lExKmW9Y1wr7hVjbwdHHbRz0laaGza3qm
ChGjx5iBoXxpsOcw8YFV7JCuJMfBRR7hbccSluVfKITqOxJMWtLWMgut/qJ5M+pF/qYWJVy8aOIU
JVS2MbvY2YhFMye5R6F9LEq6fnab82BF0U1sDekjXV7x4C3au5DUh01eDWxBPqR5rk7T9yQEtshu
dBHvseyUNzqeMuMJ+yfyvnFR+lkfoj/1IQAMCUFrds6iC4TDTLZUbg7P4HRQgy76QXNRErKK2syG
NIARLDpD8SE5ZEThXER+n+zU0Df3rl0iTgxMGd1Ccre+ln0e36lpzM2DbnR4g6G6wnhKJES2tlSk
X8pJwPRy8Na4+2ZRRQaLPjKq/ZokAXrWc4syFbGuObjQrG0PKU3KZuPaGBe1pdvji0ITSGYC5zvi
RYPIm1rBbSFDm5cIfTFf4luyd8lkE7eQWuO2HlB5cjaMx2RRfuLNMfkPNx3nPF/yFM0TETvEW6y6
GYYQ7Bfko8miJDU/RKVqshaBqUZriqiL/UTPHumi9aT8+NgOhhdd5HQTrFFt3mRvqq2O5HtiI48a
POZxaT3aX1ANVseEZuHGtyOTV83fLeST3Ihual+PzPWIguHIcbPLcPIClLGkDSncIdI1xjULK2Pj
gVRGnO8kV5ML7M+hceAH5tG6LviiY6taBLruItUFbmdtyLlCpdfwn9gTxkuyCHwbyx4vHLd2sjWJ
OgiAXb9/7xdRMMxDtWnwIe2XuuQtW8TD3KWuvcYRgabY+dAXT4vUWMOuipD/2s2F7S1yZdeO0CWb
elYOcZsGjlnGx769mxqCNTdYp8QXmTDv3daL8Bn7LRpoqNXooUNn0UYDI0Un3X5opr1IDfTS3iJo
/FBVg7ZonkEmpl8wdPNxweJxkv7aICPvbhLyPh0Dd598aLVtIjLndaEj+6w/1NxL237NpBNRYhuV
L9Mi+24XATiKaD4v+E3owsnrKl5s7ID8TmTj1iIgR7iAOlEtsnKv1ual5jjjW7TIzsMPBTp1F2r0
zAP/sVLKSl8RDD1rw2T8O5k2CuLEr04JGlqFaMEzkC4w247WXRYMBVGMdX4H56+9KhfPs7O4n8cP
I/Ti6QlXzeKP7rS+C/2BhzVUhjPIuAjZOl+xyxiFkrtB0oaQbXBiTIhuzlaB8XS/CRZPNkrP+s3z
a4zazWz4J+VowF+oigAiMiHy2arOLTbfxevtfdi+/cUB3n6Ywas4w0Y7GjPTXpUk/WVtzvhkhg8b
efNhKac8ab5aH0bz3l5M5/hfcHV+WNEF90Cw9ReHep80PAkY2Rf1AcieM27GIYggrmDKw8aZ2d79
uDjeyw/zu7P44L0m5aCN/IWGVMosOTfRlI6wuVWOONgbvzSWX98hXlYvdeAl+1KiJl6lAO7eHTNY
DESqLva1bhAcGfDb7VVkzjwyiJ7u9nFemTcWZsH85FVg1MJOQUQshMOSQoTiWHlJJtZF2RsrbRNi
zUiwjuz2QnqThbDmf23d/2XxaPrQqH/V1l2WXaz/YmH510/92dd5vzHgstgW2v/S0+Fu+aOz8x24
tBA6IDxIk6XkEuf+Z96I/RudjAXR1UO/57O2/P+dncUv9Gk30fThSaQ0+kezM3uJx/4BlWKafMFR
56EgpFNkBfkpPpsE56ErY7M5uty43iZJDPNORPV89nrY7mWdeLCvKiXetKGCB0Xm3nHKiwC4eQxg
gef/WmXKvCyFLPYg8vvlmUKEJ4sa48GD0b1RUYWPvRStvzZRz16bhdF9SxqMMOQ1ZV8cC31HlXsx
WCsmRawMWFwVluo3TY2ayAxFM+zb3JgPnEPyviu68W9YKZ+Gh1wBx6F1dLkMC5Bj6a9/BF0kFGs0
qlV1pNQkDCQAxU3N4q+ttl3eF3/3D7fIf6DTfGKzfLwe40pA3QxJlyT2n1/PMljuhmlaHQejsVdj
mL0t0p91HHANfv1Kn+xJyysp20L/BoqX0YL96Z3NaCdmnu4ZGkt6P4vjm0oSWhsU2/geFpizB/gf
3P36Rf/D21OQTZgXcDN5YHh+fntkIuELoPokJ4DzcGUsMmyNNtTddKMLDvafvxppPkybTQ+gzkJR
+fHDC31viIs8AfwoBjc9Fw3RraBvkMt1mf/w69cylzHyz9+VJZ2HF1E2VBQEtz+/GAuTLIJXHB/r
aMzQmUX08pu6zsuNR7oHmdPReN3Rzl8OOu0P4EiIiI21/LtE+L9eYagsnsIUx0RIIdL9+c8AyqIm
sqaSY92Rs8b+dWKpSfjtgy/x2//NBf7rPeQKc6mGPRdBMIP9n1+soVG220YmOJjn+bb0Gk04EN9g
fLhpBFQvRjOmChIG/uZ1/9ObVNIke1dKRmLi07mUhglBa5KsrmKoe4pyPs3B7oYBYD64yl9/sJ9e
y/EJ5WbszhyNj9cUixz6x5vIIRrI7CMf6QH9PBaESbFlFs10EU6D/fjr11p+1w/30MdrucCdHQc2
leOanz68JG/pUajdjvM0D+aGRJD8lMV2b25+/Tqfx2LLe0Kmj76bQ4bb1fr5PXUy0w0b2xjup9sn
VDP0EytnKpCA9bZ7H8VxjicJexN8NgZIwZZOKzr/+m/4dO8s7xXhKgcdsCJLIj74+W+gOUvjJTDh
GPTEtIAlrJk3zEZ4DuwpP5WhRzsr7elvzvOPS/jpElscQaDLQChBY/j0cfahpLoLFFQ2qB5fG/B+
JxK/pquKNcO+sasC1oNRjjARpjFU62Dopv44yGL8HV133bxXSLBPaVBg+1lWQgF8gFMwJ8btr6/O
f/o7XT4YVh5UBwCbPl2e1LWDYVaGcRC2km9EDTjNuq8z2iwASINk30ELtpoSQ8HxIXPlDL8Rrptd
BMGxS0vnArt6cMTpaF/5htRqBxK6THCX+6rf//pv/etd6wmuJis7uFTyLws24RcMArIhhocrSLRJ
MdWn9C663f76df76TUSDxUdGFwIsS31+NsaGxUUxdHwkAwv1QbxEFxZp6V6wgnHvf/1an49zbk9P
AMyyeDq6zMo/k/cnT7uaCCmO87IhwtwL+g3KSIIa+aogVK3CdTXCzza7UT0beRHuaWnav7mwpnCX
b+LPt6tns70UmIj5oL3PA+ysqQyLb0ZwUN3QTEeVIb5aIcSwq2PYVfMtWzzx5kakAscgOpd4xIio
7jgGc7KSuXAvdNgHJ58ArBv0oVa30nVCEHMNCx/SMmEU5yzSOB/AHN7NmR187zGiffGmbD5jfCBe
168buchYU/TSnnvRN4IDF+mpded2qbyXUSUOLea5ywjgQLeB22+AtB7m2ykM7G6VMXC6ziHSvGbB
JN7IBAvO7Fxpkv2xCL4T6OpWpyKvEfMiUwgOGGEdzaiUXO6VrUinQvUM2WRV1JbzGsESeS9Ifnsc
cEbUhA99BOqCgfme9a0zbHIg5RH4xSQ6o1/KT47L0WI2ffzWRRzepQ7d70yWPQsbJGUj7ZiAoj/E
ftgBqJXOfnAExVChyCb1FNKyIqnVs1cPjXeH3pr7jW9/mO7S0uflMS0a8Jw0ZycQCPU849LbjKkf
ntXys5pGF+uzC7u3jgeNmI7t3oNf2tOZ50z2pa6n4frj8gZyaLdWEYnbyq6jFL6tyqJjYIbSPllA
fM4p3AeYyXOUMGn+OK2gCV007cwJ5ZE8+0IQEndkKUZTrLPMnA8E7XHtJgitZJoIET2ACna+do2A
iG+ForhZsB+LwJnfM5AUd5YtxkZdq/itET4hA0HTTCGUQz8j2crloYCj1n70ih4lBqk4+Sm3rfgt
C3NrZ6JieWXMhDiFLw1ZsAGp0rcuuhq0tWkz3oi+Hq/jiaXkRjlm/JLJlqMJ1xoEKZRQW3u5D/MF
yuZ1CODXU0RI8GYeTQoYMy/nXdGjhlmpvJ3P4UAcOYkEsZ5Wre7nWwSCLI4WSM+mizT67IQ3wBQ4
GWYoLtxgWxyX1Ws0hIJdi8fd66bOSPoM9p4DCTLjFYY940FiPljM1850Do0sOaVetvVnBnXs+sdr
Ar3qHcwiE0Ib+P5aB0R1GWVzG7KcPwqvKS5Ynjhr3CcxGjIUSKZdzKeuFvJgKzd4CFu1LZ3FPy2L
9IwYkOSYwFXXKNX2KfF+sH2DEfRFYj97WMJXgNZx1kwYVlKEXcIYZ4aOlrU2WeDv0Enla/gq0GG5
qtYXP+6v47CYTonp76IIZwjenhKwuM22xcDpm+aDvyIsIjllqdesofdmMF5a4jA0Er7WdZ4bdk5n
PNrXzQh+iY34uOmJT1/zwLF36AAfZSAB4ejKusgw2gvCc9dVWwz71CcsK53NxS4jJPtvktBiP7oj
XvINTMlr1Rl6mxi5vZkkBgqLmdPREN5Tvbgg2fBX2XoaPZ5qXWW95LZzmqEiwveLryKJZA/u8kPf
BxdlocKnFlXENnKm8RRlOQews9RIuTVdydi2l2gqwuDjTJ+MHkD4PMvLVNWTV61IJ1P4u5dDJNTf
MMlUh8ksQUqRMRvA8wrt5GSWTmmuAiNUl52b8QeVGYExzHut+dFF9rUbhwwKeduT+IDdpb6mUHKi
zSCXxZkS2WODKuuRkeVwP5Uu9UOpSehAVztP51Qh7QIMo3ZOSsoJYWzNccwk1Ovaz3lRquhzE4o7
zx2GOzVMEyGUXbddnj8YO8qKQIe4qvMb3TIUVHzTsiMrS0oBKwWS1UzUIqnHsiotpF5LoWKOooIw
QyfgiaBCXx2qhNYHFUK6ySnzdoQzM+saeka6TWXl1yhZv6hsJmWBRduVU88A4kIYDcmmlWBbloxx
LCWVTndFkro3AozPTqou/Nom4XBhE6vexsFwSoZOYFsHv/9iJyNAZZdo3hhwY2McC7+JTvgZMKpb
AySkuc+5MRNqB1qEzLgl41pt86mBD4y1QuT4jjqn8L63zogrSBam9WDlrvo6DrM/74UbG1iuB+xZ
ZUc9Ri7OoZpn/2o0agnUj02VXZbV2mhrhax58A/+aFot8tCu+VZZCEyrIZlOdWuToegIwsIbuHSO
b14yRy4oYQqFWTzzb7OgJtopsAOb5j+JHMYUjflgxKQdmG3mn/hQMd27OPt4COMvIxXFeR9noW8V
YIbjWBd645UwhD3JLYBzCNs9cc77AeDiTmIpAPMTO48pkImbsCWlNA/M5BgktXXmCsYbGxhQ3Qfm
vnddbmy/OEvGB+sg962bsM4IKa2VfemHcBOaisifwK1NYtKHEvEkoWPZrL3XbgEXcdDU616z5Ft7
RP2RGwC+ex/1hQWSYmA1FOoAaJAY7atOEFwqZuDiODhLuao02evbKTVKB5pGn+2ztFDPbioZ4pR1
eIEvxSshNTvZcTL86VtLO36JS7JD32SMZBBUPit19tk800njbpbJpHtFx45aCKkMDYBZnjLEsHy7
2uo8JHl2U0m3vfb0OB7sWkf+Ova9Q07u6XHwyLVAaOBdlPDfzkmHZMcJ+/wtLdiebEkaqr86OCZ3
Uibpd9/NAY9WipUsbnVmSYTOfFG6esn51dumLlkf+O4M+VwTV/cqWEkAWzA0WUtVRy3rmcQ21lEB
KzkB1gG6P16Lkm2828XbNLfeB8MniQMmMy5F39bbIgynM+u78k2ZRX+ax4Rth88zkAHsvJ9cfGks
3tobU/T6LWlSzuw646nBIdCkIWnzDuh597EVXaH0Ox5eD82zU4zR98gA1NDGGmFu6LQFbVJrfK9l
VJxHt7Ku4sHtHiEq9m9OE3vPYefD31qIILCzyKpg8O3icVXEvRZ5cTCkM53Yt0I7zWX/FR0y3r80
JxHF61EmJ/WyuRxSc00VheCB7DIS/GqmGlYdYAPNRpu/qh0PTpGIszPEGUa9gWcGq6wpX2ddJ6GV
pgQMrsgTGQ9msFgxGxgmm9axSo6zCcI4YX8WwTquhbPUH5fMRaZD3JdM5dckLxoPceaLnU8297bi
obC3RdWeKkTP7xW90bIdyUghyrkKjRe/BNZyKzNREudIVRYJR2y/D1LYwZfJtexXw6qM7xbSj8vA
gyrgFnNCNBa/dnRG/9EsYtKSO7d5wVIRU04Kf80G/pHCONi2gYRQktZ30v4SsrOFAMnxGmQBN1X+
RbiFWAliN1Q/Et6rinmNHHGHRGsxJeBnwuxHUCbFyUbhHliZRYMPjR4bWwM5kcQXv6WZFRVrgz4Z
OElb8qhc6P6Gtevk8A30oL+nl3fWNUuDXYp1e50itbd0TrhX3Jur3O12XkikD1YyY6MCbmeRjAR+
ujkwdhOXL784Kjtvb024QPJ8yvYAc8b7WpIoY3VeeE6K/rtRsWaoZ8KhZN9bJ/wPYquZZp3iZsrQ
rDMesMYex2vVEMMXteItbTH90ePz1KEQOoE/ccAMxfUuH1o8pe2YXKbmuE9Jz1jZFFxrmmqJjG+8
HpAlwWUc5cFtCFUQee/RmlTgzT1ce5SCN6OpBZu0BFVcq7+1jVFuK6Oc96aMF56P/9JMRr5rpkpe
tBWzg5nFByga6MHGayydXRlEyNs7/wriySk36uchn6+7NDhh93qsmuDMkcvACJPahWzm70kdfjF9
/45gwX1FNQ3VleguEaMiBGC3Ui25aq7Q67lZVH6G6T6SNA72tbTeRt+ksDJCDvnIOmayaTe+JXZJ
V6FAUAN+Rfme90SHWDlT7ZVr0BGEQ9d9ne35fcTUInGxsPvN4mE9+VP4VSDSA0PfeOkJ/Q6QqGnC
eRrbe3Pe9nX8NJI7fSCP7tKtH4XXdwiDan8b6fhe2WFEgLefrpu6754Mq/G2I8aWQ08Pc9l1DWQ1
8o34mk/iRFShepLaKVgo1ZLMnWhojnEtGY8OydJOKD8a9yUGzS3cs9TBSiHnS8CYRrOL8vEOJbr/
O45huIdGlTHQWaW+9sTe6q3BvmD7TUYXJIt+vMkskk6xYddp8oqxXWKpIeS6PYZYLX3W7ynrX6aa
DokQAq70jnQL3EQp9dBB2Z0yrlrspvFGG2UCINRnaCr1QMtJKt266Qjl9cI0+K4DyReQV2XF4KKB
aChFaKRIFS1pi0Ju+25TcrwwZ1p2GlPZBc9dSIMQGDU9Rmm5cFpmDFM84754dTCdDZKP1nCejG2L
h0ZcJYYb99vWn2g7OsWxNOjEXhPeRndCjFz/LZmt4TqRE5g5M513ZtikpygdgucwNxhyh44y70zt
tlvpNnQibGDFGyJ36Z7bqF9aXr8tp3XkVhrodU/pkBlS7CvTbo7U9vxqclgMEEM06KxnkdgpU9Ff
wft6kUjvN3FD+bdyourGbeB+4co+gv5MkNiUzdFKNQ9SbQcnO3IZCqAOPhPGw4xg2dR8vF5fOcZ2
QjlyDKTNzoZ0pL1QTv708U+I9AJQI2n7S5X4e+W68wHOX/Wqc8Dd67GxmBJ49nA9zJQ9Bs0mu565
kPd+ysVEMOwSSNfWu49BMZlxrFHG0tt0KXPjLI9xMMQxocCGz5+YR0N6AkVc7GXu6q9l3PIG4oTf
yDkyo8rrxhs3zsynvBN86kUq+JuHsTk2bjHepCP17kxCxGFOu/k8VtP/Y+9MluNWsi37K89qjjQ4
AEczqEn0DXuGKFETGCVK6DuHo/36t0DdLLuibkmWb/wGKUvpkoEA4HC4n7P32pMmwo3zcuCOX2rJ
tg+HTV2t5ZQ2e5Zq7O27LvfUps/CISMrhaoIxUsmg06wOzHRgldOL5tjFppFwfg3Z+MqqKL6heJf
sjezlIqiP58DpVp883mgKcmgPYdNiOVtp8HKOld5Q5ivRBByrtKZDtksKV6Fc3Z6G3dGUs67PuUO
2DMAIBjc832sW8zTPakqfL8YdoRB85iiCNus+7xbrkne0WUT/JV7Nd5UXs9lo0i5XqKwrq1S4LRZ
SnFtV87XHnxhsk4Hf0My9LxzHUaAdkw+O+iXD8xT9zGyAmMbxL1PSBb6Hu1hDRrxe3wqTH4FBYI6
euXyXyvN1RLuyIAVtjdd93zQFoFXIMmfMcxPMaFiZCRo4g6TlnEfGyyvBRFAPJHLhp+Ek/D7LByK
SimjyZ75UKDU1QulxBIIY2n1H7SFDjsQQ3jq47B6CWNzhJEc8+gYMY+wY3f0JgcdnsJaVC+Z1yIK
a0bDhqvX5yaqgTwUD2wOOMMSieiShBJlrIDRLuyDMrGu2LeojzpYLm9B2sqpq7hMPY6thyHTkNGW
B9ZqM3xgc1G/wGXl0GPX9ieyWMKjpuQKNds32pcZ8GhkUpHTDb8XqCQ7M/l+6WTbr2NBflet66+l
6QcgKsiAbnsVnkzN3dE65GEfeQLDbgqoWJTBXqteb6PKna5tSuDXddGHz2pAy7qe3Vmc88gStxgn
w5PMbb65ZucjN7jzgr1pS4oftEX9jVxGwYDl4UrWkpICbg3y03zEfash6Bgl3mx+wYFX46r3DdDP
cc0zXSkZbip2pygAmR8DhysFbcnAuxWG372w5oQDvYxBZRKrhO8oPCEyK0LWAdN8MLzO35C8wbbP
x/H4zXfZJxP+I8ZPLRE8n8fepwvVsiBXlFLraBuzrODNCAf2SrR9eRMPursk5uC/1r0Tfk+qEfWw
BO9M2CNvJicZmt0kPRxQAOag2gdN+Jy6UparFjhYuPEqCtybvE6q6Uf5+X/163/Qr9MaFr91BN1U
Ssf/tX5RrHh+Bnb+9at/qR08+S8c9S7RFK70rB/QoX/r2J1/0YsmZ2JJPllYRXRP/612cPET+YKA
I7oMFr9GU+zfTiH7X/wokE2a8zQiqZH/Jzp27637/FOxHcE8GnYSUdBbUG5H3vH3Vp8HshJoHYwE
amAkQ4Fri70N0tlm2Fi9glKh+xr7LY2D2D2G1hQ5x9IqAx9kPtPr2hrAeOyAfRbZtpJk2xyMvBID
as++LNgixHb7WiTSJ9ktdo7Mn+Kmkrlz1M7yipmstHnOa9denCNkHBJSQ0E1I1l1VQDbuQqYAJ+R
k5Foz96cKIsUh/JqwPZ6JWKK4yUCz5siKAxiKcvIZSdRWX69t3K0X9s2M5ZfscOigAaaTHcIK4Kn
zhYceKiXF4Bu/fEhGmXwVJBv+KDIVTiGWcFzbRMEoW4j4PPVqSL/zz/Rk21fWemJC1h5jILg7A0C
wKOc7CGqc3cT+8MOFXPAadTwS9yVZUXqYApbXEzUJi+eNY53VWV0B7uP7Q8zAM670q7w3dhmxeKu
aMVNZC0F5dqD9Z26sCTWTZPUOK2CtAUvD234NVUJVwCskHVhW1w/22HDlD/aih9zRlGdi0rKlyni
91iD8wV48/Jth5yjmaBML6R2U0jtbDdGWxyMnLWTcUw/s+vnPDU59yCXM/lsg2nfuMDoz2XsxTc2
VPkrn6IMwrNkvE7DpMefGmTHMoGeQ6rXcj3dMcTeWoyF4WIDtfiXHzcUgVam4OCFwZPVLXe4n1jJ
cEvb9hMsIkKJhzqcME5nVlpsTGLgknujsDiFimZfwliK+dNvobesJVD5BIGewXeMR4O6+DA5hlx7
hhcl+0YX+KJqVADmR8Uy397lxWxUWHzm73HYcSXMvgyepnx4oHQqd1NJB2Sd09F8mq02vfd6+Dwr
QsSMdS0K61I6DEAk1cuohce5y/CkktEGzidazQRPIR8EqYITexlE2rQhd7gDf/d0z2iwFEBJ0p+0
ZxM5Je0jog08qDl5wg1IoJbBZ1gs1sPe4tHzhlq/0sYFpGHqWvBWaHgIPeiYPWmf2D1WBLW07ipL
a8reZRqAHMgAPBUYuSTjDbNVcFWBBXAOb/ZhA58aiaYDZcldAm17XhWQkh5sMypDyl8FIyYUXfs6
jg6HLGeDe9cv42QKxvq5W26Rb2v7yE67fvZFy4fpxiRdXlrB1nPKZI8IG3Y9i67npWH+9DaEE8Pj
+mZtdV5CEm/SZZCGbj8S59ZxSQYrmu5GHLF3xWxVZydOy2xnuU7wBFaeC6er2ianDKaQIgrVrM55
6fLPb49Exxtu7yYTF2+KO262ycSRkJ/wDBRMHchUpHfiovG5OGymn+DtIwas25RtFTtdSjRqyVF1
MQJuZyTu+zyWEIaGpOB0zMQ5/nAAN9jOeB5MkwFm2DzkSFe4PqFyxKW3NGdtzswgNG3toxdXAckV
eXA1U5WqV7ARGBJVLaBxEpCgiA/z0LPepU0P+9ZQ7cR8CkZsaat6B/ZDoDHzNGBPC3zBHmLE2mOV
cb72qPClzC0G8i3uR54wCyEPISo2M1ZhVUP8MLVjfR2lRGAmE5lcKFTHB/pwDrT8DFs2jgA+x3EL
55jBvNmkminDNENx0bImt3wqnPGhflslIpBunjMzbA4Bm9A963fr4tmMeTfLSSRELa/mx5YMeOcw
dkyRNsxTeBS0cNiXEo4MNd8Ql9Cc5/oUVZ4ctzaB6DGGuzTZpyZ4tM4BL77uB+5SnoTOS0u6qdpS
WWRMhb7DAMeRyW1VbS5fzAENPqnBQlyabhJQ76dh2gDsQCsLBpTxIloNi5TYteeBKiswB7cRN0kV
iEtRCL5PWtRRuO2DZeR4Iq+mk5MqPt6KwvY1yoh4TWLJ6A44BI7Q4EklUqRnp+7UoROeSS1nGfOO
RXTC2tSc8xq1N392CHRuuqQPnqRkE7olx55D9INo9H1PQuu4A4fG/KZajYUktpfxGEytv64bP3gi
bp4b+WNKg/mWYJHwBoYS+3bVHVO/JYW46Z0B45UwxJ3j8nTlOWlQ627g8pJtuHt74qgbOU/YzEYC
Wxup4t3bzFpVsSD/GtPGk0BWXD4NlGWzjxJSEBJZZ5mliNVL9k6s5Qtmn2Cbdk1xL+LOWpOH8Qqt
nwiQerHb+425vJzDiBmYXqi4GWbQEWRamjzBfuXXAmo18In41pri6cD0YxcDgVEEyVKorcpKrN1q
Ds6o3tgLWl4IRwOvbpDfz2n+LTWT3PPXuTaovReZOpRaFtyiEkbfKutG5lqeSbWJmWLQdw94V9Y2
HfnXqiyeqkioUxCOxGCvJtJQWYfY6oLu7sgamKvLzhGk/hTVZ94x/p1gExfy7Pb2DvVksmqE0DfS
tKtz2+XRws6OPyReI3P8IeHnBnO/YVXNVYs2Ya20R1Ez5RkAuoGCfzhoPR3bmBIXlQBVhHdmvNQy
A/2xBE1V122zM2iN3GH+WaWF9xCisTQ/Tm6OgQ5MWOGGRyGqglkVL7Dt4ECYbROpf23WxYad2lyu
2cxJOAeNk67ryiIdBf0V/DSn9slgzWy2ovhLaKqTs9qNw0mCj8uooQ4Thdyyjqfd5E65R93SSGCo
tN1C0EWiesbRPd/6EGlObRrwmkvoHSXYFvSqGMQHmE7VtYFg9TaZM//kWSGjF00CRD+/2gLAq+EK
kwm7SoFonNXYm9cU3SicQmIYX3KnSj9MXvEBk0GTs99vnfsmixHK63bw4RKSxer3dv+9nVTwhTY3
LfOBRh4p0ta2kdS4fEWW6WSkwYGueb+ZRl1sAQSTWuY4aYYxo02vfRXDTeF6ua+p9svd3A0UufPE
3EbJ8CEIqJlmiaf2Xjh87sNxLZPU+xIhXXuI5VTiQWysnZ1hI7K0VPetyWV1g9LdyrEYv1KLvBik
bazEAPzXT2JqXTM7zwoLx66aDGcfBr13VQcJVcymvTRgQNKVclkZbduiqejDwonI2OGv5RDX24h1
wwlpiqBgTflRgq09ZkHnXFXY5YD2Eo3WZ418HN2qWuHu8bdGMFNHZ8bCN15kd9Co2dX5J2POxC0v
gYklX18SZW24x1zZ030EHNcu7fJgEQ6195c3BHFJgDCioDtI3HCrNpmM5zYcARfWKrieU3nfJZTL
dFmaD5R3/atqyvUHa7QMkHc1zGnD9/i9gbXrF428kHWJZc0nPZbNPk109YmkZuBmcFUwpJM0n13g
3oNdHmzjxnQb8PSu8DaZ7+yor027tMqK44De6MXIik/0KPECCS8v1r1S7c7wGDaryRtMGgu625sh
6GLpZ82ayT8iuhzeZhjF+tiX8rUmK3RraYG9sDbzZbYSxylV9kuoTECUYdUCF6qsLatrxUowMcvN
lJnZVmPcu4QNMwoz/wI+rIDmGInlHcx2tPcFO+wN/ryJm5aL4YqQdE+sahgkkBhb11dcOy3Nh37I
crGNZK4IRfIa+lsPSSjGpc9DptTBm9s+emXyj3aEhzSbGXDdJjT6skbBHc6kxkY28aVuTHNnUol7
8LNueDKy1vJ57YUWdrxOxBtVa3YgcbP1XFVdUz1KNomth6fa9fPj7E4xBZYp283ARbZdbPLX1Et2
rpWbH4Zo9BnidlE5xikBHoXhPusK+AMBsMwr2Ko3ca/bj0YcdOdC+dduVrZrXl7hI3FE5qdgaPHN
dexd9Inswin52EJLNI9F5gb6ZOAhsQgdgcO1AzvRNcM2FQYrp4iNW3gbYgpkNYtiHA9qUvnPYZMz
qYdpOtSgLYcJPB/eMHxqexwp1SzX6KwNk96rYaJ7iaTZof+gttjsrA4bydpHvxdRIA9lcW5Mxb9n
FUuujSkLDTqFfpDayo41aKxiVlvlgGmU7g11MYqPdT6dTDGPD5M10LP2gnxd4BC9i/Ga1X9QyS7q
5ndbZ8nG3mIDDVKYtuTPW+eO5ndSg+c7hHBWgQZVlT1+nJ25az8BBp+JKoQwjeGzlHnmroaMl+8f
BHu/KOWQXNvAjwWuCZtv8U7YOcSuqGZLRwc5kuS+Css2SjZdIELrRhgtBEYNmH2f2Ekc0TAKZ7LX
kaDcRKUWF9/sxI1TZawqf/+t/uGyBEgjpcmy3QUJt3zpvxGO4QiGJCI7EXJNln40rEGmjknFmrRn
c0w712Ll01FbjDdGH9XPvz/6ryJSrgcUuuV/LMGF805EWqJV7sAoc02mnK1QKpoJwxKQtiLlhsST
NFhFY3+7ZF5oHMWy/C4doBRnCCW1desQnJ7NKzPTdJX0soOum6hMabRI9jClzUT7hy/8602Uniek
Z9MgM+ldvLtefRAlhm34+QFlDnVKUueINI9dxG0rBZ+0WZd1UW7dsW1eCiebHhpNrQK8JhWAalQP
Rdn8wSUhlprPzwMbfgDxMoiAPch6iw3n73fQQNY2d6wbDipdisSu4Y4P6B2Dp5YST7vyjWX7O1hW
++oID2Jvz/4C7pTK94KuabJu23rZg3Flf3+p7H/6Yi5qFCTcMBx+0Yp7vVmrgt7poXYjVqgRolgy
9IJhUN64wOPa8rGOc9+hz8WydTPaFRHxvWP1D53TUyOO+yF4Ms2J3bLzti4WpIbsjYRNVOSQZLhL
opY1d4j0baWWWg/x3DzZCDiplmQe+THX0Hz1649NaVJAgOrmpQpQTvX4gCKVNJg+nce7ZR33gpeX
sYUaJUMo4dXsgH5/Oaxf5OSLjBzaIk4PSoh4oH6+T7EwmmTqPQPTp2QOtCqszsgJl61OOfLtmfiD
q8nye+OxtGaKJ2MR87WmpJsfRzqK5WNkC3YncjZycG8O/5eLxZ+jl5OB8VYesq16udkqpUrTEQiT
HKolWHGdeHVPbGzfqMM8FRxdWvBTN242ES7msyF4fTvZ/61E/6ESjV9gmcL+/ySVa8bRt58wKj9+
468CtAtZynaJJ7etJUFZBrwj/ipAe+JfUEKoKEkCbVBQoD3/q/7skMUsfSTnHpB63iwmD+Jf9WcH
Ix7zlUSfLUD2LUa8/4BU9V7e7nse0i0+B1cEHBX33QtsCpiF9LR42UI8xVs5XcOj/dvVuPsxbf0X
Aui7iiTN9v/+n18PwVwhydFcsKVCineHwMywyBSC+dCHNql3/ooU95Xvckn/3zX/Hxxl+RZ/e+kB
2B5HGXMUr/zcGp+r8ZuWf3jc/3Qi74wyXlI5iMg4RDffe+b9lGya+cvvz4IN+/Ipf5/7aTswnfDW
thgZlMLfXa42N0iRWp5qaZTqa4URadjSmrK2KCzmgwyJ0YJTRR8v72gWt2a3G1t73NIFEPtp7Id9
Uiv1ZMWzLYiabNMN2+h7Qlh7uUEVMVwFyk3QqShzY+uxJ943DB9xY6MD8IouvUyLqNNLvfTcuj1C
7wrZml8TQOSDJiRd5dCByAOSEZN7i1NqkxlefJ3XrDSzpqtWbqIqpC0djWkz984m3BucCl6J7kZO
8bXZGC6dxBymh4lENzYkeTVR0Y0kFJHSCnylu+oIzvxAQF6+ievYAhPZfHWtwsP1Uthb32B/2noz
NCqrvXIyS38Yy8m5H+Ci7Q3Uk9vKVikNd+jceSecXZv5OLHHWlz7aM22qe2MqxFF0QNEPz6E1uSV
N6fTtoISOVEXb8V1SHbaoUKmto6qLr4P0374GmjSgfrZZmXghqO39noYNUYyfxtKN/wUU7hKNwWl
mg/YZKRNWI/4phTV8TWGDv3daBz20mOa66fASvx4N7rauQdCyActFxg/4XWFYIxqgF7ywibpAqgI
NbmlKO4oP5CkFgJyJsSgJWOHBCkPL3xq3KSR8023+OOHSXevvPg+OLP1LSAY4nm0oJk7nZF80hmA
f3NCgrxScSP25eB8W7QZwYoK93xIG5gzKTaTkUIYMcydyefRQwBAOnrZqQhk+5QYRHlSlffOhd/F
9IaHcGtLBaYHbzwEdCt9I8puAlWrHXwPc1+xdeWt67rROgincOuTnIkkJIfQK5GPH5D1cABrdmmx
pHpPqnp2SGXaP2bV3D2yVuaHVdAyMIjzuc8jSANmHmYnH1PzyjGqjsVs4Nz6AZdz1dgi3BSoijcW
c+eNHoI0PaaWW+zYVsMhG4khCtedoi9P+yDCJpKYj2nZZeOqHhJ5a+Ui3cdRZO6Fo8IvITEUZFVY
RnhjDQFqZ1pyAG+hbhDii+T0doqVtZki9kqEezinqVbNVcPe9UFQIz66Qe3ehSwp90Ai7DtPFNHV
4MinsGjo1EPxAIUgexMfAFK4Y6Oox3TdCI4ddF/4ReOFgSg0VHplG52xrzAmfKcK439HaKnXLYFF
Z0XAypc4MNkUd41DSBrxvVuDoizK5GC5HiH4+w27sFeKQVzJth9zOLu1eRCtmA4Fzc0rIjmdCyqW
eRtOPkxx25Bi73ul2ksQNZ98K+yBwsj4HtiueejhsrsbpxsRmHhJj2QYve1XkZE90VCQuOnscXhR
tl1el10U3IKNsS/IUXA3gNYxtmMj5Pmt9WCzuIdrqvw7wj3LF1C1w72a6N+NaaxvWGO7V2JE2EEa
hDxnNXog0ch+Dcncfawn299obIoHtB5+v2YHxAEa4j5iYr9Dfa9m0yupa4Vwc0vXlRt2shX0qcH8
7iSuLlZxXsVkSffpq5zd9iB6JqHMAHfL0MBGQ6zirp7qdq+rgdS1tk5aMu9jsBym05zzwYWeElcN
TFm0B9Eq6mFu8NDE7iYNYCpibplPfNvoYrEtPE1QX8+o2Kd1LsOkWacuFVZoE2lw9Fkx7KBXuHhT
ouAo2wC1DqoWoO8RFKw4S8izcCk4r9n1I7gKTL1l1ayOP/RNceNPO2AQxtYLOwr5lpkHa2KHuQ5j
NVNyRK9zV+aq+TI0WjON9dl9XjlIr1NzWmtmgc+EGs/bqve8AzlN/TcgjPPOwv94flPvDFWSQ2nF
7vfSZpX4AiwJ60uOiuR7G+DVoveBjUiYSK8WsY9VupIgFlQ6+BcLKovSW/RYeOtbH4V172fVtGUM
v2Ub+htHRItHYDkkLhQ0fjQK+3U3WewQ7HyReGYUS7xRtxtUGPyoo2xjmyRIU96EZVYbWQ/okxFh
OHH11CdFsddBV+7RhoXbZBZQaY0l0KFBUGuOi+yk6l5g0+mj77k+OOgulRs/zMwDWJeMyVP1NwHy
Z3RTMYEMSgQJJRpoOsLQpCzj2xgP7J8nOoC1sI9gYAgUQARZnGgjoErxKld3i1p7Pmg2i+gKR3c+
BAmiNQE56tObZyhxFo3gG1hA1n6594alPTLXHYeF3h+extlvV0IhrYLDYVyIHsdcbIzcet8GyVl5
CPK63I5f37RJ2aKbKpQrzyGRLMhlWgz1TQRapgkNf89qVB3t2siehgDkVlk2KOIa19hKEvtQ46Nx
i96UjMvLrqXvtKL+Ot4NLrpDWyDiqQKMATHqxjubUPkXUTT5tqwZ4LBdstPMiF5jJyYJwzHLbynv
8CMOpPbSZu78xECK7qi3Rbea/hhp8xgKXAeMQaLqcu8r2/2kWZDqVUcf6iofSqDQbxokKzTGO62z
+X42zP5bX4bGh2LJ4561TsWG6utf9ynTY/h9Mvmyo2MPO9OhX4syz7hEhCXcwSRC455bsC/lmDyX
XevfB1U/7gxAbx/tbnI+9spwPqaynm54U7m7uImNzZQkxgaVG2rWMIQiHBnqgWTkcmsp8KQEjo43
b1eddkmMr8/3b60lW68sK158bXpGpyBWTQWrs+ygRlUMxN1I4NvZQ82/LYNUH4tJ29ua9EeEi6bD
Q+wF06lD0XUb+iI6Yj7DAPA2lqli4jc1HJ91he+cZ9LObiDjh1sE9dFakJEDT1yW2a3ZpMWRyHX3
UxBCCtMhJm8y8HgZmrPD7Z9BZ9AORvvWIMWMhsAuIJuiLpOzWARymO+yabxhUpiOVh2Wt56a501S
SZLV8F5NTyYuU7kikiPdzmRcIP9kW50HU0ogqJfe2lkMbsdGhul0BWrWge238AYUrqoebxuv5dVN
sjahQE1lgJeYCy/bWEKFKAoEMeK8m/pjoDDMgM1usWLovBTr0iurS4cnetcx4bAGwppwpgaobxsE
rAhw3Z7qLlLCaSBkucHNuEPsY0zkpZbGpTVNtF6gsFgxO0Rt5T16VDNqeTTpvqag6RZKgN83aM8R
yuzRxOVPJqLfbVGjkbSDRHx5s+U5BVYrZxjMLxDkkfJRR7NXhrO4V/EvbRM4BfgtcJ6CN/dO7uBM
W19PiuQiMOF0BHosm0VA+32lezylq5LE+3vTRZhPb5vG6DrkLxfHaABkB2gMrzptELHDj96lNigl
AlWb8NCS5blPTHumSRnSY6TdvJzRrReP1hoZXnwjwPC3a/oLj9aYqS0uqnI717Gx17LS5MLLyfo8
lZNP+6VsHu3exradJcYZ78ZdB2ZyRQBfvKg6vvkNsF3hlJ/sDlNGTq79FaeRbXKzYuaUUat2vq+G
bYUgcB8iQ0FrGuozNlSFUbkxvS0rxBjLhCS1LEb0gypunbVu8dUrja+oT29Hq7V31jgUy7qtOYKs
slbenFyGKp7XiuLWgdlqz4Xo1wIbyibCUYYjw/9klPBXQPXSs0naJoSiviS02UjfTV/j9pI1Ib9e
zfmCR3NYVVEgZcbGrFKH13UZR+uM5M+tm+QwBiq774D1pvHnqOvlIYNrPK/QXPTb0Z+rxxpCCxqC
yGywdVrxOU7d+q4ss/oTxbdyxVu9AFhVYwvpPffRExg2N7lfZ8eun+aTlQTZnuTR7mDEmcSiEjXO
neOr+S6NXPVYE3mwxYvm4UQZFUWb2XW3CJ7IjFNxvM/Jx931TcaW3MyTEzjMiV6Hbr4Eai7OgjAu
FMa5DNRmoLUxYFboUAOc2/ILy3vxPLqlfy2CTptrZcmKxngKrNmquuEunKfqqEkg2KdG3O60jznP
KsjdQEVvYBMgQ0F1G5BgX5zYaYZ1T5DYrSN0el9KXe06+ifPrmJ9Bbwytm4mP9DPUDS9E+EY5cdw
otm7aoi9ezKXN6QrihoFmh8fxrLsznHiO9dx0dKu1bZE79YMp1xG/XkwpuyrdlBGrcDqV2CWdXjX
e3XxWrREtvWuQLHQphW0N2CdJwFq+Ap1IKmTkGuQ3falw163hXc8Gdr5YJdescVpJlBUg1q7qYzp
W9Z7/ier8krsZbNPukU+77ANp+u0Lyb6JvGMqD8u8A51xgipe1LMZGmeHtK6RxDmeia3l7ftaWJX
AdDAniFA+5uorecNdLOLkeOQKHVDTDZ+Ago3FGQDHBSZqD8qO7UJsEdhvDJxWkFZZGVMlolbXGjR
VVd6zq2jUniJWM8XdP2BxmW13xkHux2M4sB2yTW+TTrHuziQnCVII3jSBjnJ7Dv9PbuYYYXWK/yA
Lldf8VLM71gqpi+jsKsPaZM1n+oOOd2+NoCrrZKwSTLAl0tqJ0m7CGkMXd6jeBxKQiNQy2bKJSO8
U0N66q3uWzT49N8p71zR4ijPNivbr2VNOudEFuLGNbKbuepBZra2ke91huEPf0J1lfX1QIusqfUN
jZvoJmUxtND0iRcg+abBeurilEbx98Dz/0r+Fvw/3mnBqgMHh29Hzyeatt1dBtZn40R5/DSq1ubF
Ba1blEV439Z29cU26s9O2g6fnWl8pGTeOjsPBfDGQPy7T5uZmb027DWPWv4IPx6CLk5l9SDNvC3W
oYuhNO7M3dwTnoKx1gFGWDn7GCr6lZURvLzKVAcMmy7Sgcze6Ati6Bb3DnJMaRsQYKPRu7DV4X2C
V/5zWJBmW0fBRwdB19mshbXnU6xNMzb60UmcVy/31W1f6Qm+UkjgRTb4JKrbU3odBPOw75XHFSPz
aw8BdyS8g8AYroT30etj55L0FTjXLuGBVQFd4pI11RS7wU4acq/t2LpjD/LEhJzdjvXsnhrMzis9
aHdb52X4glRwRoA1+IQy2OkNSkEsZZI4A4RNrG6BFjfrqB/KB+rlEStc474oCn3UpI/ch4nh3nmN
GYHhdelsxb39XUSkwFW0GLeqS6JTSDjhbSnH+CqXmXx0aky2eOpn8ief0xJma5y1+4LpdtvXNlxM
PZr3Ydi5pOrBt6h0ViFms/NHzYy76kZIjUHQExqSd5eITJ3V6JnuyY6qaa8H9TkOSu+QErSyRjA/
nphIDSIagv6KpZx3GhzsgwhoM9a/Vfm902mfbHJdf7HBUDy3vu7wo0UwD75UZpqaZ1F34ZmYoHRD
tWRgsLXWpbOMcVqjrpLBTZKryELf2jTjylZVLXdNOc5szWKF0WtS+aUsAqRRcgr2cbJwZShhXTDk
fxtH7O4mwPS1amx1MufhqyfZNcic/AwWVWySGrxts8DIQbdYLEmUBwOL5InnXxJ/5z4ViIjWiCCj
A6vCfEO542trkZBToZLDcMf7dRqGQze6Lx5bkDGdrxC13bOGcqmcUSYyOl98dZAbnR1UQlu3sSmk
ZKRJRqE49IERfo9dW94RPGDdt2PwvRkd4yni0ftgWZ6KN7KtGpwaagw3rU8aolHKam8GYwcDuCk3
5AsQuEx1+A/InF+roKDk0ETTUwmEb70nSrkQX8seAd9hcKjf9QbFuKSuGJPNnv148Yc+7i+VXX85
WiDAyZAv677HLXmjHFkneeowVRF2IYgdq6RAXpZHdb75fYX3nw4F+IzsbmlJ+UvP2qSxT/lRcGKx
H13G1OGVkfbi2tTkYv7+UO+7Uz5nJSwAcqDaA474rl4tMmlOuc2hSlV2V1mus4NLG2kdMnhXTTQW
e3Lxpv+0SM5BLWELmzqchCT07qASYYZlEEN/QIgpVxau6JWrKNmxJ3X+cH7vgVLL+fFA08LwHJNW
97vuW8bkPyOXU4diiu1wlYdGyuTmp8fMoqJJXHVzV0+CCmI+x9ddPo5/OP5Sif+5Us/xbZv+DcnE
9GjeVepR4texmUXtwS8MCvAlJ+g2w4ff38T3zfzlJFEWmP5CWEOsY/3c10BRricdWArtG6Vbb4hZ
RUSeHd7kljnT+SNttO9wCVT0ZXe/P/Q/jR8bxwTQR5o3vzTykZuOIrJstRRJJtzQEvFRuhSCEZuj
VsL1KVdTrMPt7w/7T4++7SziBe4sMFZaX3/v5Nht4Fa0ktXBa9L8JIr+AxLO+RC5jNrAY/z+/nD/
9ECCrITyhAXEF/a7CxwptJY4UzkcLeNLYzUo2EKwx6T1/mGW+QXv9HYvUWc77MCZaMx3yogA6dCP
e+nO3fC1fRubU9i9Egw6row2F5B7cF6SsmS+IFyimET41P9g0NqB73qug1zF/+Wh8Ww9Q6VREGIi
515Cpr6uI6bY//yicguX9hUacBw5P99DBzpS5xRMPW+zQJ8S1+SgqyDaN63/cP/+6Sl0sLBhyqEq
j4/m50NlI2KTCZz6YRgaCOlD9dn1q8+/P50/HePd6SRSWy4vanUQlr6eXbV3/OJP7LXl5r+fTRh/
oPgZitL7ZXAEqT8oSyN3Ye16HXWmdbKqkkYZmuFPscEMg1nWXPJF4aUj/jyCkvvTjPbro4fmTNJC
4fkLKF28m9EchOm2UQXNIRJk7moY/+tBZM1VbqR4UOug3Pyn15XjeT7JlZaECvr+2WvYVvlTbTeH
ohxZoLjTPZh+7w9LiV8fcJseukTg4/oWyIZ3D3gQCT2rLEdvqyMiFOoqWUO3ufJSehm/P51/OBIn
4aNJAyGNdOfdMAnaJJmnya8OTG34Z432bE//zd6ZLEeOJFv2V1p6jxQAhnHRG5/dOQUZHILcQBgD
MQOGGYavfwesl90RThe6ZPb2LapKqioj4DDYoKZ69Vz3XtbJ4+fPOfGZDJf+BtBtc3RkzRv3b7Vu
R+ap8Gu33E2ob+vsFe3SMkmLufX38PmTPnqZeBin/PaoozOWHJUzM4SAVvU+ifvCQn86uC2gRgwn
11VfTA8KI+ctJjJBvaosZPc6LlDPDlfWdYs0bo0QmwJBQxotrwUJ8Bydz8FG0nxoxQjyZIimqyDj
HmhVhaBlimoR96p2nZlt0h7cPhuvh7Ijg60gSC5Js2EdgJPbmRe1aC48Wn6c4NT1dBaAAUXpaG+m
s0kTftExpk3UPvl5oV8bvXenHCd+zafOPXR0Asytvc811NWNmypyJqOzdyBUxYiLlkYlU7AWD3nA
xQixKcCZ/E4OHraAJJbyMq1oiBvIN8ZY3Ad1IpBPDWg26x7Hci3RuuVoldaO2vawaltocTwnWZHC
cy9TCy0DRqzBcmS/XvnhsJzccFxZvKHPaJnA2OlN07+jvS7OHFon5poJWRYFB2cWIf/RXAvyviL6
UIxLgmN7b/hiz1cfd2GCKyQwPDHsPp9yHwMegZoTnzZYUrCkjwMe6Dh9P8gcv0qvxX8iLvN1Bab8
0hGy3QZe2F5GpF7v8REJLz5/8onlSzSnO/gWeVAPj5dvHapeizqngGOn1LfeGYyXinrPPTK45Nfn
jzrxkgg82I3IdfCv49CRuij3TdUVu5wWzy04FYp4VILgFyRFvXeaNPaWDQV2fMZMkvafP/zEexJX
CdSZ7155xxBUNw2h9JZFsWsCOnGqobgPZ+qol6j6H4cB1rxJ0bEzX6/sY5A1OaAmBGGY7YBfPSlV
0NLqIduuMyH+8TQl3EAwhTCK28cHcqnEz6cL+y5DV9ANq8kh8SqSm2GwnQ2Jp5//dAAtXfBipmHB
AraPj60wziSK1YrXsnOxAyxZlNQQqek0mUjPsZU/LkAeRmhDaGBT0D4+viq0IZHT5byZZt1HQnsC
lPYzGcV9ODhnYpB5Lf8ZgvAorqUOr8ae/84F/e1cybGDV4WGEANA3lqQK/VpFV64WT/h4QJXKjPP
RaOnn+gTiuKyx6I7Pl4s6XqgMdNdZfSH1JevJf1mok4ruBNOhmuTeUbB+nHuWzqBN3RTog6eOI/2
b69ow/2GA+mmO63rDirrd5aV3sSOfuYxHwPG+TFcDcWMOjaPEwq9p49xzF+96zVzRpNioSFHTsTP
5+HHXYSnGDrBBlBh5wMuFlbTWCSJke5qQUaLTA90g+7NLZzbpGopqHvTUqjyzC45G3N+mCXzxgFp
xYYRfAwJDvIJFk1EMsG3FVlw+lQ46xDXXo0+VfqpoIjdKJzBFqDb6CnBpIp+6UZ3ty1OvvuMOvJm
ICyivae6AwkB55bOLRCBhAXVjMNBFuc8+PS172DT2Wd+/ckPA4KaGWdArzr+MEgSoozKRrYjO12s
E+UnB20kz/n5hzk5y9BVklLyTWD3RyFnblUcI2GJorx18eoo+52eIvh323NRy6lP4TvEtuxDqJCP
ghbbzUQhq4KNaJQCIUsQ7UdHHzefv82pHcghBAAEzKWcsftzzUwA9Mew01LEQ7CVepdjChQddJcm
+w455p9H0dwZkYlyZMy0/uMbKhRWB38hlqhKg5/z2NGyc5vXwdPnb3Vq8cwWfS6SXC4Gx9N4bHDw
nkoWTwYd4UuqDEpsgf2TYku5qUPb+zFksN7JFjZnjqpTex6KWJT5RDgfLz2kToEyWH26C7HJagsN
lk+4kcmjTKavLMQzTzs14bn2mEx2bpYfkmRgeZGQAtHcyVCm2xxIxu1gwgf8fDA/NH1A4tcZRNfk
OBLInI/2Vb8zx84m5b7z4BY8xpFebjQUx4sgEX1Gbc4dHhLDK5dd2fY3lSrSaztzxTby0HRO4NQo
LCdyZVTQTiEFocfouuTc7dY4OfIuN2xWJq4ax4FPHTS6PeQ5p81oUSZoq1ej9bFCFV6zj13vqRvJ
TtCCRxGjEPFjOvTNPvDLlwhFx+TMHMCBbm6ySP7CURqtuRHv8flAnlhr1LQJQd25HYX48M+1lrn8
BszYy91QTD/lZLQbXSKmDDL0K+r182edGA7jXWNsz4laou4/n2XCQdYxlSW0D4yfOgmHVW7rr43K
ip3rFwm4MKc9E2GcWHSGQcWOiIYT60OI3deZorG+5PUS+1sUh3ChUe1Qx8A8XsAJfKjqgZ4/KJa7
f/6uuI/QUE5kA9flaKe08OKNa68pd9zVrisHPopTZ7dk40MYi+Gj8uj6/fyJp74kIRtpAOxAfbay
o9F1qDY2VlXuND2k29/oUSUUor0dwO/ucoeL9OfPO3Hm8ILEUDObhmDxaAXm8BGiuGRoxz6kcmHV
w0qvymolUMT+m0f5cFg94Dnk+Y8OBOlacZsXXNEMvyy+YP8HN9BtnQvaKI0z29epOSpYUHMfwpzp
P5qjPZK4YiIzsGvy7h6+9C/bru5xC64XcVjdeuBV//HliA2MpgsTSwzKJ8cL0BiptZnNVOwmc0Lj
5w53dVevJHmAMw86sTGTUscRQ5B5po1j/p6/RaJyghunB1wBs9B+gsex9abq/syUEPwdRwH9H884
mhO+lqSJZfEMBP3GAi8xeWjsxr4zOweceTY0jKIOpGuoJb4XSfhQ0siFWIhabYeZGMm/DjVkEVPp
tUYUcKB71gMYwF0s2vowWVZ0a/ohDmMKVlgg9WKbN4izuN3S0tuHwT6yPYoUOrQRGlDR6uKvZtxN
fo7YqjAgO5c5zdP0nAc+F6gxvMFCjOiwnDGlOFTeRKMbbbEdV/vMRqLZiyi/6rW6p4PXp/kubZaM
cLrJyRXViwih4A5xIjbdwyTXQRfZiIXT4bK0BMCaOOk2nw/vqbnJKe4azBNwVcf7JxDuqlUOcxOZ
8Gs1tq/wm24soW3oAwbviG/m5887tcKJuQn2SN9TEDpaC3akikqEqthhIjnnnK4HM90PbXEmeP1Y
VoOGRNWQxB85Asc/egzo60jUo1/sEJHfSjlzDAbvR5U+UIS+QpCy7GzzJayLM1cmcfq5ZGkZUS7X
xwGZLzFkkINNTqRU07doxBbeqy3tlkYXPVujmeGOU9k5ZNy0r1YZNskUtws28srs9zYqfzsZtL3Q
O21jtFaxDBCGMuHklnonFWw/+W6DWVgMI1JA4Ojhym/hdcT4t65CI/hqphBlvcmuFjD4rBS+HaC4
hN8DhFj+oufD+JK82yqOwODo6OJ/z+mljpo2WcM+Mh8rYZ/7FKe+OD2gBn5rpBmEMQ/Zb3tErDd2
XqR9scPKQlFdWqhB36ZGe65j+NRe9NtzjgOjXvZ5VmLAsPPs2cOPfMMSk+n159P31IHo4BtDXYF6
G/5Yf76MXpmyrDAQ2FF08pZqhufpOJ6meMFGjTrTdHbyYeQrubP4dLcdXyKcms2oyFgrWuRgaw3C
F+78BgUoWuo2PrMwT20EDml/Tgta9j4Ev5lSwklQUdGuW99izeEsIes8lVn9q43RLETOmZE0Ts2L
uebNBRYJgXtcp5kamTG+xGnJmMG1nkzj4E31sDfJxa9KoUU7S1awR6Uv7mI9iHbwWJptSAPflRd6
6cYvLfXg0hJEe0ZA4+2Z8Tj589gQSSORv6V8/eeXHsag0dKIMGeo5C/hh4+R2X/NBDqSz2fUyee4
HjdFrr8fG92bXlORRI+34yYqyea0r4XShlXZ1WcO0lNh62yyRopl/jf3aB0KgEh2gPZy19IzEjVI
XIfiti5tLEqNm6ys7vPMP5OoODWBf3vkccCaTFaGRk/Pd9owbjEQ/uVbGeJ251CX/Zk7hzg1f7mR
zoZqGD+SS/rze7Wzze40ujnbjKle2ki+4U7jLIGye0vSt+FyJtViT68X67iaew00Y1Zm1oj+wD89
WSRVnoLKAw9t0rFAVxt9RlFbfwW0hRFdkYGACBpvM7qD9+jZ7JpYKzQIprRmXE3pnNoszTd9MGln
gcw7Sv0lKbtrpDhyje/sr9jrwREqEa+7XJlfJaJrDnvTPjObTo2CP3fqkuJg3h4XYLNMNk1Bf8Ju
ktMeyIexaHXryZb2BTnTJ8hiw5kHnvrEc2cWQhmXZOvxsMvECFVFMLSLK+i3vexquXnn5IoQzPui
mTXpny+YD2ABrukoZkxekOXCNfPoS4cacCJwJvnOAe+4jIbO+WpFRr8shLIvojLLHiWOSzj0oJx8
bxfwIqDAeTdhk4Ckb6sNmLycGYYT406wMbdAY1PKdeLoouQ7yoPILbLdDE+DKaKcqyIibFRJ2Twl
2Bju0EV+PzMQJ5KYqBLI+sy7tvvh7gtzcpJBz4pupgApqwitDYJUsWmCutni/icWzBSUkzaGPGEd
LRU1GTovrHOmeOLEHjb3hSPHACVCoc38c+3pSCOcvI1z+pYTQWlk7muIBRBmtNWFfcHIuPs2QY1M
ixV+GRlJZEPLqaNCtu6/DGLQN0oFgI/fnU7bSf9GWFxso4EpRcdUukHUZ2+R5P+CMbRgy+7XlpNE
a7TC1qrWinYXOZW7HqPOXXnhhVmm4msqivGGZUsTGmyg6SnyOv+Q6e6zjj3FmYv5qfenAkYP+ozg
oCr15/uTbkuyphW8f5aOXyNkabvRGeOn2NCizecf/dSjEF6jNaAbnWPjKACh6IQz5nwsYYcVrWTl
zd18o0wPfpSFT58/6/27HV29uBbM+jCSmFRQj2Z1oTlZN+Qxl4MevNyipWBMs9dkGdtAlj1uX5lx
YZR68KUdzeHaNLXw1mw1CNoik1tZABZ//0H/g284g29Aluex4/xflMDqtX39X7/evZavX/Nf/+d/
X72CRHktfv5OcPjvP/T/EMLo8ufCsM51kuQAc/RvgoP/F9EHuiNKc3Oenyn3N0HY/4sKLzPbt+bQ
/XeCg3D/IpbgekWy1XI5Df8RQXheIL9PNByXHdLk2C/ryGg+aFcLnYb8PEoBH4SGPeGlaRWX1HPV
Q26MtEiF9jkMwrxMjh7o4grIicUv/5hRxoAoajV4WLtxJNzVtZ7ePucsWun4NshrIciftas2W+OH
w7GlUgfQMRp30Ebj7WCO1W1a1uyNriXXujbAMmtIccFp0+6awR0ffpsDX/7zOn9AK/zjE2IOKlm4
SKE8k298fA3uOgV3XbntDjN2wI8jOpUNWGNaoRFKXI5mVB9GVPrNlj4I/LQkdk2zHVJMpNRQZf2K
o5QBijTw6GXG7A7fBYOWJG8a0o0yU/5Zur8AI4tsBumOkuZgOokbmHdI7tUbmYX0TiQelmK0I+0i
ix7owHWqAxn86hvdxGo7+xACZg0NRcajYm9bkHCddno1Gvdo8uR1jZfOPagDOipBQh0Gp5GvXp7H
On0evXqLGt6oL7L+MesKtW2SsbgMDJAFdOZ5xnIozeIyCnTS37GSz9he8weHMfYvG8DxayLy4A4m
X96u+gZA9Z6hgkoTGjp/FqSoJbYmLpBg4d0GdgXtafeAhsG0j2V0Y9OZQVrGR2RGF9kMXI7r2zLr
BQDcuUkjaV2cWSAkX01ijElEQLfEIbo+pJ1Z3WL8EByQ5IxbsKPZvkJmtDZE2z9CT+4fq2RyvvJ1
zDWKGMwUTZzjOmesfqgST+vQJdqJh0I9IFwtnzvgqJIWwELfOTNewx0g5IsWjq9jaPGuqiL1NtAf
96DX/BGl182TQ4PGJUgta0/PnnHf4Xb1lLRDcTmWsGjznGBm5ScAJBdWTvfOwukmHQlyJteNhL41
FD2cvMpM76QT0e2C3yIYhLL+YQX81zBFILgM4SKEO1ysaDaxuurH2LCcPa1VwHe7bF96fFzlymE1
dgn04kYg8F7rDg7XkqZUMhc40bm4YG01I0jvQiR8uH5F1TX2zTbmemH/K9UV9pY02pI703U2DaN8
AUnZP1LumK78quevEpHaypyzyxh5Y3/Q5HWQzotdq+wbLdR7JJ28i2Ml/qL1I7iCtBPliz4q+l/Y
7Kqtik3rJrT4EgHisYVVSLXK8aHJIeV3jGuKj4WbAfoc6b3A9W3Ei4LWqiC4c2Dh/qD4PF0VQ6Qe
TA7SLRZtNCHWVbrB1Kv9qSdghmPI/Cs82zE90RjbJuQ7JlCKcRBiimYF5iiq5u0n+pxCXIb4Ehb4
4a1lMP9r5CnPWegGh6xJnwet6XAkrfOb0HvDwUfvF7GWO2Acg9zcR439Amyg+mbStPIYmsxNWq7S
eGvSFbmyrOzFCtweEzJXYuprMylnb4Ux4kPRUN1ugsqSNxKnwRu/HeybToEBLuIGyrPtlC80rTFb
XdrjazMoXwSdJBcJPIavozc7CWoJBg4efK/XEI8DZH5CaXRk+Onq/eW8iEUA51q7G5Us2tUYJ9MV
WdrmSXINv1NQoDFX5EqxNFqDLvMsyZfOoMe7toSqtwQPF2/pksZlOHN0PlOedu7shll9M2IafSEG
QM92TFFdtw6N3eYTyVcjdZ77shjaH3HdWc8xHVlpuOvFVFjILCetmMm8A7CuCorgYQhFZ93Rk013
rjWqBwMowLJ0uqhYGPaIbLCanA3z0MZ7iaQ8NoZjy9bUFdddCaeUzkD/YGnpl1ZvtNtSz+40u7u2
cpmDRnbt2wn3FfhemMjVdogZXXCN8xL+leT4dqE5RXtQmQ8Nhct1N7spdpb6HntYm1p99zONzHyv
FeEP1VnRPpqoBxVGJy/LvB/Wmd2PeLSF7U+DflM4p83F2FbBBrWxQbd+6q8MVcNFce0QEUMYX1sT
Tp6Ys/VqWdNG7CQARFMAmXFWFdNC+kG1R3eDSlkbMdbS6Y3I45ScZJ5lb6GcMMEkh4gJYGOppW8V
d6pw47WZa/5FAr3jihT9QMcaC5aWb+MiVujUO7iDOHfzIU2j1/c6XoC73KWxWLbCW5eDZi6l8FiW
xYw40REqmlquXwx27O+60PgKT8/fkFxpLo3CF9naZOx/NHIYnKXNtRTl4sQ35OLR9jtaebF0Ngac
XwOMnRosvwpT79Bw+gZZUt+hPzhwqpUKmh+iHLptaIeceRzg3oZOUnjxJsLOpHCqO8qzBi2tabNB
tRWNFOHgufre+OLhDb4ADTdeFOPcWpSl6TNdSqW7dEZHbXEdxbCKira3wkwZdUlvCSJEQS3IMPE/
62zh4nJQmfpKsYkAQ0il2Swk6+rKyhp5gUEr3AtTN/doJpqViCJWVbPGoaVaFCRcFtjS2Qfp1OPD
BLl9Wc/sAopQuyFbiV4rcZRzpleZ6TbZtny6l0BZacdv/N042f4+7wL1JU7FtOqDrjqkubSWIELp
9nLSfpENYbpuLGHdug0p5hLmfrcIazqhdeltKq2nxjJ73w62UCsoi8k31wlpk9fVsLECRVem32ub
CooJQtn8NjM0znLgUPs4FrjjoZxchVroP0LZMbZZzIx3RBntvX4M1v4QWFclmT9cGAftLm9H79qo
JnVQXk2LK9A/OCeVU+e/rLC6pv3AvfRHdO9LC7pfuMjQjSHSidIr2UzGXlJtqZZx5NQX2RSI5y5x
lbVw7WEG/A5ZcxEp7EGXiZHovySdhNnKQpc0rnSY8PupqvylzLV62xmZ/TxkXYzzbhonl1YbNj9y
kTh42TYWEEmM64zQfqYXUKdjKm1ooS0LVCjaCIbcjez+e5kY5bLNhjkukNUtLXfZCrF+Ua7hc8QX
2jjrdulMTlymXx7t0c/Xl37VlBYKWxKHi6G0YxqUvaBZJnFp3ygziHdTVMjvpsRkB7NSqK98Gxxk
5hApSQTn0Gx3nNhNcembuPJ6Bc4BHm6kEGcHrtAbHbgsPqzswm/co/EtUlpwJ6k6sAbwcb50A10G
q9CefWuiOMftUdo3E/iJO62UkteNRbTp0jilxZhK0DInyItWljPK76PsqG5FiC1o+ud0RhZdHf4T
fFWxCa3dUM1PCcDLW5l2xPsZ+ZxNGpUy14ShztcxrQjL5oARsEVvpaskMrM9ifviMoP8sLP0BlPr
EjBwWyfwFHOJ/+IqshsOdz8vtbsCxPFjbIrwJsyJNArbkdfh9P4r/Oqb0GasSVBV86aMQ/JbCzsM
d16X8MSvKuML22DxU0iHW7AWku14Nwt3whnsmeOFsZqZE1vQit1jFOOOtDAqzSuWel6rbZg76kLv
MaSOun5YhXM/aEmw9YzONF82ag5/6R56dtsxA0fCK5DYQXiVj+qNRoN4O05Bib927OOcNkC0UXaA
rQOWBxlNY351Ru1gnLpDvCMihUtd/oMOrDbxkQxDrd1hM1EdAlK4czjsFssqqWqIPHN4Lypv1fNh
XqBzzxTPgsHuWvvchcY4zmHP9xn0sSic0bdD/TtKtHSlKHMMj9qdFRP54x7T2TeuA3A9bGHPKIuA
MALiDbFWB58ZIrtOGhvQQFu+hEHBxCxEdWhEry6KQVbfus6ybqBCjQ8DEfeZTM2HPOX8Y+deLGr+
qLM+dBGSvUndXhPNTotnP+QGOzclWWi6kUQ3Wses4yhighk9Mx5YEF0HnFOzJW/5mkjiZhcYz9Xn
V8L3fOyfF19BXRTg71zrsT7UlELahk0fQOkuzwW2pGgW5p7YrrqcBq3f1nUXrdiap7Ui0YR9b0cE
lUgurziUsExRfN0lg1UdaKkAIRjY5U8ZZ+6t54Q0O7eA2AKtLqtF1drn1FnkUj/c2Wmu8WbdK5Sj
uXj8Z5bN7jQkvYomqZHm76VyY5msYZMq2Ooju1OMMtuPhPvWm6rfAc0KN5phvtKk8QSbR1BsJlzS
7CFcdSjzr/ratJ57CVgjnkR6oeu5eDHReo60ksmiv4Bh4eHlZ6Qr3YKUH+OEt83ZSnahD2xNNwC0
13jU3I0ZeFQCSHwQR6HwIiGaryv02+W8w5jA6+76sHa+arar3nIv1GkoLSxLW4iGPZaOUOJeALT7
rmMDw6mImJ3LMveSMOUfmqx5htTwqOhxn2P1sZiq2wLdNnsKbfYrWL7VNx+jv4WlxyTCMRVcm2Mg
r1MkNpeYMxCDGqQcYCr1j+GkQaynuS97qUWXOoc2m9z+sgqGkEGKcZjWxqYd13aYRpDYpQgy+A0i
6UCWAPbTGmvFCxXmYxkAbGsqASrEdaYs3KeENKtgmv+HgIA+WOkNxZplECP47NHFeeYFFc4GeoAY
JacxMX2tY9uC+XHEG4eFX65HNmEYaCOhvDuCv9IUQT7XaZ2uRi4ijWc1TzrokSWMCXvZ2LjIL3Nf
otmtubh5kSW/q6RLN3WMv0rXE13p6cCMxAqxXUWF0z22cfbi1twfp9GQz96QiXhVq9m4ex47f0YZ
HKaJwefQ0f7j5GRwcNymoo+3sOXZ9Dy7zfYtts2vIzb2r5YyiA3NzDQXLNt0I1qv/sJNFKuqSgfe
MnDpd7KieSpy7jIjNIu9PrIbtfPdrogAi0cYdg/4G2Qj/iXZ0G2MKcz3kJi4tRSuWBA7ube5qLtH
3ejMNeZ+5avd1PGWBjx1IQ1uz6u6mDgB2tJonsyEhFJVZfK6dWNQDIHFbtIGhbcSXsvNKLAsGupL
e2KNNHglY8Jh8H+2+lT9eDdD8fIJ0DW3w4UdW9OOOnp1qGRFVs6koLYY/fkIjXK2S1u5JIBys/qG
FBovrYE0C7BA/zI0ZH2IlVtcOiEDR81RbQvdxAnBK/pHSqFc7wcVb705A0SlUl7nKfkhN+aaTFFy
evNYpdM69ib5nDr5l3505XeMTLlu63Z4YxQWOBuw5QCk+EsLbQ6c5189WrMpvIeArF6W1P0ulRgy
3DJYquO8v+tpOqywQZYvWOWAHK3zBJwHNbt118dkRubLazzqXOCj0apudYzBAGAlhCLvZ7EsZs8j
cj3qIkVVhklJPZDXESAqSKzydpmrLqYQwNvYk117n4Z0yRNIhAX0wbHT1JUVkvEQjapu3zM+hWD6
0IuWLR0oUguQWtkecFS8y/DMWmbUOS+7wEGgMacHtFBjGJBlu0sSjgz9nMibYih6qSQhNETRW+1N
6mpiuRXLUYUEI8OM7/RCsle6HNO7SiKBwuU09Wfcoo2SFVxa1UGYgm3FJw4HPduPUAUX1O2xqgkn
liCiClJwwWxNFKa6vZQdjsI+HmJbQHbGsC7gRS7pxAdBmYLQI+DRaxJfFFWp+ZARBOBVfZuERaLM
bofqB6gAcw14Sj0UoG8WgVlne21OrtDRxrbGjR6L1TlTM3vtYtgFznFZTDF/U26S7Kkmtjhh8Pj3
/M37ITnOWPyijKw9FmK/cF2aw2VX4/NlOcFS1SCw+s/UxJt7Iy1SQ/jLBHe6kRWXsjTTFS0q3qXX
NtW30iCHhoUROTXku8XlQEvJDURr9q1Qb9ncNZDl9KyVL2NIsIO1AO5NGDps8FNiCCO7qn/oheCD
pGln0C+Xk8pxCM9bzDov5/lc1fM2TONSc5E1mI9gbOkS86Y1f5xDVF3EyGnuoznrTVwynwJc0F4M
jylhTXhtdRWOnpERhDduJ0kb1fP8AV4EjYg8ZObwOsGc/XoPbz2fDCm0p/QuH3qySBbHpIMc7P79
bDBaUsAdBjY3Lls+eSeSqL1mWzduqNkcFQP+eZVPGFKp1Lwfaowr/RzOoVMSCVtch2HMJ8Y9Hg7I
8Do+JC34mNlnenEJZ7a4tE2CWLzwynVEePjcIHqUm3oqCc4HjFtAK/SPaiBMlin5Ob3MsFDJoakH
7GPfoNPJZ1po8HulwLh8Twn27WxOBeLtEBbRgO0p4WfDbiKXXHNSvE1GZkg5Epy0XHZyFjZcGUEW
tMxYFErvyxeMpkhQD+SMRRxwVWgJnAXQg5VJcnnNYc/ked9mR5fRIHOkLurSCp+41SuJ22A+3yea
kSxUjVVbTdLmQbpE7do0kLLom57B1Nneop51lPqCU8vpJXc8wVzT9OBuHMiXmdmYx/vCsqvDIDOS
iPNWScOWua5Tkd5A8gX+68Q2WS/4nqLyOR8iUiasyZrsNE0Z6orWDTqNKrf75RbBuG356YuCAE8s
Y59LCDa08ju4OEKOqpmyfYLj4iKWMY5LAKb73mbUJlcTe9OLWCqYydC1menchvqh+kZUkliLbsRz
cQEtyCdu6ez4GoNaNtkBd+rHsgyIIFWvVn3HB1ce/TOpSUr9/b++L0yVJxwxmtHVP/C00e4kh8q+
mNrxC2RatcmjJMYnu2RBx0SVoWuzyVBrDG9oqkJiMUGkv5LOxI1scBWQ6PSts6bSwbKbC+x7otht
oCdBub0b5ihAjRVXMmlO3ZZEAm887N0sgS3jWc8YkEdAewhmWxIq687Gt3WRYu5+aIP2v3WO/1Oq
PFuqhEX4253kRKmyaV5/RB3O823zZ73y/U/+TZz3/0JJgX8qHVoCLeXvxHnxlw2QAcG/R1nNsgUX
hb+R8+Z7VRIEAWx5CzEhd4S/kfPGX6aYdXRcYp0ZBOL8fyHneQLVfhQfnAv8uiPFgy8U0DCpyZ0X
Z28Rof4W6lawiD2UyL+Nzqki3tGtB5S6i6WHRbsHBa8PAt2soF99Dld3nglcEsrdiyzKcTEEUXdG
zP1RWoAO2JkbS5D7AxKZ///fhJphq+EzJFMJsSPt8FTWb5o+T5CmTo//+JVIJEDVmLUSOs/680E9
sgG/rCe5U6znNEvfsJV7S/jPf/MYG1sLNMAfi5+0r9MGb4+SOyk+db5HcbHhNFmmY/wvho65ikCC
BmFK6Md9C6HUcwvwo8QeIK8vR70j/MBE9rLG8+Xzl3I+TgcsaWZmjy/ovzoWoLp9Tg3NH+QuGjBb
dzp1p8LxEWbo47uByucPO063MPc81CyOQyc5CYzj1mfNsEvWZil3pBpJ8nGU7BKvwn1Qi191j2xV
DNR4YSiQ3p8/+MRUpC1jZqG8K7yOlxfeVdyGyV5imxOXXzvAYwvbBwMMwkOcWV/HSoD3dyQlwq6A
XI5V/edknLqkU/TnS5pp8SvIqZOuExNPq3/xQr89Zc5t/La2ZoVFr1HU22n+CJ66Hh/7fCgORf3v
hu63Jx3tTAOutSUFcSZI1qmVMyavE0Y0GLOcXV4fXJ/51fSJ4ZLku74FVmGeq7+9VBnktpeXMkce
ZJYYEPZaulCSs32ycrX2KbuvDL82NlDQ7Z1ej+UqyYRPLGMVB3QRdKMM3D+g6oM0qSnE/XhPI7/b
zs4uHDjApW8KZM4+nIz+SrpNgDZhwqrT9MkxlZJ/REVBvuaab1IeB8fp4kN9q2rffEpds9zbQRK8
9DkBypCP9i5wofmXCpv4IWE+p+4I2B93VArcJN3IYFbElm1LT22XZsUa1VrxFZKtdQC3OfyoAnZ5
o3X47TBBb1VilReD1/TJMnK9qFwrK9O/J3CE6RTk92joqV7zgJdO+1ZuSj+UWEFP5aoFUoEuVQRB
sjC6zAdjJlp/60Aa3lQ61bCkIqOu1VJb5jpvN+VsXDkcvCXiBBMBBZtLFMYgYOE+ghgejQ1q17Jd
9nR4HCx89bZ0opUXht4iXM0Jdzy8rZduhlA9jHr7YgyN5CX0yuzRGcgoVY2Qz5WTm08B7z47CJMb
kbnVTfymHhfbyJV+uxRCsdZHx+I+q3GXe8SW0b4g6M5vsXdqXwKGBsBsJW+cLnnT8fFcdoAWn3Iv
fhubIfjaOlOJld/86xuMfVU21xhqws2Qte1nESx9Z7wDaGPt2dHbJdKQeNuHmcAIyIlnOH5XHOIQ
7s/CwkHoOhTSv0mcsHhzMPG4NjC72DpdRq+DqQ1k69+nfdZgbQBL37uMHIYsjRkEmmrwZbAihamb
DO+9afaYDt04ffGhIC9weitXeAbgQ0S9sJxAYNdOto2pEsorg7ySv3KioP8WBRI3MgqWWB0V5exj
65AxuIQbNz15EAbvqe7kbybuvgfeUa0BqwYLBEPVzkoM/7GEGnYv8GJJlsAObcityGNS2jGjHkbt
SFKxph+alg+TT9AGY2pj5iBDvEzDVKPZ0MFIq6pZdpY+aUsMX/EjBu/MbUfOIFCQlNEjjblhv+28
Inn1USZv/IJ1BAgHTU/s99m2weOSuNnvv031lG4hJ7V0Lmm1GW8SKexpPSHeqRZ1Ew7dwhlT4zt9
8M1PE9PlvaVR+Ftlg9089G4rn8PEsi9clbGHkgizEYFq4oAYLaYIOMS4nKd8CTsK05cKR/TDGAAx
pnZlLnGRfOMC4qPbccSBH2JsQOurlaYa7iMR8oVrIO8UicNsJv7yhTrB0QfkieSZxw0cx5zga9LX
YIAj7D5/FdK3d0XqzH7AkTNdYpf9TTaq39LSBDvb75gI0+AVMDZjHNlouqk0MMONkW0heP9qu9pd
Rc34tahM5AX9d4wz40NeOKSJAulccBS6t1HHoqTYPK5JIfRXfVtj/pWyzulFxWZZuumTZ8jpAsjk
Jp+4n4fTKNtlPqRNCrN6tm5tMyY1uyK2ghmikgLDyBtBUEmZjlWfdthK9r3EkbPB2WWq2d3yoe23
xnzuSov3NvPkFaNg78ajEfU1G+HDix637BKxzH1iBeIwdsyo/2LvvJrjNra1/YvgQg63wOQhh0Gk
ROoGRSXk0I3UwK8/D+i9zyeRLqn8XZ/a3i65bBIzALp7rXe9AbOh+POaKB/p5dxsRpRwW6dbWEaV
LwLE2wM2bposJWGK7DkpcTJ3hisFgHL54jhslFKyf+CE790tGUEBppTzJvYEYJhjDf4dRt8S9A8D
PwwSeQ2HQIp9qVfDJp9zNjFzaDbuxKUlwNwhw7uUMb8xfU2RGrV1WWM33GGQjDfKVmbljdVi0pxO
ls9DqNqbTqx1dUPMd2m0vEx0nkMWVoaN/om7Qxw8WIIL0PK660JSe+4L3/iuT+xW4/qOOMQ+Xoq4
zy65Q7rmOKPVwdk9J6pU6x3SZ5xdx6AlwprWjBxrTRvsGxWNi9s8QicKbhYvrjdK92Rkk1uCI0XP
zl3qxFAnnAYPIzHRke/W9SlehuquG9h7tITdYwpY9MVYcc+DZthZObKspB6zixWb+pfAGPozUAv1
aDPc+EVXHjpXH/cEjQf7Kki0615mN1ZmjU9annc3s0r76zhfPmGhPkFfgYbmz1jf2IvhHJYgW4CT
RXWDlWR8WxbPnsCSmwHsjyZZfev67JH1/FGOenIwcSshSKUSUa9biP1mOBAci8mezf2L5jQDab8c
eq8x4FqWlh8xw65PsmbH0SsfwpJutKuWHNDl702WVARI/zyDHb3XFBYu2UKc23WEp50aDqgcbLkH
7A5NoNgp7Lsgr8G6SzaznCZP8IrkQRXBziuO9ST0AL9zb1VPYge5mUdB+mnZWlnFIFT0OvSMSawZ
FOZjV5nVaRJWdWq8Xm/Bl6ErWGU3bAYDlUUJDKZwDjjPk6mqhcOnlOx/Famg9wI0G3FxkWMvb2dj
lZ5IGrSwuCcUZfRP0GqaOozdwfKI7caobHDDBbsy4ofzlFCRsai+tw5EGyNLvKMCw4ZsOAdyRWoc
HcBRsa/P/kqYJqqk729r18OZPLcJAmCSkeRIEVJpMzkdjJGpr9F99gmbhVGkyg9Tbin4hIYL0ERx
Ddmh9ebxVJd5scla/YvtD4c2zyEQzBZorgPJ3HRZX2wc453j5Nq1YdUaZDSvwpLRNuc969S0wiZn
WjyUfn8wBdYXSsQvReoUhHKZBfErTJPI7DCeoOury8AZzWwgIWKrts1BI1HXWi4s1+RrUnowPgqj
04CgVUBpqWnHTDm6v/OSiv3Ndtm+7YTqhG7JnsIJ615n0/KFD4TWwhf1Z2fc/77Afs9VX8m2PiV8
4DByxdTo12K0WwgxGjq9PIBMsd+Y03iNVZ7uob+kTiCxKLvMiMqgvC3UFUVAxBcL3jlD24edYgR/
atTeKUL+Jv+uznP4Hr1zz/ESM2EN8HlkZXwcdDDEgj118rKXuhzu45lj7vd34F1nGKyCU5MrGdTj
aATe3AB7dKoEKPEwCoqwmkwdDiiO47pOm7Nm45n/++u9F/CtF/ScVf2D8cI7O4JaUuDYboFxi0+U
0WqZ32yyrh4JWpPVS48H47boUBO7jj/dvh47E2ki7j4lVHcH30+LyIFzXgiHGPeKLJ4/NHbvVSl8
PgTwsLBW3vu7przFdg2/3qE4pFVln4axq340Fq7k4dRPnV6FiU2xXZYlCynNSXQfXWpNo+ATtwaF
NjTKF0qZ+uSbsBtmk86zy1roweU8OGebdISrWuYSRJ+0z34UzAt6JuKHZDUks0jrarY2YfIfsKm0
XywXaUsY8Le9rxneHdxJDuB4VojIsyz//Hoqkqkd+NG0FOaf5EnG2sX+PPb313tBRQnP3iXu9a0+
KSHnnEECDio9Cnks07sm7BWiuMmyn0SG8zizdYhqsGh2joTNilndv7X5Cchm9E0IrzwSXtM3ryci
88lF9ZYdAvrtvaMlzbm1pz9tA+8QC64CUIEzHIaPaLDftKRDNoyxWzfZwbUpnl0cf7B1cvtIwGIh
y6Eg+GTOaR6YgI1Pv18P5vt7TIkCu8JfHTreO2fORmGPspzQrXZTEjPCgyOlxXHwuRoojbtmcuab
QHOCj7U9fyyCWfzQWmfa9vNIyF3f1Gm27reyD0U5+BaUlpZy0iYFm/qbYTCUsW8iNuL+qMVYfvyN
uPwfXv0nvNowVhbRb6Q12Vc8XF7qX6Dqv3/oP1C1b/6FuIM9F+kMqjo8ef5XWhPof9loBQJ8IB1k
esTr/j+o2v8LjxPEGYRMYyWD+dXPUDUhbTivrdAliwY74H+RjvrWMQhkCyNzG+4bIi4br5M3a0Io
DcJv2RnnmsEnqb5jUmXqIB2AAsgXNdLyJp2J8MgLAtkpefF5g+yStgxxg9Z5ISmvNg2YqLggka6Y
uwsWi3+HXSemIOMYKhxrS9QdOpKf7vQ/YN/rJ/tp1zI5H8GhVx0rG4fDtvHrkeZ3w1QiWZZnSCDq
3khrLXLWQGjiinUGUTOd8e8vyMH87pK4Pa5nNri+y9N8g01rWUne2NAkZ9cNrpreI8ioHDlb9niQ
JAIRhNDEwZA6/EZMcISKBnv07EPgsvHsnITol2PsoZ8JlxGPypBgTXAUsyeBzK8zOOhNPdDwrfPd
0jT6ZW/HdXPOu9U7E0yHM8IoYumGQopqiRx8oZlpTjXB4po7qvty4SgyjcV56eu26cJc+FwqAI5I
ttKL16bDwbs+JJUNVMLliVBc990w7FCzz9ezi4JFIjMRbPwcvdKiFJrxFcK4syd8TPrgGJGXZOQ2
Q/aYki2gjrrVU5v8arGGhRvQGZYw8zq+G8En4llLiT1M3ImPoczMVyRqmu2zOU4kdbiNKdIblVZ8
omB2rCNFT6oeJZIozCyEBu3NzFOjQ7DJROKCzYmn7Vxvdtsnk+Fxeuplx/uXdIROayahE/eLrBkQ
W6WpPrW+obTPltlz57IOO1tIz41qjrJFHhSNmCUvhKPAAKN3GPm37UAo7JaYQE5wtQhIRxrBGelK
1gFRbAhHg5v6GueNC7HzkrOFfxxmep5xkPw4HAgaKoGLG8YS/Gq9E9ykbLZ5Cq7NqOspRRXTHuxF
r6ot99EaIiezuC2ZVoJjKAd23Id5aXis42okfUZYXqanZX0k3npzAiJteH4kwpwDoYGtZGWveRG5
LtN1mpDOpfk6JHMAMnVYGaE+NJ/MwMFOzizCEjkDDQaGTd6mGc1yi5Yj2ZSOMFYus5ofYEn2F04f
erMqJ6OM2eqAGCPvnet5TtyP2ugZl2lsy1uC55IXE3DkAHBs+1Fm1t5LnRTjp9bScwVBiVc2nWBY
jtPY+1GarzV9RbDpfDKV68Afa7zgo4a3TH9nZovmbpzR47UZpcfrNWWVK2/0XjkolZ1Eq1HWD8Iy
CK6y/XSxQA1szfwKYsuzyyyKhB9zPg/tM3+s8h+tIi89qwgmz13UvVGT8I50zOuHiM7ZeECXxuMp
C024oRZPPFtIYCUwKiG1z9wZFpdHauqyL9pminedrrXdUxc76t5ni5dbbfG4wZmJJ8O+YO59dlBf
tGGsOvr9MQezzGNT3TK8EIeBZCl1ZZHBmhCfOHAVQLJ8wYOvAxpEWsh9IboaHs5ArN65TgtTPhTL
omkfifldxFVvSk3ezgpe+66kPZkel4o28jGz9aq4j8ccsiMUcwEYalnHZVyLyOU1KJ2eknup9Imy
MwgSbgQzKHmISx+dn82uQnqZQJoYvb7IhdJ4cKQ/so7dcV0UvYToEKoJih+beWM+ZIOGaouBUOo+
qdIfzJs8howCecgomq+eNRmX1PUpHv2y4ppakeSKiMFE5p+lISEQhmTt9d+s2O+LT5IdwiAsOF4c
edNUde361DZaHGy9kkDCrVngyBDC9MxPnfB45n0pjUveL5b65A+xKL47Xm2aYFCzSEgL1EfTvKk4
fxYBCwEO4DGuTZ+QzqZxdf2YmhYYARa+4PsablDIwBb4KFniX2pE20/OOMRrkuEHD1uxKTKqZnhE
yKdtYd2mG16MLrKGJD1aZRCj0SN+KKwy/BoMy5hJnPYq5wDy464uTLnQMmB0Ws2dDQBQ58wh5rhm
k2mObevrHzunNSOr0j9rQD1hX0MmKeaa7L90Uv6B2K/kS9nF3neVEPdRG7K+IebmapikmLdFKdUd
wRHJZ8ca623FIbWh7LPuGbrVnw07rXZmrQM3kR1NxEvvydsgIWvRawu6E7KKy+usTcpHM++8MNC7
frdoPRDAqLC3IpyQuLapvRnLpbpyQDi2A8yzO7b19nMeDOmH0S5vJ09X+V4KQqjETFaQTt25H7Mm
+5B0bvmId2CX7GRfIxrgANuUhVhOpRYUOzSoWThixLwS00BvyNdtHjh02qfaqdp0ky9dvfMzvfmU
uu56a8kKIkHdGerI9QZ1aV1lhQlIDFF5Xvcjk57clPCzD+ZqLUk6s3kht8+zN6nu1KSdzZQDm06a
I4Bs1ez9UszrlMtqjmug4C5xjLs8btq9jivAhuyj9gmCFegTmjb3WNN/jdu58oaL6O34Q9Cm7l7r
lmLnaJiG4GS++FgSuO5FS3txZsOeD3jxzMdJMwJ8NYppO3eSHD/osJEY5hz+XOc+jNm4fNP1Mj8H
frCcZS2DP0XvvIEVKIkwVeR/rz0+Zphv2ijRVJZPzjXko74FTqlXWHeyOIRsDUgYYUpzjlnlh9/X
RW+GpK9XXQ0HkGYTxoPl56+FmB0vqZdOTnASUIqeUSyyMbS9SY3x++u8mfu+XgeCPwatVHsr6+HX
64xp4w5dkMQnG5ycPVWX7Nm1ap8dFbNh/PuLrSNfbqcBM+Stu4HBGtYSisCTX4JaNyt78JUfoGVD
sP39pd4XsmAkEFupxXWsOt4O0kUSeC0huKR/ubNxqVdWmoMfD0hg35y71TDmX1/PoA8xeE0IFXL8
N0Ntw29YtmXlnBaVxh//PoJqcn6yyKnXqUqXkWnyh9v5pvXm2fHlVm8h9O48vLfF+lwldh/I3j7B
+aS6Il+H4ocNlRO4VqCqwIL8VKRVI3/WwbTVv35JGQQ63Gcdi0XT0d986aa2ha5KWO3DkK1JKhDb
lDH9yTr6/VLgKth8BHgVO7gHvFmAZWxOdZx17imBOnmYM8iKnv9HW51/ugoNpY/dPHDGO7zG7S1T
OBrf5ZV54WZMkCCg/n+8Jg6Wujgg0O2sdgi/LrdCMB0m2dQ5mTF0WsxYeCnGGSOCLZQO49K3alz+
0NK937/Y09nD+FqYYXLZXy9ZZ2M8T6Vrn7Qmdp8MqKeMZ0dKkQHztm0N49cM3W7hFfn9ini/s+CZ
AmUGX308ad+tCKy4M31pCbotBlZ33LBP9u7ob5YcjvXvL/UPX5GXA2oTNTj+RG83Sw9lLZeqTPih
KyOxMprz0jEhLe0VAF87OLW+Nb+/6D99P+zSfIhtDhCf9WaHHmGtW2ngGqfShcZSV7AmSt1P9zQ6
f1zpryjar315ADqByZTtBZ7/fqWtY1ed/YRpbQelNDcqBwNOTy/v23GRlwZBP8OTmTJZTdR1zP7m
7jIKFJw7QEib5qJhYInG4BtGZBZV51Iz//cLt/2Tc/T7jRdZieWtfCkYTMZbqlmdOVOGbJE3vALC
jrIYEnKuNM5LTL951fKAsv73T8J4v3ZX12/qSqBIeG5vaTFJCV4Sc8adNF+j1lW+Rf9AOhbqSmlw
ZKZtvL7veWZcxFCKZ4i4i7GxskDdi84UJcmZwyJ2VEkwVdGXpP/6cGA4AHMSnprFs3vFMX+i7egC
z4zRZ9VXi0/RrTv5ZyNhWE/wQ53B7NX/BOO8ezchFa6rASiHVxRx+K9rXmTdWvSTKDzaMSG4aHjy
cBY1r6la8fTf3/5/uhi4EfEZhAm8zyeDzRHgVUwgucKP9javUf+jRaLLcfSWLun3F3v3qPlmPn5k
ho47DtvZm1VXFZrRdrE+kyfv0FgmWc+bxUKkS/z9hcw34jeosGyXa/EAn5Ej/W1lVBJrodzWm6gg
ZNrd6vRwQ6T5XY+lKc6Q3bnNR5AQO0HGkE4pg7+y9SwJlrweg41Q92lWgBNoE80S80akNYvHCFvX
XKAsUC9rpxP8QXsuCprjienVbV8jta7+7Ub8aovPXIZzDfLn21IoI7+79aquO5kLI+yJodEZLU+2
T/T5X1ddXIp3wGYUAKT3bkCFCNTsR4XAQUInRjSQ8/1xkw62ZE40Z7tWf8QP19Prp43R5liDKrn6
gPkGBOS3T6leKsLApWOfXKHs7zikjydpx8HHV0DE9UjL24ildB4bpcw/HADm21fEXkmakDUtrrwO
vRzr12Vml3AcoNrkJwPPi2pBpu67mCDPqGQtM8LQ0v+CnLGwN2PDvPkSJLAxCCNPsoPZz5A5iGyd
7/WhAkVcihWvEcRz0VgMkj+/6gRk5XY5encju/X6Wav5TVPmHAIoSUyqC99q7py8g2awvl6lxmGw
n3tJtP0o57YL0VeoW2dSQGNdzPz4XAAcQeEQY7L6tjGFvibCtZAb3Siquwm04SLdXtsrO3NvCVXR
lj3h18yXxx4nCt3DIIGk6Fwn89lzhiBMbdle9YWNj4RX4k29abAmpIFeshPKPiNC9uMMiPKMVODP
MQgi8cC+9RFTEmvJV1Z1Sc7PgvDRKI1vk/QLQHEtZ70Eql3BUOwA0ttxVvzZ0wR0Npdceqz2JKn3
BwIf6IpqsfBvF+H9p/gcixjkJSjXuka0rLW0Lh2skeoOC4jCSFZq6yxVUBwTX1P3rVqq9BaiUkn6
dCLG/q6D/1NtYBSxuhujaov7ZoHRspFDb4gdE2F1X5AqdJW4blPcw0PovinG4AsIb+4s3y23Huxr
KYwVipoIUQ4RuPGDfHXnxUGoTV4DxGZGtWZuX42rtQGIBg4URA71hdq5LSrMDTgIyFW/pADhfjW7
1hb+Ir9xgAkHKWyy6qNQ+aB9UE3GpUWxcGoFOswBEaal1Zk39TQ6/b2Rkdi+KXhd0lv6VXR6xuxh
OACD0D6Oo+y8YoNwR4uWtkYo55ps4c6S8AbV9UgjYXpT5l3ZY2xMxxRpW8y5asCoaWQJpuUTPrXs
VUkPGzKeBWWEAKDkg1E7skRt6PCC4cpI+rOWSc6G1zoAzJ63D9keUEPqMoU7IUFHyEt0piJSkqx5
9SPol/gWUS7M1lcIzikHPoyVKuPBzk3nJYvTNN52Qwcv++9l5a6sPX3V1kweDlgvNQkBJN07JAMZ
ykiZgnIqisjs4VZE0nV4i4S/apDS0uG+mt2KmVt5N3yBnDyNOwU38vbv0QxZei+xY62FRGJT2/mN
B9HUyFckVgLPhy0pAQcEtCDwr8ef5w6AjCnYlXfleMwjwkLPVL5Dua93Z6hGLNOq1Zg0lLPNjbWx
X7N2eWAm2V1XCz6IoYOd7NrS7EjWNoT6PCjP0rAC8ZyiuPcb4kCuHVUaD26e13Y0YL41f/c1Jhlb
+OKmfTcbLShwOlMbE49nTF7FecwYIG3CFLiCd8VmmgMz1O4t7xOFeUFMqyN7TA3CMhtbfFXiGN5G
xBbu5KdSdqD1cwkoifqtXnwgCQhvp0rXFVAbCHnvA5Atw5hPf5/4/zcn/eOclFPlp5rlva4n67r1
L8zUfx2Vvv7cf0elDD11CsGVlbFqZ34elRp/scQQ85hUdP/1H+SP/5HvWPpfzELBMwKM7Mhocfx/
MxN1/TeNAQATpGKiJiiqrICe6U3llnmZcAoiZY5VjlmYlyD9RdfJYlwq2mynRwzZi9X8jindSsNC
/2iH42on19jN/LhgjCNCZg/o8pvCRdoaGDPbWbHOBmSG+M4jXOV5aQu5mHiuZMNyjjNvHrZ115rI
V3scyjyk7Sv1OSaBGMf6y6vrGJ4nnI+CFM6dTK2AGR+F4T0DIQ8bH0R+/jSxDa1S5VdzM7yD4lPj
KNa9W6NW5WNiGECEYvtCFOSyA5dCzwcX9zgDUxqhm9oauopybpNBfjCgLGonX6WTEc4a2M63MbES
dzcFnmZ+1Mc4ybbVkCiZhxDbnedUD+AcrrLQPj03vcWRH06wqKdbYXqY6nqJPyWXJdBSf9cQR5Tc
E9PrUlkWlbDJaajgiJnd2OsbLWUmfjTs9b9M0D57T0oWbb13hU4djdMB/spzSnxDbHQMsozJXywf
ErFrkFwXVm6MXIqZc/KlWubkZvTmZtsg+83CzptFGxqJ8J+WQfXatjYmteWgw5LKXTY9/7Se+egR
czFePD/Xu6jQE+tQUllBcEXJMMXQu0lWAcQt95WsdHx8fA6QYNfK0c/xlHbFWVbTTtiivRVMdXhh
Wg+vmSFrIm0O4rvRndVj0TrFk54SGeGVdRpZDNyiPiuc71qt8ntqd6j/gRKbOtCCXYrs+9jjfPGM
JU8RouaGTeXJ+pgFdX+yY2hWhlHep5AA70YFAA/CRuAhfEkc8ib31DX1UQXzA2ppUlq0IOi+OKvE
ucK2YKOQwB4LTHq3+tRXZzr1Dic/u4oYxJaPzYi2WmhGuk9UE3x1sZEqQ0m85+3IEO8lGaFZ4cM+
65dg9pc07HNDO2EMwE/Neq3fyQ5vjAkDtI+WWT7kWms+uxiCJBF+Gl8zWEkfXZ9FxXTV3mHjYx+T
ohrRlSl8Dqzpexx3/ssCu3wbtI0+Y76X9C9y6bb5wkFmpJMdFu10Hu3UuSnhye6scYH36EK0OkiO
wCNjP/cady3jWZkDhlBejdmXOfXHIC8QettzwJS+6R465vo31uQ0h8KqrDOufOrCvGw5VEnrkBKR
Ghfo/fmTqNP8mSda7pUarPPQLOVhqGs8NTA0/9rC+o2jWCbeKZPWciucfryqemAd5mLGGMat793P
ec8Rp2kW2wruj9dkc1t3waK7sM9YEodSyVgLWz/LTjW2QTeDPxBMKq3sE8UbSl9rnvTrthiz6z4t
xMMAb/IDTsjtidlsvdVwsHzG/j6H0Ov2595pMEpWg5ef9MVbzJ1RpdUtSGl8xBJ92veLntANBP5O
itH54Yzws2ll5k8qRyqeBNqxLtoKV4v4moEnnhxDqodTwCDXqJOjGbTn2dHnKA6ssC3s4dtQTxQn
BZFtOj12WDstQh+jwz4mq72dmeo4oitXfMHsZjjrYsp2pQ0P1q3t6S5vHIy5yFY5NHKw7gAD56cB
ycRXeAvjHTckvlHUn58WbzZWVUO1YZ30m6ZSOe5ldr5v7dxFDzM0xSOxHiUdgcFq0dY8C69ov+Hc
1O8Xv1Idua66tVWusvFVkP0tppmw+kaqV7wqxxRjAcf8sZhpoGF2EA+8ylBoCTt7wChhvEZXdNuO
fXAxGzN5wiO33GONJnZ4vFD4IO/Wr92s0K+DvgguWlOZd7MaBw4KYgOvmmbVEpTqphRDi3kVCxVQ
OoHui0NFFcVTr44Zxf+pbbBAYQaB+mOw6utB9CGiU7YaaPEwPih1TGEbH9y5csxIR6AZdcKdvzJx
V5Iv7cssHLo8P3RoJb4ULhbYVGonzhIgTtGYn3MmDceyc8CUCM55MGTe3Sde713o+JgL4g5DOzQX
4rGrh+CiHG+5HhEBvLTNoHOiGdN9mTUiCVk93lU9TfM3TE9Ir6c1QWJRO9NJS6pxH3fGeEEDYZ1w
QlmnfEJ8nJAO3CpnjjczHmh7K1PpHSdb++wGQ/PF72vvx0yLUYZu30GvCJJvU6HyVX5P4BpCigky
93lWnbNBHdxHWsPnjAKt046+UeRTqHfl+NLCRy/hU8BmwQxKozJMbfGRQKJ+23hMZDHqz+LIcfPi
R23T9WD1Lz75Se26W7tJqi9Wkvj7Wqj4ejBi/zz6NZxmtchjGvgQFQuI8ej9OU9Kuy8vva2jOPKr
7row5n47EMVF2qMGLb+nus3twrlMpQexZKyHTxjm06+0ZAtEHTamWMFa03DXJp1/tWjB/F23hnJY
xSgc18jZknM59dpDmjruM9RRtp6C6MkQR8wcW9SpJ11uWWJyY3S/wauhti5kYpDyS278pvDL2Qjz
2PH3Xt+8vhNTBm090GD/GOS+QYL3XwpA6Z2eWS/MvZprLamdD36SdBT3yrqa+sBmG5zNW1pmPcIs
63p9gMz7LGO/9ANU/jpbLWHNa/QP+TExYVLKtG5um8S0Hj2/H7fK08qdEI2z19y8hpZAmwgCYTIk
zggFbqwWApDe3XkYKn7tU1n2mCe2y2aYxuCD4eTtrgb/3Ol0MQ8o91I7qrTWvi1igQOBOargrkww
lgQsaqJJt678WE489srWr4VuXPe2q05Bb/pbukzxHZWI2cOQn4JD3AvvAJOrJdu2m6M6nrvbdilb
AhNbcYDzah4UnpURbgNaNE1LsOxjTDU+UQuYD8oKcljziNR/+JU2PFd4Iu/ion1yROlttTy4s0zc
evh+ek/dgSIQdv2ElVLe54gKWqkd3drsoFXZrow5tMXyNWtlhRgZr72TOaiN03C8kTeFxURid7sq
L5zbmNp0ZxBRdh6w9sh3ky+9fGORm5tHik34YmHltUEB9hGb9eoGJo7dRvGi23vOu3o3wntGvobF
gpYZ3sHE/eLGMzy6ad3LninQ3I4pt08BMseHoc3jKIESa4aeIY3i6JSJEfFmQwcgZT6NpK1yh2ls
Q/k6dvAUtGK6d6VMw2mxpqOrz7AYcI9gnQBP8nIE3jcK33QLfdXcF5iYXjM2pJhWVKo1fkn69GHU
y+RRL5ry0TapAe2kW+zIwXLvpi364LwUayh54sRH7D4HyNrQD2HfNZxgqC/iI0RfuWwgUeSnvA8C
Ad/AyAZKzKA5VMJMuu8WmskugH0Bhu6TGiBwPB4xXaM3lCenTMUdJDnr2rblfAmENDZBkcHDTYQ6
pfW0bBMK/6fF9c+57T4kLmqRwcwuTBQMvqV9qgrP+IyRtxlizV5GInbBlLyKmdYymseZuNxwnFJr
IwbsO1preZEplq2edue3ZNUEmINsSuhwuGhhANP09bTXSTOICgRBihbhnJVGtS2JM+OxWDuMvO0o
6IJhY5UUN1qZYUmTWdc4wj4bnQ2qM/a4cBZFuSkKX2JMWXJjqinAoAmZjm9ZbQhOUJ+SVFi7evB3
aVLPJ9zBb9LZNj9aEqJK5KuminS3ljuDCWu0aAoOXTFYm6WZ+7CxK0ad8PSXLLeeZ0DUfZ4tLR5c
/j6IHe9GuWkRtW4NysLr96KRMQNrL36AgegeWvSCJ8fs9Ou0KrPNmEx2tPiSY65Ls2PWehAuun6J
wNOdaLaHKUTTmlxq2HO7oMjnG0fny+V+uc2WvqJPaGUfgYj/Kar6LYQLUdfE6x5lPYzZ9zlIaWzP
ZTb42TEn1o0STuGtLBefXdrBMe2DrdfiKykimMnIAauUn1rmfyC8vhlerCxhE8N2jPZ9hzS2lZn8
s6J6yWrpzkubHQ2Fm/aSE1CGv16KPCwo7n9/qTeji/VSOMDx/7X7fU9JyESWu1AzuVRrYqLJGplh
gs1J8/3313knzFkvBAQf0PRDhXbfplgVzTzbsvCS49DG847RoX10h1dn66y/FbJgQDMGqZ7x0KuX
dtXNsKtgSEQQ8Npcxymf7vcf6f0jZiDIPAp9wMpX8N70/oPe+2lPlwFmWS/X0ObmvZWvDFa7DEDo
9SSVX5FO8pwNnNRfr/1/+NGf8aP1zfgdzx5FGaOEN+DR+kP/BY+CvxB3BVCBV449S+c/+RWB8xdW
oBDpeYv/Fzqy9b+Q/BgsJjSHrKf19/wXSnL/gllkAhAYGPkzwLP/DZSEmOvXoQ/DHs4uFhEsDahE
yNx+XbTScFHsiwQur6MrEaJrdMc+tKGJzmHr2uOznlQe1Funuc/aub4sxNqEwofCGtXBkG8NL9M/
5H2xzFtpquImpcDC2kODWxh4cq+CzDqh0jVCpP34cDs+E2XWRWDj7gdlGg8EJz2P5dRc6UlgeGFj
lldo7Ypbr7H8faUH6T72Ym9vF1SxUVJpOH6yle2XLJXHAnTpeugo0xfcUjR4kExssKTDsBGFvvsp
G8xmiDwUmhE7YRJZmNaiwjb7A+7E8T1heAj8Mm1Sx0H/UhRL8+IVpX+9FFZMgaj8nhqAgcg0umpX
xMq9mWLlM0pxA0L6VrvL46pwPBTS1L5OnO4/vDZDB53X/hF/Cfk9UWYsMElsjdssbYfVzEve2509
nfLC05mdcDQQQJGb33O90aPcgX6LnZaFuhdW8yXR6+TctYv2lTYbaQ3KVdD/RdTHORNPI+gLfqYr
0zf1x8e07fsPQdBjkUeghfyyUqifpMYOFQ2OPYeAGvkQLnXA9N6v4VcwJQtNPaNdcILCixjZyRfB
eGgA+Zg+sdWb3Om6/FJmfX8IlqzfGbRhXxd9KK8yXd5oS+KcCtm3Jxkvy5loBVKsHK/becQmmBvp
ZjMS8XkwJQ81KZ6CLMCUlbs08NtIHgNLs8rzbHgx/hmVyxdVQU7mVjxcGZmjYe6sp3tknuUD5Kj0
U9FnHNBAgxYhjCQ9bCs6TGMDPUJvQ8bCBZxZXsCjkPZwPdjB0mEQqFuYehiIG9Jl5XMlM3jZ1NUp
1YtFRQehfPqR5eZAzaFW/kBdMoNp87S+zaCCh7aYvatENssGy0mUxdKvrltMNa5MzTJoJKsJfzug
DG8OKYOTj3h0mC5tUWJ/EWqyMeiCZbv3Ssl/BcN5zTVjXIPkItngJmlcIMIGd0k8p9Hka1scvXGk
m8eNK51LVgbjVyw0iyORFygeck1LN2M3zHu7TtV5WXq3Y8zR149Bk8dPBCUk2ikWpsi3Qe0Z38Sk
d0OYEgFwP2LtFm/HuTCee/DaOkpqMdwZQy0+SyZ7UdBOxkshLYxWx/9h77y24zbWrfsq5wXggULG
LdCZzWYUg24waFFCTgWgEJ7+n6C2fWT5/Pb2vS89LLLZaHThC2vNNffzfYew1jsAYyWdVnqUpKkx
d4CnTYYRUQ8KLxgiYT6ZSk+uWuwVv8K/JiqUcegch65k3tTElfc5I3jnOrenWWe0R1rsovJaC+fM
jVaIY6GKDf1kTYBAVb6xx/I/MXn+VdPHZuM00gRW4cxf7UbO9BpC1NU28qLqJYuHToSFJJ+ED6uS
r71LoGUAXLw5elHdE2+hKLh7BujnlXW/aXp5xwDUZ46S8n0GVkEUNI/xrceSFe82g9hFDd1mspp0
YyX+AF2hh2NcC/dk6x0WBjPJPK4D05t6GDjWpMk0m4gBfa8AXd4b2OD3darn00bz+8jCNyn1V4P0
xe1icaIqyBtkCVRlmtHgNsUxnglyyK2IZS4xWP299FKLC+uW2TNshZaEBtGbIydaNByjGCw6cMCx
+cyUGM2shWrigMk8Bl+gz92N1UntS227oCE6kSka4JnbIPZjP8hMwwcYYVmKIPik/YzlffzaFsn4
OluVuDbp4MotZlJvDkx7llHoR2ZLQe1H+QZGYQkoZCQ/GB6JEQq9eYjzrtlQy41X0pGEEaKe3jiV
e7KamQQasj7vfGDn1MZpdMxyjs1aWO1+0stHuvVh30lK/5UNqfDeIJBGhD9Xod8rZ4vycXlfEMiX
WyVIL6jNgVlvnSjsL7qX3Uw6mIrhyipah7RpS45N+rxoMembM11Brr94c06rHiSS1UQPGHvuspto
YkZp+JlzIzIMCoso5L1D1sq9I9z4lmNxoh/IlyO1/JNtVdV9i1jmfhBdZAR6mkVPI1JQWOrSG4KK
oexp5ek/eZA0OKQI4bv38NPe6sBObrGAMZ2JS8CMaW6hTSi7sFZk4mS2jDm2eeSFUzmnl8Hwh13r
uS3NcFeWl8zX+XOdnLzcrki4MMgO+KqzRQqE7Jwz/hfnZgGMeW3bVUTG99JHD5YnnWOW5uMjBlGW
vImKkq/mos03AFOGct9rbY2yYI4uPiT7h4V7/Bjzxr80aQtGYJb2HksdBNmoXT7TnU/gEFptOcSi
mHeZNRvBJPph2/YkdeS9zXk0pGK5MvrFPSYpA5lyzG5xeeJZaA3zJqqLzuKQzYEYLtGxdjLjWk51
XIM9tVaUwlDfxthS9uv1fJT1JM4gORmNW5q7B8Ku3eRk2phbwxjtu8Jfkveox72TThq2bNlOOPls
vSckgaHqnZHLce/Pvn9UYuieZFQD2BW2OvB9cuYAPY4MzMb1Sz4ikJQswGd902fANsPB9Nu70dRL
tiyZSZwL+zog/inc0Lawboa8jK4X15+OHQ9G9tBkwkGc/KLXqf9FdKZRB3Znty/E/ySf9THKCXzR
mj1yKQ0speKo4fZLeEhbhWmHZK+4u1Rl+S1xPuPnxnXHTd4L59WoU+/GmCu+ecl6aKKjNtL9Mo7w
aqQ0jPqhmv0XTEsYR1RCnDUGgXYQoV55RsL8d/RfUy3KH9AOde2tI9lqHkwXy1WwOE5OTEEmWv1s
ONA0940vKr3FWQa8NOTBz5Wv0S09yDbeTETLzzszcdxd4ztumOByicIsHu8WYdTZVS+LrgRDqiUv
dmPa6Zvh8BUP8Sfp9laO0CixJpHptDjXQkz07/s6hk80nLhlDZmfXFUxoHhro+WV2nd6znOt+pKp
yXjy+8F9FG3cnHCAPbaVO29Lsy2Pbts1oTvAk3Dr6d4pllcOwG+g8t+y3nl1h3H4FacAFYRFxkzQ
2cOrS7r6wXG94pYQqu1oldqZDwclBRxAlgJ9+81cbMXEpmlzpuyt6WHsGFKgBgwE7kx7zOdwIHSm
DRrpx/Gj5wxyW5I6f5cwRcP+gum51IJ/W6iPLL+/baFcD//wX7RQdUU68NsfO6iPn/lPB8Xu/Re0
YQ5S6NX4gADv9yaKVukXnYg4HTOyQL5q0C/9BtWk7wKrgVLUQY9OZAANzn9aKcv6BXIBrmdaLKTq
uEP+SStlreTOH/VzSJcBNawx9CZeE+9PdMNmqXPCqWYAug1fvbDQSpQfKBbt0G6dfD64+CorMkVi
uLGrN/Ca4DUtLNI4ee8ib6lZQJcGKGA9aSeCkNqSGKbOdb4s0vC3cIU9i2ioZj7XbS6L53Sx2nPd
Lfp7ZsYTcRpDPg2Bjo9szfjiRN2nmlN/cvveNY5d6yt1msxUjteSIdc2QR5F2WQUMwYvh0gZJi2h
GKI+sGftrA9zk4Kr88jVyarF2LSz/Kyo5DmlE9DJamKjNmeQitCwDnbwkd7qe8w8tizv7SS0nCS9
Jj55PLIncA+aHORR1WXWBGzZpjvVansjG4xNbfjkG0zmPtGKHhtmXK9/1bxkz5PNcWAOZrMZcCkm
vmCbmi0MeMWGUL2o3wx1kbEnQyZq84it1ogB8r475n5RvoiAT56rrC8DrZeR2icgSd0tqUqZczUK
1/7CFYGEDswnko+LQ94wnsJOs65cGU/5NpPkCVojaS976TUJoUyTMV6DFCbSpyAodaY5r3YOqzoF
OsdKkt48ZCyJkKqGXQ7DzL1if4+DagkF1avBDj/Jh4xHPFm2mLiOosyFr1ib+IDjEP3QUnofKjrX
bTYNzKFXZRrivuswKBekQE3vVPVN9s3PRPeNtFmWRhejIpxePIDpEDsO/FXuiNDOfWlGrGesDX11
Ju0oPznVgH7RlXlEim4xZMfU8itzK4v8jsJabvWU6jFK8vGmmwvWgyA9uC2nvN7MTU70NKv7k5fl
NRFN+rIjIyff50QIirSZ7ntnsMhO0Apjk/qsVMKi7eOT51GWh5bJ1Q6NzIsOLNpVT+LtbB8JsZY7
ztfurTaa4ovRt8JkRto5UNfadT/vRV4RxNDXzaDqfHHqzH4MLDMuGAmnmThY1fA5ySzVh0tt2bca
V9CmCWviz7G09CtQbuUOYKK2V6ZVkXaoy2vUEc1eLGK6q+peEM2bU1VaInLh5XnQ4XJDz68Y8bfg
flB4UOU61VHB67+k4LIoiPrCOqPoXE5UYXqwZDp7q4EnkzQzRColtMcivjgJk4nNYDlnPD5Yqqc8
+kxN4O+wTSu6StPa5m1enQbhNp9Qml5IGrPv1jv7Bp2IvmEiABexFddLRkPJQ7sPPbOx2Ug29NCW
2ejfajHrN7Wdxy9xk+LRay1snQqKTVc40L1TJ95nmcr3eHwiEoBW3B3Qtn3jSP8htjRkKUAFzkS7
PC2GflOZWRu6WuSc80XZDGtbuu6sG5/tFhx8kOXTeJ5S03glDo9V+YABnPFmoZv3jmEN7Nc785sG
PrIMe67GLl+y/giE7ws6ej+UKcqIjTbMrR/kyrEeGnOcktBwVf3F8ub40c6sWEd/JO1f+xLqTOV3
Hb+j0Y7IGnChgjII2gES/Kg79SkHjhl6cKOIMkSTalaxd5hsh5AA8k68YIAVuuvtWHCjD316Jfxk
eGRNl4cF1+exm9o7buv63jNmghQZFdl55B80INrwsMzWPXlSw9JJPpD3PjlVcusXXgoQt67eGXD5
m0Kn9AkaNHrOdq4tQsp0QcBKdt+X0jvO9C6bnLv7QZAeVbJImw02sGYUjv3yydOZU8yTHbuB67aQ
3PBYBOyozc91EYNsTAZtM43CyuC0OfYrwCF/Y8Lfu6+ZnoW0k+NznpDWbptZfW0UDZMO5U5fCOBS
W2WY/bc4HzV2Ly2xakXSoTg2zBcDOffNIhhHKRJZbufKrneiiPtbQ8rmCtSd/sC6bMlDtnB5u6vr
Lt52dau/oUOVG2sa6nuYO4A5Z/ZAuOQHLbDYKX2bFgQglarcV+gFi7ZZuLW2C0dOmMCCcQJo/OOm
qjn5vZGxh+sp59polzjkG2myKBPGJwwOzZU32smp9mVD8ZaoTY/VhyvrJ/PXdJb9g63iNgN8ExGu
qc8FXY7o0B5M+OIFkUPHRc7zEKLQ/Uqcqrll4+DTxRr19ZQ1WaiZrTxj9B/vClfbsnv3r1tssGng
zmkSwcvX8utEF+1GMC/5XHSKQIGuaK7dxpsf9FF0yAvIBr23/IlRoYfgoZ6ilIV2ZEGaJyPiRqom
fy5ZfT/HXiVvK3INn5o8Sq+GCd9xguDrk5DWvE30OtvPUs3baO5btBoVnm2Ld8tem01if6yKRRFN
4Q6foJ+gH0qtrtpo7NVD/GeEP+iJftsiIjO3LvONUzVqjEHLfJyvbGaHOaAnoPtebZlcx358sSbX
DmyFIXieSpafGRX4SaTC+WLw+7Wwjqr0FvPfGDqZ7j/Pi90ddGvhQe+RY7xmp3TpDm2Ic3YRSz4S
qSnJ1cEekgdxxKBi443TeWhruUOBhfv53+L4vyqO8fUx/f//F8eXr+rt/Y+18fcf+a02FtTGJDUT
jY3n94MP/9uCgcXV/xbDBsUw/muX89nGVSKoyH/bK9j8L9vxdN2jfPZWos8/wfYYq1/jBzMJlbC7
vgyrKuxTLEp/WgYmvTWpSjbmtRt1LikZls0pKTSa+aUgGTKBC7yZmvrEHrEVQS1atdWXuNtinCj2
g9G1Z4LhBuMF2kp+qRmhMmuceKKHRtNO9mbgy8UE0lIvfQ5nsY9nwksaTHuhrzwFMKXPyGF1kgqC
7DiL+4HAqtdKRepmwe8wMVKr1uf+Il2cIkgxdmlp5QeXrEkE4DkMWpep1t7BOlEHTZJNOTneaNA3
QAunW2ueXWeXTMhFD2wOl2EDOAN88oBAIyjmPH9vUUrcpLGtShRz5XQTRZyvATQI3jupqYgqIaHk
7rGepUVJJQYKzY5qXGcuZDfGCWfpjDbTbucjjBE725TlPKF15Q/E+xMtQJ/rlhC0O8Nr6jvfyuL7
JcvVTVuwec7cot/gouJLHZEzvc9G6R5Kv6jaEOwzkazp1KPz9Yack8aSePGvzdz4BLGrd5cGAale
9+0hEnY67MvIiE13zwY5j3euxIaqbyCDyEoP88qbLiYwh0qEHP3a0epEDSC5iVvSjTLH8qoqJwep
0IrpuWsKCxSEIsqFAaoj2OrbaaSmS94qyweSUaTSZ2key3LXoLeMg8FkuROH8CGziPpo1nY8jQUI
U7vDX8zFHJTbnyGgqGQTo7t16wOxiSKCT54U0aa1OrXeOESbLOg/UDJOGeDdvHTITjn1/TA0+oVM
x6w3JYzgTo0LIO3RGDvxEtPIGMvrlBZzJd/7se3LMrBBnxTR3b8H3n954Pk4j//qwBv/5/BWNsgn
5Nc/zARWf9rvW1X3Y1HKYh5b4Q9LVdf4xbYRebAgX53hYAT+9wi0f8FdiQOetl98SPZ/PwIt4xfI
ZfxzEhoFLbxu/pMj8GeJAqt5ftHqauZI9fSflQOW5kzIuLn9ADIhn14oVQ0nfvrhovwXkouPF8El
iCGA9/knt3ZfK63Bx0tgUI5ZaXK7BeCLckOUrv32r1+KR8OPBzrpEHDyuSyubemu/iePdg0Nvs1i
czlMKgUIU6R0TAYUGBIW2DhiHj2UQmJ3W2yLeC4U7X/98n+6nGR3YrhnKCsEPoufnydGgYpldAwU
b9X4aJTus4cs769fYn0k/fDIIgyAl7CZLuEPB/bo/OT0lVKbBz0S7cEW4yOApye6zzocAFUwR2i5
S3+/nf+PTw4r9Z9fjj0+8AI8njRE+jpO+sHJDA4YzR89zwFpOelBeSlgAPtaecrtqDwVyvpkfbCC
Ibf1cIPNOisxxPqwgsoPtnBXRxS0RizwDkI6P8LDgUOsauW3IZG78Ik7xhtVYLQCckwJwViyWTga
WWn+amTjPlZdj7B0ZbDJXjeeZoB5q/5/KDcMa81L0g70IUlubgZ9np5mJiVnGswxDkzDlVSxrV8+
OqjtnknLq9kPIhKPYuJ77Z68Lsdm+KUsWZKTjBJqIP06iEsIRSvmmIm+3e7UsCxHhIPXQ6apnVmW
3yy3uK9T6wuDlbuepTCjFa88Nfr0OUZNzUtkzpZitAwIKF42ebO0+7xd6fOV2NhdNn6l226PLgml
DRE3TCSYblgGyZljPTqXaTJXEa4TnXimPbkaUexZkoLX7NyGEb7Cbqj5gO+7dDOLLMMJ0saPvWMV
4eDloe6rGNoSi7dpjBTRdUW0zeDzXDOFCYcEKkgESePKxjKSb2l9+pkk4jn2sUVkw7RLoYo9ti7Q
hoTiKzQ8rIANDDcdsKFggFNNUjqfrMrVnpNcyRsS3vg9Hlbbx1rkTIpkOhyoItlyS4nzE8JGchWV
rbyuScImWbHNd2wHuEXKlvVMTZhXNlaCte9g7FRa6E9WTZYxQOop1JLUGF6HVG9FHOqzOIMNix/T
hAaySgEnR8hSN0nrrE6OdEUGgeU+k3Up75qFZqeU3TnyZ/MVPWf/aA1mfmi1RFyLyXQOZcW9wFog
3Q19Ne2r0nxNaPEZM6ZDvMtcc4Iwmvp3OnKEPdxWeb3EWn27AuMNttvXmDialpV0oe/kCKKvduwY
4L/TQKue7HQvfWu4QntKRs2SOLcpeoMoMjF6R70rUH3HyMbzhDWU/TypmESJaK0zxzsipD8xO6OZ
URnQ7JKQVIR9OWQrRTs9sPiAtyb2hslCiG1ncZjL3jraTddezbW++iFju74pZ54b3NEMm+Gzxfqd
GbXzW4d8doW2VWcVZ9pVHzsGDF0/ITxTI9EhK3EnIgR2N63e8mpxbtZ8X/BXhDVpp7uoSTD8a170
6uV9FUZe7O/jKBqvJsYdbEMGmjVMSftO6QQ056wkSCdC1h4NU0j8M42vU4ynxUjEeV3r7KI1XqGu
64w+kThIx03e0LM8+wKNTtz3+n3KTv5gKPOzy+eqeUX8kNc6K0eXK22my6m3UM2oKJfBYmn9JiJ6
b9N6INGcJbvWura5o60sNthv36GUdR4yg3wOvChWx4gV5JZQ9LtpHnY9a8BDpmEsqNEY7BdY8Yiz
nfYTTk+XFV03apuGGIgdMh3zrVPQxuqkcbbdtCPbwny07cYPK5HjI6pc1d0OWmOyiNK9Y1qO5p4Y
W+SmiqFzkgwrI8FqlktU5D3+jqiZP9XCK84cSAuCRJ+62LBfZY2mwfA9LRjppkNQVIhc9ORME79P
eACgUmJQGcQxzu6iFNWlK71joYxPeYmrxIgE4gkEuAQYMPlg0ryJcs27jqP8a4R4hT1qt3UHw3ob
dPJcs8FUN43VlT6JFnz3OBKcm3TOpjOok+JIaIk8sJPKN/W4jC/1hLuUamjlCyHansPC4QsUrG4r
pr5a8SyAW9CQL9Ydfm8HKS07BlGUWRfUdmGiMkn6rYPCme+JM73TMLBZbSta+q4ipsLNnmwyCw6z
jz4/bGUxhMKaLDoCTo/CA9wxLK51JlR2bFmhLuqm7DztgAbRCdvW/eIKk1W2Iolh00Z2dvQyz30s
uknscQeXaL+sOXTVjB0/t4xVIZUc8JOBKZ8G+2Cjx7hxUgHNWovjz569BVs+74s54fIrqJqCk4t0
Xkw+XKTi0YTbF9q6wH6i9bnxYLXO1sFu/9zjEPw8KVI1HOksz11lboB+jmmQNVJeBtH0u7zMuPMQ
hByQjMHeh+654eH5rSIQnpGoJLY4jrojz8fxqDKTM+M7Zr8XH9B9YwXwfzzq/1VN/t3KD2DR3xb5
p6+y+zr/scL/+LH/TDZc8xef3R21p8VezQfc8/vWz7Wp8jnQSJhjNP6j9dYSbPYYQKzEbkDaDEZ+
L/JNj2i+NSyL/4OZV/9ncw46g5+qOF9f43GhJHsebDm+Dn+s4owW9qo52PLgK5LSARWa/RYdssyv
4NoSV6Sj+X+I7Q6fq54mw1GlVX+XNJoq93kmcAVJqQoyiXNGvdjbwaoP+FWNZoqZOJCecIcHR9+v
nhmSRhiJLugiiJQRiPPRHkaPk1HZL3zt3woEaTG/6lHx/Xzo83q566T/iCwNCHBFQxDUhJGS9itQ
nbO3WK4HhjIV2HSPPZODI6Zvev3FB24Je1RLjfuqGvNTJ1nc1OQgfZerjw4DVct2pwt0+W4jNCHu
IzKItiXQ0G+dIWudLt5EZ69KnEgwR9ktYenC0KvAvS5j55Ne1GXBx4X64ElJN/mVzz+Fo9Dx06NQ
8mhjwPD21Ot+HWblcFzyzApdE7tY0Nkj6kKjAu0QOKVf+s8qW9o4rApPf3FLrMlOo/zQNgjCLREW
EQjYsXzUyIxYBP7joMowlnRp7wNzRWkUJIDf7ABpIwP+saPBkZlHDUxckfY6DCZGox4UakCahjhL
r/P1/WiL4mnOC5fUrXgQL5JYuzTIJ1xRPDWS6cZrCu3bkox+OJltdCKXPXnXOCwvDTLc/cff161/
FXe2nAMS2+TRKHo+jI80YtdBbrTT5VDth4HM2tojJ5cQGW2LVqvfwllezcp9avDYQiWXBENPNvQZ
akOSwFAV+XJwOvxsu8QGWbs3l7XcyBgaBZVW56fFqo9KWjwl+0xxVKax8dJgn3Z2opk9fc+tsgbQ
ltwLXpOfsqHrNrx6ioOjs1Pkbbb9wEareJKwjB8gbc8vbZN0Z68y/ccMONMuwVTkbChEzRPKr/gq
atFvZvOKQ4CkfEXLmpI5k+VISHqqd1XzJrPF1rb2YnTVHu8nplm7Ze3n+L0TMNJHDFKN896zOn9f
FIb5bXRMyBuRLMsaGiegwE1soIna+ZneJ5e8qPldPpF1O6cmTcNgF4njBMSnrF3SS5Cy3UelP1+n
y5iHJo+QzdLr0XXpABcHMT56e9H7goCvxHyCZ5/vSw/eBooXQs/x4KSlt8+F3j30tfVCpvpwLm39
mXnYTG6Katfd2bBoEEthmpYxGe4wixxnRyZ4xD6HHT/mC9wsEaNYFCmevGG0VN92zkICj2biYJ9n
LLCpJU4D4fIBW4p4W4L7Piyu028NkhhOWAXzgsXlaIZjYZuf2CDTJJYzrigQ3F0wIuQNLDiUYWXA
rQOfEuW7qldQpOveopwljSccxk7bt43ZXaOOQmfnmflVpY32LZs0A/2RwuGouySt07oV5AZ5mk+J
AP1j2IyT7r4oVLXXkRDxl1lm2deqh2A989Evzerbh/czgleriSyaM1Auoc7PvC2Ax6mFMgI4DnFd
tg+trzcZGmuRbIdEmQS05dXyCfOlToJXm1wUTQKYvaYGymzPe6N1yVrCyFr3gYwbHY88ZG6Cd4ve
2hiQTLfQt7E5jRwUAjDfqG+U48xXY8SkNAGt++zz/k1AIcwFj01Zu93GWWKCpHHt0f86K2JkpBIP
ypV7EujtAFchcWu4PFUjQ1kYySN5OPpCl81+0ZBldqUQvZOeLNdQrMxwCMhymi4km2zaJ3pcheNc
EhWit1uZzgba8Na91ET3PWJ54vAfDFKu/XHKTF6i6BFreYtkQMvu3mW5SX3IYY4Ai1Opc4bo9eNk
afM++uZPZX4qar6hcNUFCvL1W9QQJvgwIXh8kmPpbRwNbTky1BrbMAwHhO21U+2nmOOZRBzD4usw
GveI6HghNqbTBsMff0mhCEQedaDarLM0v7rwtJ8vncQSs6nrBXT3gP+ENGf76t9y6b+biQqHGdDv
Q6Q/QUouX8f/eaVy+KlYWn/ot2JJ/MLwwPCYJ8Eb+W4p+Y/PxPV/cfGTWOxivguhmO/9JpFi9cNg
D5oeaFDTA2H7e7WEEcXyfeouyJPe9+rrH2yFKNX+OGD7MFPhT2O8w9Dy5wGbUE6rdD3m8QNeJ2WB
ENs3Jmrey1KM/5AOSgAwUgYfiwzzXAtUyk++FoomjBKeqI4f8O9FzcACOeSeZq7AGdrD3+HafvLR
rK8HMY0c0VV+RlH6Ux3Is9Bge6zzeuXKsh/1hkYu41t46SdwllUfYSg2JxLIxhWa/8N98H8ME38u
QnlxqlCH/ohPD4rmT2+21fSOaow2eZF9/14WZedAA1PeeRbLdA/I3H8ite3v3vKf5qW8KlfLBH27
3mvrbfPjALPv0OiMngsHoxTTbU7/+U4+Abg1fwVU/XMkHpkWgpuUl4NLyqjr5xlwpmtTY1DU0kVG
9ZW7Yjlmqrdt6ZmEKUTKef3ry/pz+Agzb/tjFMy2gIuLpu+P73DuBDvJaFKHoZ5aUhudCBjYsqBV
CLzRgv44I42+eMRcH13sFfcAKqqnqoF0GCZOvhAO6HbufT8bxhBIZQ8qgNPRnRlHTC+z4f3NXWC7
f7oPXLa6Bt99Bst0TWvb8+MnUmFmJbuvHw62S8jCo0Z4XXTVxQXy9LheGR9tLMYTT+S5QELb2+KR
7+B8v5L1D4YOE+WUdp55xHRrv8VmJ52AyGnuJTTxgA4XT1ymNCFtTukGcQGwWsSlNHSuQ5uvFFDW
ttCGNJmS4TEbQMgbexIXTbqARAcM2FeNNk/3oocGFqVMEoJFqtr+1eMJT9ivXCa19fLWyK6kaU+3
DqeEs0lJq/MPgN20Z8CsPtl3kifuUUaEKWNZ7maymIDHJ0J85S6dsK4LhD4ThnpfWXdTNY/nSk9g
Z+IWoimhzYSbuh4EEvUEnm4F1U8DaXHr5630gP63zeuQGdCPpG4ev2PxJqWaVw+C/62ODbAM/Xb5
iC/I/G0mpP3mSQJevlPcShWR9ZD0070Gk+bR7knDTZcUWh3QcMZYsz+9OnUPqgk5KoK9j+yGwZK8
U+puxvRFB4fPr9LoychyaIIDQpm3YuA6fiDcIkn4ygA3/37xWv9pbElTcVg13acxQV4tfBhzB+QI
nJo/aZBbP0JSv9+rCdsbYiYY8AzXaT5170VGFHZg2bxZY1ZNt+9G6PqhJuc8OflulJbHNTCm7AOH
kdmw7fG6Pydq9J+8hvN0g+gL2HKJQdYJkHtbb3XngQiMG778qA/P/iz9p4YJFbPKKuXOoA3UQosJ
75XEnlAwZqqnW1ocYHnKMbikfLub1+/JE3FNc8iK4CO+JBHmkdxbkhvGZn2vI5l8KI1AQH5cf2vq
kdwPnrVNctfdMN5LurCtfP3y8W/6CM9TCWuRc2NJDhrv9S5xe7UZY9/fDW3HDYxyk0oJNH5z6Los
iq4gwpDJqLpx2OTt5Pn34EAFksQejvgQ9DSb2aVnRN7YgVfmxvSAqlZHKxOhFFK7AoVgEGEeQcNY
pEI/jqJ3CSDCvwijr+v6VNvP+pCNmzaGHXffNJVNVnHNxDOokqGPzsbiz9BGjPFdzVqrcIV0S3o7
YlwfWaaTA7rvoAruOypePO2gCALNU+h7wKSj11E217l7bMwo2U6rDy+q/HnnAxppV3ExCyeLNXtm
XmxvHfWq8cBAf2JyXU+PDniaD8wvH7s2Xyw7d0BUJuKl0412w6zaCfp5EjcopPr7MWmZqfeMOj73
Vo6GODE7WpLYT6cr5WrqYHmgSoJBR5wb6PVy8eQQv7cdxya9lnuq0sS5NHrlkzKyWPNZVGMJUGVa
M96ITkAV2Cz9u89uAu67RnLyhpvbhyjVTxXcPdXRHblu9GRWXV8xjrA+9UlMiLVs3yrhZmjtCLY6
tPg+CCdy17wQ+cGUnnO7e08E/xFwLk/3POa4lw2SR0hf0yKe0gtQcTz90PtpBZ/KOWGMDSEMMp+t
1HT/waZf0WOXxhLN69zlpF6qfHybai9+ymyHA7M2coBSevacYYpbwo8UoUjvgJW7BKJ4ja8nsGPI
Z+UxWrNKI+clBanT8TbiHRkTng3qYUGmtXSN+FxKTVuOS2IN3tEsJeyKEH4vUkgpMFw4hmn+usTK
drayoifwm+g8ak18C94jOcae/+gmSftU9PJtLqf19E/FE6Npcm5BL12YXnPO241IT7iGjM+DFrF2
wCwGyMkf3QcWHrm7IVbkSBqnpjbm2IrQT4SLGqWWHuHMRnUzDcY07BaIDGXiNZt66oBFqBJBIK6i
FsdXYdmK3V1UXdhzWb8WwuTfNzyx5CdykI3oV98bU7C/bRPVu8UDxxngHB0AS3S5dkYjMnDpyojk
VhrUl9n18CZaFXCQxNQ3GW9p74qGnmw2ou61njxqkaa3vbM5wkbJheJjbX1iclIsSxwWVhFLYqO6
GWlS5l20aeaxULJn3WiF070TheGjQkL8RuO/8LCgE5zuu1j3NvGkrbcS3TmDh6QWFxNeDalQjsGZ
nmFQelIGf43TkwzdjXw0YVH4nIMl4OwFUSTI/RQWVMzcb40bmEwy8pyiSckPMXLOe6mg8ycK3BLx
eh2QVpRbZ5ZiWph5Na+c8TDBOAzQ4pbIJb5L9sgE/yPAupa8sBkt1ttC1z0QgcMx6bIgkWBfY97F
TJJsctuPlQdGthmt8zgMTBgLm3ge2Wvde2USI8lURXJHGEtLiFXB87FLbc7p8gMFOrcITSG02C4V
A7IuAsY+/qzvrNI2yagkIm2F4bpYwa7aAlYzi8jptlfUviUC161YChAejGZQRKIsLq3pmshYaLW6
9OvX0WCkdGPYKxU6LRve66hWKmtF/+zeW21TwKRpHBZVaA+SeB2FjJ6uXDeMJ4sMhbxD2QwkcX6A
L22/OongYJ0lzl2YNhOzOmTwa2yOiB9HFz4I5yY5NtZieh3noiseilrTT82QaN962fr7ZBgJiOZv
pspJNfKhjAk7G2lCkid56/fi0ZRrhma8xorupGuBL42ndL2iLXyw/8feeS3HbW3d+lX+F4AKWMi3
SB3IZg6SblBUQs7AQnj684Gyz5Ht83tv3/til6u2TZFqdmPNNccY3/Cg5nKsT60Dlgz5dKwf4/03
muMJf9veocUljbU3itZxaxjFptJcSwBCyZBm8MG9aMpq4KvgqLTnR0vPlOlRWguebz+b0yR1HtCX
XIujqnU3YClO0q1ZtBaZkmjPucO0TD/yPELB0Ux62NTGDDPViOETUocUjPTUUbq2ikPFfmfGUwAc
vzD69EavRulntKSF/A8dlTDNucy3Fs057R4aGjdPhUyVj4viZmdlRBuXQ8rRszrVEY0ULCNYpaic
5neJyQpqFRiSartX1DbHfod/LXF4pINxniJNTeACb1pF8H7pTo0EopqMpfZQUwiFpMxDwsvZsIBq
ZiIZrar4AXcXd7xsYgLlTUVgq6M8l0/g7PNU+FGTx1fK9dZdjPnE+5rBYOrUW3ds1VsWZTKQauVb
w1odkai6kNk4flysiQwkh2jA5mkOF8O4NdTRuIDmq+/5bXMu10t55uSr0JAL/M2Kjku/ssLELS9T
QTMZNb3rrQqh8hlq7ITiKPSbRgLq9OkBZIBcqBfHi0eT1Z1eaQ9MfnVIxlb9gZndPOs/95QVwVXS
gbU9G7FzVPLtOxEifiHGxEc4wgw0p0E1qWXDoK1IbBucwIO3AkzjCZLucjXnFU/DEbvg1AkoTjpg
yctQlLxJq5SnTWb1vCM3CdKQejBs43drMecsYxm7g7+/Ru23jj/6arhHwZZgscAS8i++GohCucuJ
1x5b833oJz0Edyjmnfj33+cvtx9g9ntFBkBHTKxc3P54+wFjPU55M8IHJXtISB2CylNHPrpEgKDG
wqKBKj2/Pw7//vv+5erP990FJQt8uWFwU/zj9+VKXuLMX9rjkpcW1cE0mVXDQpPZbKc8v2gQWx8s
K93BqHKfcv/+u//Fl8V336UscnG0he2+3T/c+Yg6sz3RrOb4szwRKpF4cvanLgApnvZjQobHU9ue
a8k+eQtq6lrv/Uf4V+D8jwInPupfflt/3dhx2Kb/E7wVzfj2x63d+xf+trVzrQ9sUmhY1VjMcnXf
Xdm/be3eM4/7r1al9eVPRsb3YCOLEIPP1C5C8rb8PdhofqAshpITvuwnP+YfGRntP77FdtPdjpNi
gSVYExran+tZWDu1g7XY4npjmE62QzYk64iTS6hetQ4Xhbt22FZMCZ50ANN6jqFvnxRRWvicMu04
yFa5xok8hWunVFHC9ICrZRsuTVIfyexPZyq47QB+kXXVTLXyCF8eK1ydYKXJnD2IV1mP0mkXjjKA
F97U4ODR2q7xqv2YtwjJUWBIJbkgUQyPUMY6wXIXoAFf46Vmciyy9GIxM5+RTlhnd/H9vHW3y9AE
mETVPVWpHbsBfcphzAW/b501A2/HVLgBw8W3CUNgMOVs9CvZ536v1+sFhCpgGFjAi1S/pgorf1pq
lTDOcy1a1W07mDt6sk7EAf92/equMg+HdheaSiMEoHrbF6sR8jSHFitGPSrtyvFbeBdHvWJ60iqS
TLxSRjDWjntchyl7sJk0g0rTtmNbCNTLZt3TT608Epa77VdXxclWbBxkGboHqWvPUFudBIqpB0lG
9muupgUKdDmci8y+pBp3Li4ZD65a0eMMYsetpmNr7M4qOJjeinkO2SxRAxGrB4XknW+m6wu8WIQO
8nAhQaQxGAk5BXSKJ35vKhbTyvSlGrANLgu+PaDAVy0Tm68TgGw2O6Kgto1MADYBCB/Fy9hweZ1p
Hd3YPY/YrHynEFjxtlh5WfWs8bhqm6SSyGjp07JEwgBrgXK+ngSi0hPMj+00aI4MiNcDYFg0E6aM
sgbDohpwiUFYmg6Dz2SRhiQPGrpa/rldWuOqU8hs1TGoelPvggk0haeXyYFHNM2DHZiisqReMe+e
msF6cZbtOhez7SWk2CKlztSQtWB6sNvqbaN+Ju9G45A3cc8dfQZ3iVnn3An3uwHSMxilawa8J3ar
jGfNvCWcPrkH2YLpKUEyEkQCAJKOvnS0zTeGUgUraZ5YgmmfV2PTcO4MV4tSfNlWYwkXrlVhnuXr
0ayTyt+2GhtayXshq/MusJOWFoCNZJ4BHNjn+tIFhdZ/VIYRS6e9xOA6BukPFEscsEYZYQNcPLJQ
6KNYz5977MkXdmVVpDtfEndQKaGxO99sLeWJVgKYFmjNRmCXWfZQycLx6wHJMS/S9QD1qH9S68UJ
kCWKhw19IhiG7YIKXUZER2du1qkVbQUKlombI6wX6DujUFQ4O/1G8qOoQigtKagikJukabGM2bl1
0gRckixx5FGIBMavFFeDok6BItL2Gawlr6IT64GgHcC3EncOTIDenmo2mT+YufoMnQmwtaJZfHK7
LRrT1vbdiXgwybf6sVD0FVblpJ61cZhNz+WUpkNGKdLQah1qb8fK8qeSFIPO/T7iR52ubayx/IfK
NT3t8HsLShaN4kuGJYm+Aqc8yc4mu8AqJrA3Xs92G0xuX2VO4Fv9scQp/VlzY55pF2EPaY2PKrA+
OKjW2YGRsbMNHixWm+Gs6k2YQnjyNgrHAoMVF5ZP9yvxyoeMTHCsTXclpFjkxkw7rJnyvTK2NSp7
QqGjfZ3N/PeDXR8Y68FigDeJbFqMfO4ebbDus2JK5QzInuyta8ggJs72OGBGPNp74VZZ2LtBbhp9
Bq01FKj/QQ9o1lcTq7+swo6mSry53X7TgKYIlmIwH2ORJn5lu+G0wiTmo0YOsfsuBxIp9gaMxOxz
LHslWWLyvfTQlkKGIEyZWseC0IlbOUdu8bdNKT5b1nCdJ0Z+GszlxZmpA7UJSft0zFqAurL6yXXl
K93ac8Cq/TuYGkJ5MUbeOSmfhDZd2cbY37SOOGcNXmGzacpLaVPkp/Z3Zcq6JdZTxwfW+aPvJxWX
MARKc5uag2FMZJnNNQ+7eSyvV7rQDsbSO5ivCYuWeKkHPf0MRtx9Wg0Y0GWtXW0WdjMp1i4anVIG
i8N3rLftiVhLdjeQo8s1DiHWBQuqMo49wMll1E8mDaiV+djiK2Tt2GVXazeckh5YL8l9hYvPBPsm
5XghKGV9Kovl4xxP09Fe7W/NJKSXJmWKbXKcD0u9KFFSw520K+nSx8qWOrFTD7bZ/oPPl7bjrjWy
5fUrkGf51pCxyqKly1iHY24+aanyOrltDkR9+aaTNeZZOE0nR24UYGRZT51ebB15/mbnFBf2IVF4
ysGrwvUMD4s7sAA1sOlmlNizHpFPBXZjtNohsfPXWWYm9mHnaR2Hq4ENu9cqyQ9dae1zWZdxpNjl
5hmtpUWUDMG+NSr17LRcDxqDk3zjqRoBGwJq76ybXn9hK1OPzxR4xliTqZyhCee4wD6EHruMndPM
L9yDKnuPPdL1Q18S777KuWWF44J3tVNR7B8yFjzmoB870YBd9e0W48yzPs21jh14XfsBwps5NDy9
C4zM7ZwVHpVo5oNuYMHoaWGGu1ife10OtuvnDXcDE09RyTUZBGXbb31/+Xe8/q8EcXLKyKj/uyB+
Cyz5D2P1zy/4bax21A+mtkNBOFDMHReCTv7bWO0YHxzSjxphH/33uOTvYrj2wbVNYTFAE18kWEOw
8feIpPNBB+VERY3O7sLeNeV/IIZrf1bDbSo8MCiau+aOaPdncTGelYTODNM8cR9u40DkW0FBAuW4
JsgunzA5ThU9pymDBquI4oeYqlfW0RzMy7NZo7QYVj68wgwYXhNu1OEvr+T/R1L+86WWn06o/PX5
AQW9XDuB8lcp0cWVRE+Ra5xyaTRvZmosd2SR6+v6va2jIxp3AIHGNNE2WAv//nvrf06P0ucJQ0Uz
9lsRsSbjnVr5SzaG/F3ZWlPWAUCLP1ZdrGNVmjL3UriYV+DDmfY10Zra4mWy7KvFcLNnLe+zz8tW
b9/saehk0G6rfk5KIqUFnfcHOrqnImQbZ93bTFGrT+OAeYrnarzWWr2NmJUN9MhpF+0rntNIC9Vt
KlZEINj7AJicDjQb6BA7mKatwu7OcrDzdMRM2hgt8QkLOfZ1lu3eNjio0+y+w74ppwcsSXXUrEYN
W33UnSJK2EGn0NbS3NczQ31VMJ4jfNpPE/D20je2jjPYttr6pjeWhNWbMrNHbHR5XJUq9gtl070c
rPnqbfYsO4LZDB9tSklHJZb1Yw3k3fQUwkvX5pwz9PXr+OrM9FJ7mYodysM3v5c0mI51xPC1RnNa
WoA6cfgphpgHQuqie3AnJb9Hq8i0IE869VPZqBZtZLbaB066uOE86X0WSRwNZNb5KOEycBK8Z11n
oesa6fikTU0a1qM9T6e9iyTBV1SPD0s2MeZp+gygIrM0NcIuETteHY8F44RptRr+0mTTrwjEqAwm
SSZm6lvcyUNEMfi15opxZA4UClh7ix4B0/xo56sDysuq74q6XyCxdaIHep5ytPTAv8BvL1pE1qaP
+hFzG2hQ5bAJBx0qFTKiTyoCQycDPqnuCf9M9bChhyL1NVN+3nInDxxztN+QDNvjVqlb6JbtSHku
XMhoFGPCQj8XFDNw5C8M8txeD1hGNSALDkx3R0OdAjF5dOaUQ4jWqfS7MavyVmsItHhZbVffcRYj
4LFr17kOZXW151i6zFvlZuqeZfdWHvDZe0TZQrKbSNKwzc5joqyPWo9jsfU6u26kH5NGSfx8icla
Oe1YfKvzNM4cb+zzg1Cb+RuktUpDpQI0mXqUlEn1MnRun70RECpp/6qlIW6HAW7wNm17B6uey4+7
qO5er8AV3ja2nRNVGtPS86nolPFrHU95GfTu2JEOwQ2ZhePU10rYEIa6IBLXqz+o9qiFk1S27HHV
ASofsUiyNlfimmV3U/dVQh8csvFnw52BVpOj2VsFVrPuSVAV6hF3b8pRMNbXfTpnbdAxG78NDSV1
GvRy3uqL2pxWJKIHwD77w5A2GqLdWX2bbxNtEROtiVBsXL5bv//d1hSDNMxSbQ47jNnMwtIYXsfM
yg3wRJKfnovPduwazMP0l7WfEOmRJKSgz8g1ZSuDdOaDHA7A/xSkzWX6ouZMkpc8601qZuKZVV8r
2uatH0quf61SYu/bH+VsAXidDMhH4chaHh1CGSWeCrG9lIOuUA1QzPoGsGWJqWCDOmoY2vpmTlOv
tmdHZir/KBCtWWKAIGJCJji/zfJjnSxlNuDaNus3ELiswlcqaK6afrNuukHjJyYW2CjRDBol9yhb
bw+dI8rbtU4Rpa0mEzgRtHy5nzAD3xpNwwcrY0y/7c0S7EqdWI0ZOKuUlHHaI3xEOabVdYWzA8AV
PwHv3ao1TjU+LHljdP2SewyE8RTUQ29/plFixuWc9aBoy2Qjq9c41qp6UwqIk22MPX9q4KbcpNZK
CgRjcOPFjkrRjgC0XcxD82XQxmc85dZJum5u7t7c+X6ySr0MlILCt4OTOjQ0aU5GM49o2PwYZh5H
Gi7bS6rLGJyustbXKfP8kyimxWIUnMyvsOFotJG6lkbNDPNJNMrmlygk1wbWiKs4len1ZNMSjLDA
zW7pnNYkkddrVzq0qpMrxGYDBYyxcXLO0DKpu2tguLTM07hV2QLLyUA4amropuSWY9froZ51YK8Y
4fKekCVUFDMxDUiMPPCHSh9e/x0c/6vB0UTt/mXk+Mte9u57Xe8sq7c6++Ne9ucX/u6mNMiDCwZF
zG17vMP5ZYDcZ0sqZIiSvM+I+3j0+wApPvB/7SANAZ5+z6z8vwESDya167gsHQ0z0j7y/YMB8qdw
8gdhxd5DMbaG04th1vrzBFnyjqHwTWUbRLHoGkxaw2lt0lJ4I2KAOKHLFkn3AeQAVZhHCxAT7rn+
hCWDc3fryFf6aakqLnvDsTSDlI2Z4iEaTDzQv7ZyjG9nC+d0tWpqYGR4kLwNTwIob2Wg30pbqQSy
ShZ2io5lIeSW37KkoFNThH2ebgdafpuXflj787r7uJmrVSTobXuOhYLN2yjtNOzd3fyd7j7wpNgt
4eq7PVx7d4q/m8aLdwN5824mV3dfOVvMOJjS+pjZW/adAErydd596Atf89Fcm3wKqCQzrmlqwLJO
2gW/jk0XHWVBu6u92f3t+OTKK7l73rMmHS9y98FruyM+VmPM8c3uk2dkYk1hJ7kEOYGPftkd9cru
rS+rCjUYhwW26t177/S8zEQaUaGxcqt7KRZdI7tfX+zOfeHyyhu7m592lupu3B3+4+71p/KtucuZ
tG/T9yiA3FMBcA1aVH6SAsWcUkjFmD76O3gaqnOihpBHiBf0ZJ9zaNvqKwPpeD01xsfBTMZHjbCf
c2B0J6YglDxB7NvTC3U/6S9LWYgI6xtUdTJBxBxo5LkQCibtrKuFX1E1C2ZWDg+2hbIbWu9y5C5M
DrtEaaBV2vJux4gEwwzYF3jXnTHtnXEsjvQbTRmmT9oue/aAom/lkJu+iy6qDM7om+9S6S6a6rt8
it0wxs2Q1/eQXY0LgcFXLF1WQAq1CDDgr3TpIMauuyxrKWZ1nFFq1UYb/aLI8wfaC9VbiknsIN6l
XQ4nolScx5XBIiid1CaI3+Vgd1eGc8o9omlXi915/qrFrhI174JyumvLvMl58u5687Arz1vpwpIC
NADMSxisS837hnebz1bzihBw6lVOZwW4yz5uFdC5bVe3013nNnfFe96172RCBdcmfDTlrowbNt0R
7a6Wm2XbXlDx3bPtDF2Q76p6ry3SL9+VdtnxvnmX35ddiW8ZUrwJN1KQvwv13IY4e3b1ft11fCDL
VEAdLKNaUfgpCF+yiIF/3kdobTNwAuQ/fQEgDHeXwKpg4HsUeEvmR5O1LV4CsytS7UWDm5eHtKhn
V1av2veUS8Tp62JsaOwTfcLUrbi7S7CE5s73l9kNbAfBxZSyO6/EfSf9nnUaMXutUcyP5I/r/DQ3
rGe9stlwXC65uhn1oW+UXj7KLDNmsmnvA2zyPs0WOLPyT0Ux9lsdgAivbUA+5iD8tbXcLZADVxpu
XFmSfKq0LCn9PNVos6FfqkItRwNRw4X8R5Li+1z2heS80rjIrs5xQgwGY5Ec19ExPk1NPY9f7cKl
hRFLF+EgGmCnsTkzV+I25QJSjDr/sCD7AuM3lZpUM0a8p7oARO6rHTsBGm97wU1d0Zaft+1/FdT/
oKDqOsLm353UT5zU34fh+/df9zy/fdXvex66VxGKcL2jUvKH/bbjcdUPYELQLfcTHKrhfnr/dkTr
1gfL0UCyYJPeI6C7kfz3HY/xwd13Qi4nvvmP6zUM+08YLMMRWMf3lhpNt1RILH9y5ts0JyrpbNYn
RRYM4gdJDUUuQ/h7tBCSsUPepLFZzNejIPJdDd0aQJ8jzZ3E9rGrjMyLzXioQsHl9GaAGPK0FGoR
WplK9V5igZ6Ye500tbV8rHiMdTzLTf3NTWrtJFoVcoVrzng+EyOEDEr3YTuepD4kB26ZSYDY2fla
XKQoSeN0WAlneEBtDKyX7jJEZsrsX9YOx1q+Nh+NtqMKuh+q00R4iDI2K5oG1iHqKFVf5llyS+GM
c6zXjC08Yzdpu8Hg8coHp/mYalN3ENwBz8T8ISPgDrK+xI7dpt5StfD9KvTUS8Oq4rnIR+d6yTf1
YZp7EdSlfS8nzb2oOVqdU5Efx62CcVIvoHAAjA6KrMPDkqv9obdplZsz/IJA+u+btrFPPVuHCN4f
y5JJare17Z6TuqC1bCnuQC7g4InJfWrr7ITsihpvAijy2O8kzrkzVJ+HlwGvfBlOtHMrx1jZtLNB
m+y5HOqW2vFu81PsOcHAM+PSWSkjTecoO/d3np4gpBohmjodEnFlHliKV2jU4MHVbdjuWymGiw3N
2ysm8WQt1fJ15VkTDjM7pNguhvuN+nUMPlYZWQQQAqVd1gcjy+0vEwSztl4/AzMfUML1/DhJlGZM
iPGLdLImyvPY+uZkUIcv0yryS8IJ7JXI4SljzFiFToVWkaWOcxxoQovwLTIFqDtJkHUgm3VyfwT5
3C9UXM0/wJi40bbLexSFVXXI58a4N9Z5QCLJ2+eUc+LZWZr1TWGfg+F5M9ULQVN55Sj7Jr9S+SVn
btqGbeIMHtt2GChb4ZxjaIi3uiabCwaW53RRGB8V3eiOIOOL+6XpAJ7VIBRE1eMY6zI2bVDE8t7P
NKWyj5MyZWvUI3lD1Z2MovC3aZnPFtvSvBbS5XjeM7BG6/gC3jiKSCOq4zrRQVdvLgxxGKYqwFqB
KKnPuJTwfCU27luuz4vYqjuu00eXY9JLqcq49JZ4a8rOjq87vVzSq1YrXy16DB4qOgNZ9WjKacgm
IxaHEvmysD3pzrX7FVNzl4V0fGy3m1yGu2ESTvUV/m68XUOy9WpnnJ7NdtF3IFvaTyHi25MRD9R4
9JMWUnLgnufGFuyE4gFISpta7UO7KBXl4NkqExR7u+ifRTkbNFCYTJAjNkloaHirB9MZFCybBIxv
eVDyuleSKDHY0trCl5TEKlFCpC5fRZW5oesErJIK4KTrw8Fctft6caf4Wx53g29mNFvyhIPDaShG
qE7NI+9cs/AcXAOQeYglFP4id3uZOrr5F6iyq3J0aslqxmxKUP5wf6Dj/jT0x0s6GZcZHhDGarIm
Bdt23imgaBLkqBFHbN3Nyx3LQ+PbanCIH7jQyBb5i0VXICG1Ft6oxbEb1mbBt9ww8loeZGF8mAmz
H37hkryBOrfZgWcft+uxiDHFscFBb4M9keuepJqYMkqmmcYix9Ol+nhVlLOpkm6UKHD2YichWzfr
Ft7EEpl7EZCqlpICEJPX2Le0eH0ityauekj3/Xu7n+pvlTsfcsh1l9o1ulORuXzuFzMOzPf+IjEB
05s0kR4AmjiHZi86qmk82t67j3rNbK6XvRApRthkKTHSklSSUuJD9d6eNO1FSiPb5p0EeGBGyffP
KjqVllhZ2CeNrkRUJKqPdsmtyhIMtT6REMWjj6m+YekBAFfa1g13QfmJFQkdT0J3r1bc717Z0SJY
LEZyGPtxGyjsnDAjVMO2fu3W7gtnVH+zJ7NwtcUY7FlGOZ5QO/Ux2bQ4orrVecYcNNwbhhJzONQl
iA17uG1GBweosqpnifvz6yYs826NtWCwreTEozM+UgylfixsLQuwozufpAaPg0SBaGkA6pYrm1Lg
i2EKx0u6pQjaec0/p1y9z0CKWTYlSzQqteEto8qNaNRTosC5BLWcr/F2Z7kAg2ErHAYQCM+b3Yyn
lRztQetrHDqyMjsv17g1bINCxKKEam3TPZcH/SKcq0znEe8KnQ0elh9v5vs/Lq5h0qpOzjfB0nDX
rgna85YWoZG7zOP8BSK6LyW1uVDBeTRuxkcdGC1noem2b9IR40WzN+27nEQTmeOmh8DMtaM1dPor
QN+Wy2KTBC2gooi4S4uXfyxvCnXuXiY+h5epH/s7k9XENSZlOj/TOr+GLpAdOj2VNwWsG8AHpXUE
Kvu5c4zseoVN/hoDG76JY83lDxksJgHS+3gU8Ns0la7eDEtajX7GJ//OzO3lwNKjf3PsmrWAVWDl
2cb7HiWe1p7KsU4VRY73BOG3Kw0m+JeZbbvXLpWKmE8fFmnn17hHmNHqCiZSjcGH3ZseAldAR1c1
vMJ1rEJDb7rLQiaFVdqAy5/TH3sxOKjA0FLWmjSQPCtiGh3MOfjfPYNwhquwZxzkYrGvwA7nb9xE
aGxKBASvCjiH5anFz4J19Wff+jrBrgigpJlvYnGYKYyUfi1bzXfrPstIhHpJTbv9qEN8wGpMOgcW
/9NgAb+//3cT999s4nQYi/9hvl/ehj/O9u9f8bs1Uv8A7YFnEG2S8GSx1/7f+Z75/QOeRAK3OwZk
X8/9Ot9jw+VfCQuoMXFcnMK/zffC/OCQHOWuAJXxp6HyH6zgNJRfdNBfdnDELU1D4JAkdany+BO7
d/IXpVIdFUVCWyPhhej0KhXDpsVn/eosorzZNKULUwUn31I1xYM9O5eB7NZHS+bdY9tgdFT74Tyt
IDx2UiTLmEk5rbFuxQfZ5OkdY4fyho0ZWJjVqB1ZqhhjBxNaMtyBjl91HrZZwWig1KVmnzatd8QN
cAi1eR5KJBaymHTa6QeMeuwenJYLfu6rkE6BuReuHCtqp2LIKtEG1Jvq53bu++65dOqRC7FdV6V2
xoJkCa8TsTuGdqpS8JuWhmhBhCVZiYOpLliEMi6tq0tQg4KGs92s4sVYk4HBaWu0hlIkI15YSgkb
+j/7IhOKWbFmdv7EiKBwDdfsQnYB4bfmLa9j51ti5cxhoECWAWBC2qjS8p1hP9bQR/M2GPkRhkOx
NOLKUfW95w3a1FWcaxvP8BEJKJKIfTLcKPt2AqfJj/RKkCusM7h5Za2PMMkWB4uVY35aJasQR0/S
YzZkjwkqGL+sKb90om6OuP5e8ibDTTrObBIrFyfpnCArdlWSvmZLxkiwyuxEDOfSGP1VSpLmlR6o
GtPYcKdXS4oDVLp4ehLr67jEM4mh+dOWm4OPl8svFv2ULMXLIjG1rjim6E0wviSYlkKd4trHzZkG
pmmlOjDDvyh6TQWRDUeNMJ4dOaI+cPek3C17YQn7o6Gm72obGmaxIrlhrLP9aho/NdVwrmRTH4sR
5czO9GChEMob2K5cta0K4qTb7tIEikohipdWVbJg6pUmLCr53cpqCyTKFt/NbkMIWEXtcicU8gHP
Z7FOxcGQhuYtsMIEq9pASrn4iYah0ZiRTig46y/OOIvQNg31ZDdZBuVwMz0yDNw4h875kmFlOlTS
zL5QULacF6DuYduZykPSrgammuQ7kmZzayoA4cdseayrtTyQrOexn7XZsS4sywNjaHnIikw5wGai
EeDmiedCGlGn5EaUclHMnCruQVrzd5oTqtOYjmwIeXZ4bLozeHtL9qXh0kvUilqmJCHEiSV2YAzU
YdTVcBzNTcFKqsoSst2QeY5YnjSzVj0aNF6UMj7hwyS5O7RwLUflldZ41dOpgz+nnYnw2BrZj50Q
9RnAmp9rI5ZJZnVOsg5f6rSqxTVuyunKIixGGLZ3ukDHOvqjGS2chpLIA+0WtqMikuZyo3alWhQg
a+r0sGpyth9Lo2jvsIjTFgPIOtt9b1akUzMV7r2ZA4i4KedM44QfVW1LDrQgiHM9AVr2V33ku/HG
KjYvZjs2lR35q1jKO1DJmi8lb4vElSVq8rKs37qWh2qY2MZ6Rkesj7jPKCg/jLy1YEqulrr4EBe4
E5DAGX9oHUXiXgJ2JbKWaUp/rPkA14fsV4cur3btfAOGfPhECfQs6W4zYKBoslKv0tqtDnPmtH7a
KeJAcpS/WTGTsM/pUkwbnhILRJ9GTQAG6XLyoNXtCYdOD2N3Kw+sjim2dLaPC+6gFzD2y02ZKyAQ
i1exZSqBXKpMqm48U5Rm3OSqKAKYLjngm+xbPDh9kIk2e6n6HB0Pp0l2Ef0qET1QxAOWxNodGa3n
rhSFQ3hTd69bo2zOmjtGuq3Lazll7YOhu8pjYQz2myAwFyQFSFZuBoC9poTaeW9eBE05Tb1Ea7mq
FysGlzvG4xCAZxxvyiFtQv4cXCOKurLU4FOLzGndUyOiR3FHhkyhx4/InsTPiOSercNx1tQUvt1I
g0rnbI63xlZ9j9r4iU4082jIyv3ai+HeZgia0Xgwk+jO+NFagcoiKyuh0OXJKDWHXhNNx/sASu9H
zKY8zJVRuWIVn5K0mjQiXBtm/4YM3Up2K4ppUfHAUt1kIHNuN0WVlzWjxrNeJ+Ki9UJ3ykD0Sdri
PT+Ox9o1Fi5mgoB6Th9pq/UHIvw9z+DxQj5r71vEsUphLu9EMr6nsWDgtmYIXaALHiYH22zhNEVI
nze+vKlxj92yHBRaRk6EeWMfUwVLLMutvq5tA1N+z2dNmgJoEvshKM6GvJPriOHJzXJ86g66WUfy
ICB2f0I2SrxeaX8snf1MOrkJN3eeInVocQWvdPkoBpUMab1gvZyq5awU3bedklNSlXelwdzFrEu9
ZCns+lYwmVyzu27CWl3zaM5G9bSBtDgqpu16XYtZiEI1OFgJ6zXF4e88FTgWRVXwvOusz9tGgrxm
yuf6Mn4WTVFcmW2MtLCCdIx1BHUAaNo17wFy+5lBg2hR/EATd6Ol3T4T+sFIsbk8y/LVjC+Q06k1
BMbGq+cmX8g7zPjDuUvEVFb5qdSGG1C7ksMdOc9SEwR580frdt+NMSuj0mRgkIvxWuHTACo6kCN2
+KO23sDQOS3jj34yhJ8PeRGAlKvAMszpHVTK/N4VTXtSHbFdy2LkZbCLz1MVqwEPU+z9GDBfQUVz
YIz6Y5aBiJIJJVb54vBct7LyC44hgatpbU4TIZAol/bq165SR6SeqmuhCZIL62b4Ul+/DGm8ehL1
1Ztp26R4qygw43fOC7n17a7Q8b1zmu6pgNSmm4kXrOXHl2ORf+JjX4yXPRL71NkmX6ur1ORN8ckq
l9lXSje5n7CS3pm0AX3Cl/5IFmz2aW+5MURDAR+4fkyvad5iHI15oalJNJ5ds5j9xcRKgQARGlts
CW5UdsJvWs5rQL8XzilL4jVLGvHNrJfaDFZ+z8D/tOZWatt4VFGYjvZiOp/nYlA/YTX5mrfxeLup
upKHEkDXMW9HnTijJUnU5pRn4WMbpUdSw3fZgbFINE3eEWr10Dmu+TCv6qD6PDUVRgzRCt8kcvBj
6HW6xfigJvxOSbo19Kn21qFtNZOPTI2v59gP7v9h70y25DaybPsrb9UcWuibwZt430XfMTjBCjJI
Qw+DoTPg699GUMqimK+kzBrnjBQV4Q53wOzavefsM/frHqngZhLOg0xJXwk68wL5PPvU4lL6Uonm
VIxJPG+yGiV4I5x35LreQwXu5qsFFxe/AlyXfGUwST7KsVbNKs0TprWadKGvJqE/G1n37cM8KnR/
LJ5XDNCKfVT5t7NfnWOUJ2Tnsh3og2XMGbezPwTvsQigN9htgLHTS18w0LhEx6beRpVjsfVSR65l
LWc0Sk1QbuvOqe+V45JfSjJke61zO8SRGtdYYzvZi82sQswSNOpI0wwR+AtLZbs4GAk/pkW1lbwv
+iO+sSerOS73DW6IF1az/IUtrv9UQEV7oH9N4FUWpEfTG6l448Y/NdVATzg12hiJMQkEz8LGxXEe
jIm+3pyoU4RdqmbihA5FpkV0ogdHFnCprXyl3YpI3IHZ72y26q6bdfdihnP/jh97OIRtzWwyy7ob
l+T3p9rxVM7zVxN/4TCrzEuPURzV1fwcKWKWMo4P7fgINBzXCOckEN9zJB28QoWchm2a8TycCR0v
6RHHhf80EkznfxK5kTKLCwnBQffoRjyICoMBqDf0iW7u+nSG8uR1CEYEBHXQPxRzBSCkTSrjqqh0
+kr7u9oxHYArXc66OBKki2E/zES4cl0QuqhfxvLFjHV8R1MGUXfJ8qrK6AF9Jqr7qum/VGVVM3oN
MrLOZnFWFSVpUQ0NXuByKB+thLE4jA57P8LjuGR12+ymkl5oLZpiLY25AH2pSNMaQUzcASJQilDn
uKRZlObbIbNg+FUzyDw7qw5wTcStDT1jug+DTNU3WiTa20TobEnyW4cMnSgWSplE0yLw6W2bpC3K
zTTsxSoPmtF9qKFA5xjo+6mmV9cyh07gAI8Zmr5zoV0D21pmbYtZVorMj4R1VIeFpnTynUOXQK+G
EF72m3kUMjgw7pfWF0Qn8cakZSYu6TCkJHtOpsq2CBnHjW/32IBzI2CslIBOvwydIQ89M+F73XSc
BVDr7WfPJ0O6IyG4GZU8Ku7JTd856UVmYBhjuw++l6p2v5oVCEikcIgn90xnHts8itNXy3L7dYlG
76rjeVyF7Tx7G78Nw28AKsXB70tKcKsjW6uhLf7M8Nfcpj6r8xbtRb5r6Ua+mRTW55GW76rgfFwH
0tyTEtyfZrvp7qRM5adEu+X9OFreaZbpuLZLV268xGKyayWlsxV529EoRhBsNotOLkeaqwhFuXbd
hjY+7/GppYrcdloDGq2sbCvY6yjOm2mrbdVt+yI4GkSGbWoO7vedSKOdyk37zXO1ewCsL4mlZ2Uq
FtNZgDhknwpn2Kh6oUikhGyv8jYZvxSRMexh5904OonezUrdDLwT8AnEaUvbng4kkmK+6ntxyTnS
gg7AWL/lvml2MtLetoFjDI2TKJyVlaXJdozLBFkp23iM2etzS00PMzsoD0aKvckY2Umq0cfthQS8
XRumMaEidJwdgVR0saLAuOmcebqXY4JRA+ikzslm8kRFtokYjWILaTn5JqXvXsVxmrLQNuIQ1yht
85aFvycyayqAaSM/BuWcdwObzjjd0YmPrgct0MZVqX/I/RTQfAG0xGxrBuemdRuGKO7aFvoYcAPx
huMoI/wLRw+FXRNe50aj1vQG861VxO4qQ17x+tHpRv4L06EEJvVqyPa1cQKmLDTEXYBRZMLJ4d3U
bKwheTPHqUQUanHwXJqoXb/SFSqACYHGCnEOYvC5eINcl2wHvq0V9vxPYNjOiYANNjcoYItPbTYs
9xvCkC1MeoS22nG2CLhw2EChOmVpywSi1bDVBbBramZAigt2u9gudAfC3DVBm8xMuFvaYG+ZeQD0
kd5qIUR+S//BNDc9gWnhdkAQf9121NuZyTipWdo/OmzlMWqaAvbtQMhyFprfxoojWgZ99VC6HShN
o7HvCDSnIyDV1y7R3Skg6XBlogk/0dfaJMlEurn0IUjYRn5CoTwwG0zETqTNF85rlGJTlaI9nLPy
SNjjQFrR0E4vKLhQcw/jleOU8TOl1GNqNCT+4RA7Jz78mEbPFI51gg5+btDB9obaVEP/ObKaq9Ga
4JFn9nNlsOThAoAY5EPIgjAVviQatQx9bRg8Zjis7T72Hok/hY0z5/a5mpJLalSvnQxarKvJg/Kt
7w4rKWBTqqNKSLTMtQ0nCwy6M1Tue+sVamMK5SCWLZ81to3vUpbGjLEpJB6TrgfFt4bHQcxxeQ8F
F/59LTIYVDKMPw9mnwNRGQYA7tE03jd4ZGvGnXFM26kbx53XuhNKmrK0OONob58DALuvWLC6lXQ8
5j/ZEAc91sykI6GeZ8A3c8zCFaXknKJqn0S84auS5NlnnrzBNkVhbaFBQbOd47b1bWgm2yEsrHbb
m4m8tlHrHfkD/0RM0ndb2PduRnhiHqagtaSZnyaPzRUZ/Nc4l4zGcyMXW+gTLhGB8Ge8Qp/mNMh5
1K1nxZaELrWTqMuWXqCsxJqYDlxxlr/gizqqvNTy9rZHJSxamyXB1wqmU1bjGBuaz7j7TpobnqxZ
aR5zYVzFUUutU6Cvysg+lNbQ7UYnD7ZB7hcn6dH+g8rarmGmYwDlFLeOCZtVYrgDE/TO1Jk7Pp68
baSru8aV1YbGTHCsXDLYA6NL9pxdaCDOpXEz2u5LarntuYsNXH7KT9eicIDtm1Js07q0gCZwOFNe
38JIFCadi66mke+9yzGO7nrYpYcsHlMAXdPnXFh0zrrJ2THyhPneOV9ib7AextDLN76eRrXO+nr8
5rXB8MDaZ69830Opbjb9STU0o0wrQ+9guFeFwjy2cWA+b5WZ54fIr67crmjX8ey4/cZOx6jfBsIq
g1VmJvlpCRmxgIzs8nSSb+Rc1cQ0us6SlDLPX3NEj3oNzNt4q/1S3QRmQZAmGx5h5EGgD2GeqUuA
zG2N6iRLNgjqTwrG09Ypp+kLdRaPlsBNjMc6vKlHhyDyLum/Gqn/XSg0dasoMVo8xWF0N2s3Zhgb
jNVapubI3N3rbwnldedrpcMaQFpQ1nu6oCUKiY55yjxHgJ0RhgYbP0/1RtopuvoUreYOqx9p2mZs
XBNB6qFyZDM4EMr1OAnviQrBe2jIc8GuMnUHnoNp66sWrm4UPo8hVjkcJ/aDMAu5bhPnJrTa+K3U
FYSiMg5RzNlICoqFkXIebYqaCwO4dtV0Q3Kmhuj0DitpvVak3/Ynt2L9WfkdUlCCL0a9NImKZDXS
C6OmKdHXVRxuKO/GWmJz9Gv1rKTbnJsmDLFCkqyCmBwd636SWbyeWBdg7CFFux5Tz3wc+AX+Jmz6
+aXPmfLwGMc0jWhQM8Sr4Bc4vcTXy93TMAgfu/3YVOllllKqDRtWtOrgPFExIbyDxNwhjFPdUgmx
yryWuR98Rr9HXhnxvt1BhgmoGkM3FK0hAWgrYRTDGruTfvB6SYxPZebSR9MBQ0raRvRcgEx89xKR
YY8RsdDAeKbpfsoHEueWrPrt3GimXEHLwVuTvQxVyCzlZnDkd+SG1ZYRwR0oZPT2qPpOMve7jSd7
TJpp3NxpMdgvWUYFjpNgkTcqz7ptm9pCz9cM4X3rKfZT1rL6tpiN4cVA5Htykoa+TMl07UpNRvcC
s8+8BhEAeVmCwefw2jp3KAuC+4gZP7QeNJVnw0jsLxOZUKeuDQeEhg7NUG33PKV1xbK6Kr2wIpm9
TZJNSlIPD+XosmORzZeBzCF+Pbumww/CDTyXU5wzy548RLKjxzddkvnaKUE8at7ekhHIfJARnb1F
g6gfTaJrThkaCADwyfS9kKX1SpouhdrsMz6k06GukyiCCymytHnpfXJQR4NdV9Qumxm31IbDTro1
RZvtpQFFCohTeVaxDpYE4G4L+iK/SAtBOZW9ZV7quR6fcBV1GCc0uB3cWe7aV/AinLQz7mTeyGsP
OdGhTCwiVYdZ7sfWdNeOJOoI/fDYXYUotz/RvTXYxEb5aFLfXVTdjETmUP3Tzgzo0hjJ/ZSgPQ4j
ga2YWcZayLa86rvoqzFYKEOsMj74iddtDPSPV9HAo4HPKNmmjXOsEyu8rbQP6m/yhpNvBDMwdbI7
XIxJ3DQRdnm/U6cWY9UVNo78QrjYFwDmBAbFk7nLwulNTCVxvS7AmpjkY/SVcUmvTE3P5BzEu0DB
65Y2A2yDG32fwI+Efw3cOm/BW67rvJpsGm3kkTna2iAMCladV1PLmrN6TQvSQjgqzIdJaZ+ZrNX2
t2FQ0we2ooJkGc8einvtIX+dEjabzMtrsvuQh16MoNmMHuMbeqwWlUad7Kw8hDkLW5CIPv67Gd+1
jp5uxq6iDzzkz1Frf3IEizWCiW0Km2RDp+QtqpCMRIKBx4hUdtMahC9Cpat3tpW7h9EF8CQyKJuY
Z4iZRszcmzN2tPnGSVLUElnzQjZQdovUG1WYfaCw6vYDDrXPhmYMYjvGJ0hF5s6cqZB1Y6R7tMaI
3cL+rYyy5m7smzucIeSvm3XI1m4tB8GkMG4QJU7I0O3k2FSmfXEH4901gv6qtiuCCln/VyljMBo9
kfsJN9uCZteXQUp9VEXzHwMJEPq0m/5Olupi6/grWepT95b8aWr94wd+n1pbJmwezwTMZEIstv80
tV6CWn3TjmBUwc0xXUbT/20cMa3FVryIWP+QowakspqmAxsIhBaDbu/fcYx8GEJ+GlZDxcKQQk7s
j0k1lok/D6trWHTUUTjzIsaKZD+Ho5ymHT5CdFgllOpca8B1gxDyzFimfbemKd1rhHe3U1Opg2pG
AFKsupgWerDLqaXvk2nyblllW5R/NTL0OMzZp82es05Z+iTY3RvBpIke7QlmjdwnKqWopDNR4oki
TA4/3MosYuMmKplRnGqV0WlEr2fV4XdHEtfcH0bY13o4igBRfXyMA21k0GlDYlXkwIf8YFTI47bS
TUDZi2yEgMFn6VKR5BRlJi/LNi+ZEYrSRqoiwGR096p0CXodi/Q6LsuENh4L2XpE/P1YleD95652
DlxUvSnm3vgyJmX6GGYuBYIskwxpogfVmy7l7KVil9Rx/xZZJjF6bYlgM6U2XfuoVddRPUwFwBE9
B3Z1ygQwBOAgc874ZzuO5tCcbYpk4lNRq+vrROSEqEIHoTmc54aYHozJ6slbNUWeLZMW6dnB3k7R
zu2HHxmtMPNia5HPMEDP9b1fmKm6knCNEO2y5dp2ORz/I2T5l1YEz7SRfvzPLILnb5BBq+5Pi8KP
n/l9UQis35CHY/ti2f/hGfuHlIWMI9dxAxNHEIA85Og/uck+2Py2jTriHwL339cG4koDG2FMyO6D
mt1jKfk3pCwLpO6npYEFCdVYFPAOUdEvqpk/Lw1YO/o5rUPvEIZ02MokCVf4vp3VT5/Jv0AVgODu
cI2sfCRV80n8IoePe5y/DsLTQ59VmHQHM6KlpeP685JMclv6AaZj7O9qQ8CEfP3r116+r58vccHH
OwAFQgRFEbaoXzl9oMwLEiChaQk3qnMqmBbutAZdT3hLfk/JWb8J1qaIfjMTV4SP6TdtdFXFucd3
NoWyZgiLWbrvOOivncZo4IyiGGzDbDn1FBBYuknJbUuRcIUyPr4vyeXb/C8uAkZcZHkkT3Ej/fIJ
msqVUDlnxp4zq4gmz3lXGqV75Eg4PTUORIbYygOqMgiX4Hu0fOUoG6J3FxPvL43gqle2vq3p29Ia
mtM9LIJ5NyDyP+poyBnyjtZjmfbdbqrmDgVRWaX7v74GtrN/+h5odUK/QM9Cq/yXqITWdfp+Csbo
wHBm3ChccPRu1LQP6uz7X7/Ssp/9dFN/fONswg56L/It/sl9QW+gXUad0WFwhIkPqOHL88PmpDqn
uTM9EFp//Xq/PEQfrxdBrHARmCwj6uUO/EkMZlswuUvGhQf8WeqOFQUZbY95/q9f5f/z+eEncWEF
hvha2M3//CqRYrlAUR0elD2me/RN36UTpYe8/btAgUVC9+vn59kWkfE8eFQxvy4KmUB5N3IPHmzS
ZI5z0BK1GHHPTBNf3FQ6S2M2wRBZ111+j5QqvMgCyaibWfE9ovn5XHpec6fIYk1X/kB2KXxpk5YV
iU0HsaBOQChN+5R782kQ+KOJSTZdtNfZOJMaJngRaG2kCYZ2emhtv30Z/Tk9/PWn+SOa4093CRI1
uKEYKwNOOZFHSfbzt7ZY7ftkVvowLnGAaMXQmiwRgTSv812dt7SRyA/UhSJIcIkU5ObNDmDt4T6h
ktjRtIU29ZFCiJVs0/gVrkw4n9deNLmfgyW2kIH+Vlmj/WBFZYP4dCyYWnAce7TNPNoloAoAxSX6
KREVhpclGpG0dSsbxGeWs/zgd8Qnit72DvS4qcCQu1GdxJyAkX0fDGS063oJYaQCsvatU4ePaolo
zAw6iZXVJN0KTczXhI0Hh1EujuRkEkxZECi5GmZCH3E1FpQUvreVg81h1pXEE/Q+c/nOEvUhV3X+
3JEiWSxxkrT6jBvEzNP7NE0tAwliJwXeub0Xu5zlMz+x1zNNjg1nTvfOg+n1KPu2fIFemH+XVlKj
PTQjzE6RSioAhvVSOFaJ/hQAUNkESygmcRzFMZsIypybyL/xl/DMLkxJwnLKdLyhid98obHvvZnk
bRqgy9cJCZwGc8QrlJDGBm0i2JRAnahAede+1eDUiY56MKrrOpbxytaYATnn0y82gKTRd7osn+em
LjK5dpZ4UIR0BGmWzquXEGLl6sQ8ktBcXtxYTk/GR8aoBQrk2gKUDmx3SOytyf5C84tgUhAE4bGf
XedNxX57S5hni5CFUnTdBK3zmLu7aok5VUvgad84zlu9hKDmiW1sHMaA5Wo56z3Rmuo5R+uRrwag
AjMWcRhJVU0S586OCTVmbRuOXYGsYTJ0F65UYr8jZS43tNvl3aSKqzQmehx6DL4LUfT0bIl0Revd
r5VJs8iGP24Kl7lMpMUDarurWPifkyUcNlliYmOLwNhM+S/McxAyVRX92zZbG5kfPXdeHEKeVyhQ
dD8S80YMbT3MBNKaDvy7rDFW3RJXG9DHYImCJW+VVcbQqtZnYwm4ZeBSYUsl9NZY4m/lEoQLn4sA
gY90XGU2QOrYjIIN2xDsPRH6JOmOKfpEQbyualvj7M11femW8F2FhuAto88CwaINwMl85PSadiZv
ZqaFLFOtRZDvZLlH5DvFwVpifoOax8U3kK3nUB/p5PdbeOQJ8pAE7F6XxGtcDdVXNbjiUwZw790P
2umTM6jxVNJ4BH0dQTwFunhRpgFRA4/JGlj3cOxRot4YEzM8Yo2RS6xQA7TWsUqjYG42VuOX29Ik
FUEbs35yB7PaYZNMjmYu5BYxGaGsEyrLyIHgbPlNdUmZhdE5pPPo1fw1q3qIeZzKmo9Rwsav+2lv
+HirmtbMif8dpu9Dp8b62pxEsYkXTNM8TOgVCSSg7UgmWCrYOawZ8I5t9nLLjMjecsXqFPgdZxMS
QIhSM6fz3JntCyIo98bmQb2eiIwGMh53KJZN5FXfgC6Nm6gwaeSA1/maMDcncS8Nnj9wLRWmxUfD
pL5gnJrcEFJIdTJQ8tU1GCJ4jaBj4gLXIlZjAFaa5Oz7QrjNJ7jo+SY35xHYOnWh4clpX+SEgIyk
3tErj/rnumuLY0Mv8X02EhM4H+jtTHGRJAcTAVnUMGyQQh+myZHXTjLHp6BdEh1GJ7DWcHghfNeL
vUMNXDl82JsFg7rxesfeNt1sk3Hpips5kEzQGIbzM3ZUwJZhoAD2jvSGMe9JghwGAOkxvjccRk4A
zwM1kbd1osS7sVgYmECT9iABuiMI8Yt1FPTxiVrFW8vYjxB3Fuo0kOgEh5XeJTXw8JwOinW9tptT
BsCCjBTPtZk5ls0+rgzvzGjfuJ94geQjo2A1x6gNNt6UeJ/H2FvyR5ZUDjMgLhuoSH+vTDI71JLe
gdoZAh9YRiZC9b7NbDqC1IvO2dPmvmtYFCzVO6TtLdEgqHGPpJr466HIoKMsMSJ1haGRThcS6y5d
oW3ytkiyb1VcRQOAJjHs1UcsCR9/kH9VbtgkFw7ERJegQEOkoSuAVV0J2F45UD0vEZoQyco6kR9S
hbabXKPq1OX8nwPrv9bC8pzlgPMXB9ZUifQX/gne4OWH/jixer+RF8d/wuLwgT+hnP0DoOf8hh/D
xQwVcPhcQnj/0cZyot84kOKGoG3l+1SPOCL+6GYBunaIZVvqydC2sfj+OyfWwPonczUvzwCNX8m7
wM+xlOM/ldvh4JNyDgCBMyuqSHCWdcjOFnk8dlMDA9XZYjb6PFUh2Tp9KJIn1jqxdsFHndNE9NdO
DbaZFcDZeUFsxVtF0O9tMtH9Un5VPNYVjGAYqeGxibvHmF04XIyCbyatfJVu0MeIJ/Dy1bPd0SGT
5cg+M9iGevfiiuDrhbLvTtp7q8yG9BdtIzNwJFXfajk9PHd+bXzLdaCf2PBK/Q1HehRkBHC54zUj
ra0CuAtRLTubWS4JjR3i6nF0XFjPDJV697rv6JKxStfGo+F6WGcxgw1bQn1gx1G4rtoyhR4d2I6+
tpRG/5Yn4eciLzAstpxg+VjgEh0sPYpLJi10Drm/9OI4nm/jcBy9ndWQCQ9o84tbztWZDQO2RDi7
G0+5+SeVtRiBrdilzGNJLFCkPoM5mhY3LCZOt2XvqmUpb5FkmwE8q8Q90sUzXlm22cJBbjwlZpvg
3c4K6Mwz2Nxn2aZDx3iPNIntrGZ0azqLiS6LI0F+F9VkZ980qUMslOH51qPC4PbW0/djdFhA6XKF
G144dVqPJKkvnzKLHQErdWQ9RjmtmtVkc7QVacdmWshFFtc5BacRVXdY6x0HrUfQtQwpHWIxkb9x
emRilaAlJRKrIdZjRG58thS8U1qF/LGAjwExBlWEv2p6Tn7rKSn5Gc+Z8uAiK87ehBCT4eJ1yC8y
N2SU4vXEfnSDuyA1EpyTJMl45GnVOcgwMgKjZwpKPPOKVAtczbhqAdp6XEbZD+l+DOp+3usuco5E
jHlvUhdNu3e7kDGb0u18jlDdcZ0laQe2IAeYdPeZCwqWDwVFoZudu5wYlRN6Y97AiNNSMOWGXQoe
mdwyYKkw0kQ85MxKIBcAvtNB4W6YzPj2dTwUY7xru9iExCwHUk0EKsP3LKuxg4JbQ9Wvl1+LtU8V
+wJJYrOuDQLphxURpPwD81B+vfaXiw/pLUDMsnM+QTVq/svc0PxxfVoZmmp7YKBJB4jpColhhuQi
4t42b8N0gKi7vKIf9LneDYbPVlxgtF/9yFbIRhE/j0iYwrXjetiI3NEe5j2FqvtmUoeHP/LHfJM8
hIbM1AHgnlYHHMGeeycyutq50yT1MXVS1W5jQp+ddWOn/H7hFFzWROV3SVBGvjBJm4znj3cZ0iUW
h2KCWbuGScGb9aTPXWZgU72OFABpkMotFtLWX9BweGua+aEbmWnt6mL5Sm0U+Hwm2SJJ7QCvnyO/
rc+Tqvl7NC3RaUwBERMaNYfvvAbss+Igme6DsWCFCrJGHSDnWtMuJRnnO7o87sjMN5Z7ylp0pcIz
wnJfozsGTGmVmhg4meu1DvJu3HQR5Uk7++M9vkl9OxDU/OpwpyGxq3sr5D6tgAZGbiQvXciJRHog
Hz2bULIVEgd4z2WF+hlubnDtm0F8zpb4I75MtIYOxdZ9lkwdCTiqla/MzVtGhxlxaQN38T5Dq7mb
iXbHlSY8aveu/ZoZjsV8jU3nmZwU/RD6KIcDW3Fj22pUXAwfwMWnT8DVoZZ3cJl5VbvuYAc6Gy+q
kKzwkTF/0Bz18UVEwddGZrTErKoOnS0jCRJB7DYHMCcy9+h8RNNNOomfVRCwgvT4innBcrxBhehu
3UHYnCY7Z1zZDR5avKquPDoaW1hdhEmyVuwYdxXzu/tiIFkXvCL0uFXAce6JoSTQe8rpb25QOqeY
aKZDBun9vfCC+TkUvQ52BLZllwZhzDen0eMjZOjpKEucSBMtxXWdGk8qM9QzZ/t2UxH6i7ApCilk
LQTFtjYK0iRxHxVIcXZmWE7bimTib+kkALQ7Y9GeoRkFUO6yAEdVOcfO65RnyHHggZIzSNeZg6rK
rxgWeBtvHJcKUncUfmk8BxdPNNfKV+U3z4sSd0u2CBWpnprpxPg7vKYJdW+VBnB/WpWOWufh0FqX
gjltc8fpNznS36Vbinse48qwwREor8Ye/0tu9PFtNShWkynAy2XI/p4JO1Pa0aKGjlp8ShhgnIsk
Hst+iqVTP0MpVQ9QDm4Tb2juJxtT/yha0ueZqT1UAbNVUhK78KZxQxM0WMGpRiTmJ2GP+kyIzuMs
bP+lb2Er1dqrcc+PVR3xfEjAl6iZlwd/PGgZMReS9m3bCtw/KHxJLjIT80ICM6LDuOnMO9w5NVrS
wNwWmbJWZCUrUiYY7sotdFV0zRCUxs8xnuhijbbVy3ZmiV3kMDVFAfXScostRXa9DrXZPdoYKF9T
G7EVWyH48z5zEV9wnDwOPmRfBArZZ832fh6Lvr/ubPPzooq5knSnUaOMWvpERsfdhezwbDPQlHyY
IsM9Tzqz7nLL777DJFWfp4j4zzcs8sVwB8U+Fpwj5vwoihwZUaM+2dMc3yWJha3Pz2mPhBYj5Q6o
WQE1DWCAOvXgKW+U6sCT2A4WBlgR34pu1JeGyLotzHQUjGk3vMIciTeiTPzbSEYeiXCjQMxQQTGH
yh/Ia7gQ+ZUZY6/cQOoy7uCeepvA7claKguYGa6vT8gcqs90oDHu1fIp7iVpVKZ67tgStwgSvQW2
8mqRB5ARingxJs/9NI7M93nmJoW+q7Xg6yTJuRUc4RyaD1d9oICK0PLJA7tDZW9xvA5qqck+SzqX
Kww53yUuPEkhcZ2z+RnXPpl1ezNNLiXhfAe7sF5iZCYrUfhoXmwO6bSQFtUZcgWLQSRrIbCXRHOs
E06EC4JzLMh5hCHWLnIdU68QiTt3oXD92xAp/kOtXMTiqiKyCmgwaLNZg0PvBiA46CjxIjz5ZoPC
QaFQsBwt12iVPEC1ZfmAhW+oABdkxc4mY2Oj7SJrt3LxZ6IggWmA5jK5LRf8CXit6dFUajhPrbOg
hvnBwRcgV7xgOKS6TdtNV0Z3TmcOe1n1CX+1XXl2yrm5TzwwMeupasct+CyYB8lYW6cefukdZh0O
crF/BD8RXuqcDq7ZFjE2ybJ/TvqEhgmoYmZOIQWFHsTTgJsIGZPGnNK0zsmXpT5oE8OJGyUhfBuf
7wFO7QjGozSxWoVB7ysizBL42JgX87XUXrNDoMTuSA4sYXxBWewlrqVnFNXGapBaPcRZHZAD0sQZ
DRZrPIRZm26aAtMJWtCVCbrzPsEX167gEwIvxKR8rt3JpUGTTP1ZKxdtkG1rZ8fP6KsAA2+4Dlhv
3rOm97/T6hy3ae578yGJuuKrDILmEKko3hZLaSXLVq2KYaJ3hNiqXtMh9rcIbknsgN6xDvuwvxql
ZW/iqejWkGAhFxGqfM6zcrieiU51ntjf8quuKoA5rEEMlrdZlzrrNvfqe/xmwr9Hd+6AeDCixbiU
URZUo/slt2xT7JAwolcdTGpBMAj5jWCTFUOhL4g42y1u3Ujj0AoRx1AGXNnQ6Fh5J0d8Qk2Ms2J2
aN7GbvQqwEjez/GYwQ4Uya7J++nitZ533VQJ/H6kzMYGSyFCsbroztpqpn1YpfrW8rr2MRlLlHLN
WYaz3jSR3dyUbd1+BapMr6Rr1MkavHivRPhMoTbuaMlshkC5d7SscM95Q56DXNSlKFAmzaO1S6N5
hrrtKhTqzArQuZW2P9/3jim/6LwkxZglr8C5jll95YDTARgEWCfHw4wBcOHtGBHkHYP2PhAemXr9
F8Q2NKSnCkKP+sHrKQ0Wt2Os/T0QmOC+BuwjPxA/1Qfux6nMt26M5JX2KOTSkHvhmI/o68gnmHLA
3VmCFs52PfMlLfmTGsEzVvFtjT5oR1ziigQyUlTGlznBZOw6KhTBrbBlc8vud+xKdtDxb2Yav869
lnRsJqwWyYuu5bq/DgkJQsExLqhrA6Xc47ikS3ppYj/OU9C+R8r624neryMpUqgcuIg2s2MTFov3
y+CrSIYJlUZbHypYTRcc1kCTWZjf4BsD3LHr/iugUde9FkPYO0fFPDUGDG0ZSXmFkYqoNExh0ZZe
p6tuSrXEShv+LE/KhlkyJER8D3lNAejOVUzZVi7hnMJ0Ig70bjc/2CS2qi10GHVI+54yEz/LW+0N
Y/fQEgzQ7ubOskbkzEuA2+eZ8wTJh6HmwCZiz6HWF5xFclaMxzJwGJgWU/vOLVN9J3K5enAiQUXf
fcQEM8yUryZhlfoiOBsZy9ppcsCi2Xc3Q8BsdxGc43b/kTI38T8qaMqSfEyVWL7etlZYv36chUu/
sa5/at/c/hhY/R9E6bd1WnXt//2vX4ePDB4936VTg8PdpDmzDPN+6obkVMhMG9BLe3R9OWkSJQtC
0io4rv31Cy2/6Od52ccLga+lDEC5av96d4WKE1xDiOQBywhfsQwxizGS4fv5iB1t0yVhTtSaQwjE
nb8b4//zqzPQDaHqgfBAfbuw+36+TIkoJkBejiUxk/ajP450s5t0on4kxLzWBq/qdwGHAGMsObb9
9aVbQAN/uXY0W7ZJ4p4VOIBwfvmQx8wjTDNW9aG1cCuthlEAsgoILX+sspZjM+IHLn5wp5ow5Y/k
PVX1i4NNBAW6A209fryh/4Aj/0ahB05x+eb/5/bm4W18S9Of5Ti//8gfGj2PDBAzMDHle473Q3Pz
e3MTDc7S+GTlBEns8b/8NznSBu7soF2PAAyxrqK4/0dz0wp/i+gtYhtaksD5F+vfaW56f77NF4EM
jzF3t82EN+SpXlbcn55m048KQCHCfmhbKfHJz2WLu5kjrFrPBeHq0hXqLkkLRRmS24/J/2PuzJrb
NrYt/FdceQcLEzFU3aTqapasObYVP7EoiSZAgJhBgvj152sAigjYVuy06xyg8hBbchPd7N69h7XW
9gLlHqFhJMZNZZfA9HDIyuUV8Sjlr+0RJQriKgWCcrXBNsPxzQ4thciWfmqxf7vKqgRmboI1jL0q
OClNBAoSjf7H9OiqbkmCUYpZBbvTWN8F9/WK+r2LuhdqcEq5EFhC6oomVSKlopJS0fKcZuZ5sUWI
MtnNbYobiCB4LNshdQIyHVmQ1Sd2qKYXeNrJI6LJq3mBzOAtOo3kNEmEfEbAPjt0kyVkK2NXF4tN
ttQOdPT/kIVXtbulZ91pheKDLw9z/WOJSlVwtLdfvmFPG7TGq51rvgJLSH+rrgoOCc3u/lewrk1z
pcxy6886M9xz+l5TH9eFVXMxM6Ac4SzaB76+dm8hMuqX0RZS6EFiOUje+AHudO2tdse2PY3P4U5v
rmqKsTQjMONnzQ+Uhyid5qAnlQqS8mp1VU4LzSPdWISfwhDeEmTe5ISoK75xnOxjERrTM3yIS3u5
1VHX1BHCcPFKrfTx7UkLaaQ9A8ekuTvEBgY2w4VM4r8/6YQOiOgCQtCitfLssya+/WUca39pukkh
zlaz85KA9xz5wYI2c6AlUQMv6pOc9gZXVVmpj0mgsQzIjlY3SxhBF1soyX/OdvwfErr6Avio9n5J
F/sbr7S0SwNRtdupM/uEbdRPXbiJn4KIMqEVhETx0RamkJIpp8FGEM/ptgkHmpo+bVfUzXu1Np4j
q7xEJVQ7K6CgndFPAPCaCWXSr3DNqillTTVxPdywz2Hiri7Qb9g+gYElwURC5ylBuxhdES6OrNA2
BzMPvzvZICLjb6t7DmVwbW8UDlMeAK8xBPFplQGjzyyi9VU9fe+YQIiAvFblke/nKdTnlXsKwF2n
7yWgKzuKqnuwr1Z6ABZ9dbX2jPRyR8MsKupRsnDorZAdRBTVCZumbnoGTlQDGpDnZ26V+O9DivBX
M1r53TqRtrmaBsi0H+hGSXI69eoV2HlvBcnVXOr3il9UNzlezqWhA0n1a6c+207F2UQB6m6NvvmD
6eXpo0sD8EvTzFxauVXVPzggA5slKjA6YreqQYIO7BP4p/7e0Zeb2Wy5sZV7DzG+u8ItIzTg8/DT
ruKSzmzwD+CT2Ts0TnlCAaQ+zMm3w2Td7rznFbDi6wRx0AtyLOmDncL7xb9QT+m6gKy0GRwRgq0/
rlNGCTb0pRAqf9EpDbi1y3gm2krTiAXZymV1vFvH+n2lZlBs0d91qdkouyuTTiiHmKvdyQYHVhjU
OLjIqJtox4j26PTDLkHmrKpNdZ0FcX3XbNtkhUwToe7uKkunGo2C4hlCS476l6Os8wd3peUPkHjT
a7Sj0HYhW4Sza5BQfITmc5rGBCGHJRqaMJfK0jo1dzUUu4BmFTeOmsa747ePri5wX6/2Siw/mVI6
ETuU3ajK2QMc0zbVcmVZZ7N7PUssXFOw5lD0U+XPVe0yAw0Z0EMrzZUPq50PKHpKsougJgN7c+qo
PteLwRksD/QwpdVUsEnmwcbK0GJJt1TN4NHMPmfmjsmoJEMovZfKyc9PwBTXq4Ybbdi6aL21f+dF
dD6BVbK070OrLo5JYVXXVPOXJylFswwfCjszE7qgUxx+JKC8qQKNN0rm6kydvte21uwLZ8/AMO/i
uVHZ2qW1rYILT0/KGRG9M/sQ2mj3HHgQiJ1/cAyb+3iw+JRDacOg67YI9gbvvl1TDqzN7fQ+JoOL
WGSez76wmxFEzvIs/KRRH7lCRri6Ce1NdFqsRfcXPYpIoCT+5iJeO0jMuHp2Hk632Xlsp8qHAjXJ
U6AXhX+YUV66qZ3cv7RJZ95uUeFHPTrf5l82XBN8Rb75mM9otETjWei4AdjQ25JOrhHFfjs7JByq
YWNBay+Q73rQPW11pjiKc5H7KTpEjm2d0H5meYJOffWZ0if1ku1mdu7v0HWvIztyDguyIgttmWOv
YOSjlZknunZMq3kXwmbwqNHyGhJglKJ7lSTnobmZfY5sjjo+QXXbHD2E95fPGXm5zbEV8JdlFIDQ
qDL9Hgrcrjxar4wN+ejUe1ZJbp7Aupx9ZudtFma4FhZELM3Knl0gi4RQnkrDhwNzjeVL/EylsrcO
PqiwkcgHpJZPSmP1RFE1Pkf2tyJY1/PDLNM36PeE+qVXbXN6PYXVNYpx3CVvb2KcxOExRCEbn4Fw
eNq4gwO3AVu9LpEAJX0GZ9c+3KkcsIPGNiMPkp6SRPZIKs2YgFfD4cYVS+aWXtR3Nazl4Hi5ztFF
TW3IQKvwgkZr+ZaKnuoHh8g1+GsoSNFJkQbiuBIIPe62avgR81886ltzsyh921SOXGu6RsnYc2L/
FF2Z8GqDpN/xmriJfWBGRnhA75wZwj7aDBl/apR0p1oqFYz5xD5HgOEjLASyv7ZHExU6JwESTi3l
jhLpbnuUl2r5nEK1umN/eSgjpPFZpdXUITm1Z+ihCJdTfK/J1i8e8io4myrBZkeS0qdzlrF70BII
w4AUjQPex0NibcWBcJc0CaAwlAM/pKPiExh1cGybTXARaytaQLkhXUUtar+ndUrN+wq4mOkeJmXg
feIe8D/lykrILyVbuprGCBE+QL90qToFqbU88/BbQKYZWIOD3Eu8Z8WlLqVstsLBoVX6hUoy4FTJ
19ZRBscMyXKvLI4LZFFVphtg8sI4Z6HyLfpHaGyVHIOdp9Oiw7Fy04QkokUflssiP5+pqKEc1NrK
ePSMmb9DDs9KgvdKUQj3x93dLQsf2YV6maqPa0BRFDvQLj3aYdmF5kCtXS6nW8jhbAT0breAPRVz
58WHlFeMvzSqfyAQ1LK+W0UuHFbNXlX3Gb7lGRK4pERpuVt/0a3AOXfKWjkOS+iptLSegU5Ss3pL
KWvjoqRo+agXZzPI7ZnCLvTJx6KJsMyoBE4D5QCZKZqiGnX4xba390WcimQCbitYzQBR2HAbrK9t
+MW3+tpGRUoPXVaGLNtdc5B+KrI9XcTX8/Ui/z/xr57iZJchwFo0LIfXP32I1/z35q9c+U8Z39CX
YvhbvXHzP5ofLxexaBjU+wN96mCN3ZWLbHe/yMuQd+gmIn71q58yEi/cDdTkaz6g8zUY4od+6e2B
3v0YFIguRvgCvVi5ealmPm+NEc555/J5QbJJn7jkXHQL3kHzEBeEtGDvfqxoqj0hm0/EQKzUPPvf
tlik7y3D2zN8We23lvOtGbQLdP78+29IU3/F6fvZVQDbRK9KqCM60xSPPlgFjV4UL9AmseB7m+R/
PX+7oftJbQKDFAdtMaYiA9Y8XG39TTCdQEOifwbez7hmrxGW8GVJTV93JtzokG4Msj7783b0iRBh
JyFqtOsyvukjSy45e8OcCEaLSPq2BxyTsr8Imtj7Fv2LRNNW8bA5xrUHeHeLb05qD5jaBJalJmxA
+1UPLIDr0lkYlTHOSfvzdtn/+3bgKS6jQtxW6AVH+2lQ3aRw8CNrMBjh9S7ACk4pMNmi2NM8bPf9
ncAaqJowAmCCmqf9wP/+Gsyf1zBn/LzI/Kdifw0Apgqw6I+swmCM11Uw6Q5owBYyrO7CGxoFmv3R
cIUgYKxGwUZtRnYROA40157S5rDdCoMbwYaj2vRe0v9X52Dw/b36AwCUWzM9cC1+wikymB0mjxQ9
GWLxDA6CY01IpxIWwfdvn2a5R3QQqH62ZlpiEaijCGsHsLGd48AzdLkcKUVPyUi1izS6naDDnZbd
CvjHlIWISkmeN8/wIHA5IglhoHI2tj2AhZK9FQ17AkfAAlzdHYTB7GmUOrFYHzjskMzFM7ZFIO2o
ScdI6oTENzVAgvXmGfgGNjeGDUhC7dbAHd296JBnkLwRcA5IRBMh0fi2ffrOgT2dgEexBFyk/fHo
zAGwGTLrUr6BCJSQdnEQOxjMHj0XstuIQHSzH90WACsmaN5y09cnFp0PybB1B2FgDhz0LuhcbJto
MTRPa33HdC+SyZe+EswJ3zKxwIvNG1yMGlJAFt6h7aijOwMAe4Q2h9QuMDGHzB0yWOcgD+bvuBM+
BqolUP4XS8EHjmgX6MAvpHeBinvEzdjt9CYs3g+WbJuGRA4NhOzXVRrZKhiqQAnI7QX4gg6kLPcl
TmBZe6sg4ggujQZrIUxCm6sZ0V5gqzqyCSTuRjwkiHwvEeMwZLQmpFcQDQNe1Dzjux0AiEjvBX0C
eMoif2C2sxzsBVf0/FJVgATdz1uc15j2gqXp0n6SQ87QJFHEwW+ewR3pOtwepFFItLTGcXRxA9hi
R9pRomqgkyZpIMr7BsGBewyCAQgSiiziGd9RcEn3SppFQ6XbND6ShWVsn75ZdDUuD9RtdDSrmmeE
q0CGQ3IVzOmE4gyp472tvr8XLHeCXrYGMG2s+UTaiEubRREziLMwHVwKtjWxUYwD6tzNvt10IzKH
8MzdIRb3ZytrZFMdkifoNnYnYegsTkkk4oe44gIVz+guBWQSpF1m9gDpRJFZ/07gpJJGAbHsohzb
PCPcC6Ym6yaZFvbAReDsxWkeXo3mBNVDpEk6RcYxHQWgj7LTp9Bm6nzLmtmVmAb+kWh8qoH1c2l8
2ljeMc1fm3auu0RCWehakkL6OywcGETiRkqMmFy9q0KPzhQA/7Nk/UPTmKCqQqbM6BygwSqQpwFw
4aBbN8ZNIG0DsISGhdyK2gjJYOs4Vfs+gagqNMov0y6RNr5NoNFeWNYzIl1IaQ2Jgm+HSkJoGr8J
GVCRaBxb2sAS7CmptIEBngQouT3l6m8egqD9XWCTQnLoN2NZnakc3y7gmmqzexIGEdSRYPb9vQoD
30jT6IQ9ZRlsQdrgGZ9FgIgquxcEAg3GnSnKqc0zuBYpLHApqFjezk8e4V6w9PaY/vu9YNqkzoVw
MpWm9umfCPxC6isCp/MaUY7MLgDxl44YmSQVZbzEbyNQAGSRTiWzPOZVEPQYaevoIMsLs7p9OGL7
1tEluYKfiHwvYVPzjO2OMKgHS5cZcJcNDj3543aSgztCnAh2HAFFp4c3IndZzF/2LBg4ilDdCRle
Y8L9XeCIAgSVNvB57fqMzy4KEI3kWQCXBxsXuFXnDgpk0/4qoL4/FZxGAVBsntFFzgYar9KewhTA
EVgj0qntLAerACAJeX/BbX4NLcd1O8AdlEeq0mmBArvJlv+2XcSfwosg897BsloTNCa7QBQtm0Yg
o4YgBFIcgorWOwpU54HCI6DQuRCjqz53MqRylyOXn2DhE0V+8yjYpNrIL5nGS8JxhKvgCG6Z1CoI
d7GRtofG3jzDy7HJIohCThdn/0To8APn5W+KyyFKBM/HggHjL/I9Gs0//sILO+TrATrWh6B2CEhz
7xeFeEQ7dIv3FH/+o4cEbWAGez98gR00n9P9826CX39077NeZvXyl2f+IpsjdY3SniD8dK8paEy/
//b/4fxxvp7vQ5ExUZzP1zf5/bfee+59//8wcB4MxhV1GelxM7+Oo/7ADZVAfuBgHuXz/OUVxdfY
glFlRz6ch/6XOBsoG7cgR+mxkePM5s/x/lu3vBr5kaNo8VT4T2XRG7yBaMsOfrQIUUPJFvsjt1A/
6ZE7cP27+Ms7BLjK9aPf2ywtlk72U5CHz/zn3sAdn0d2ZAiGqGD3R24BcLIjf19/pjELwsT8u6N+
/jz3ehtQa7Fqsi98HoZ+FPv9E9nCwKSHjp79+cCKtHAa6ZHjbf/La/EpssO+/9o2tZAP6YEZoHwK
dvsnscNRyA59GdPa4qtlbkEKsmNfzf2oZz1E17FfcL1czbNdOI+e95ejq6XLv3Kez5+8Ml8URW9P
d2h/6fH9J89fzvvUqrYQLj80dwFdUns7WydVQEggP3aOpGfuJ4n/MljjQbV1u18xekxT38HQv+TF
aa43sCFIsIkKi+xLXy8es/nAe+qogvJDb+b9e4tMlKgHyA+8fXc2Xye55/evdcYXYM1fMf7FIssX
PUvVkSR+xeBXi8p/6l1jDC5K579i8M9I5L6M1OzutvwgPTT6Ut67w3kWc1P2DycJSO3lE//91X7d
fMDRPBiefbAlJMhk3//G8/sr3mbipYcNQjySflSjk4X6BWHNTbZYDtmrTWld9p1vF/Trpn/OfBAm
dIhv2eHvvfh58e48/+puazOdssP/GZff2YhdQvnXfMDXG7HL18sO/4HVX+T5oudSdPlP+bGrflTZ
ZRRlx/1ex2dJb/6NtrGyI7/R30dy6Ic59060LPpHk3KbyFfJLvTDIi/effrWy7cAO+nx/fwppu1W
z3PrCOHSY+9iGOfLl0UQdw/wHSG+8vbI38o0/c2E+Tr/9CKK8q1/1k+uid94Chfz7I//AAAA//8=
</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_xlchart.v1.17</cx:f>
      </cx:strDim>
      <cx:numDim type="val">
        <cx:f>_xlchart.v1.19</cx:f>
      </cx:numDim>
    </cx:data>
  </cx:chartData>
  <cx:chart>
    <cx:plotArea>
      <cx:plotAreaRegion>
        <cx:series layoutId="waterfall" uniqueId="{98BD1827-B829-412E-ADC3-1F1A26ED023A}">
          <cx:tx>
            <cx:txData>
              <cx:f>_xlchart.v1.18</cx:f>
              <cx:v>Profit</cx:v>
            </cx:txData>
          </cx:tx>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subtotals>
              <cx:idx val="3"/>
            </cx:subtotals>
          </cx:layoutPr>
        </cx:series>
      </cx:plotAreaRegion>
      <cx:axis id="0" hidden="1">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plotArea>
      <cx:plotAreaRegion>
        <cx:series layoutId="regionMap" uniqueId="{76FC06C2-D106-4E49-A4C2-6BD22725920F}">
          <cx:tx>
            <cx:txData>
              <cx:f>_xlchart.v5.15</cx:f>
              <cx:v>Sales </cx:v>
            </cx:txData>
          </cx:tx>
          <cx:dataId val="0"/>
          <cx:layoutPr>
            <cx:geography cultureLanguage="en-US" cultureRegion="IN" attribution="Powered by Bing">
              <cx:geoCache provider="{E9337A44-BEBE-4D9F-B70C-5C5E7DAFC167}">
                <cx:binary>1F1pb9vIsv0rQT4/etgLe7m4c4FpUpJlWfKeTPKFUGyH+9bN/de/UmwnNkeZ+GL8HiBPkIEjtVjs
w9pOVZf+fdv/6za93+p3fZbm5l+3/e/vw7ou//Xbb+Y2vM+25iiLbnVhiq/10W2R/VZ8/Rrd3v92
p7ddlAe/YRvR327Dra7v+/f/+Td8WnBfnBa32zoq8ovmXg+X96ZJa/M3r+196d32LotyLzK1jm5r
9Pv7TaHr8J271UUa5dv37+7zOqqH66G8//39i/e+f/fb9BP/cvV3KQhYN3ewljhHDpGEO8SW3374
+3dpkQePL1tcHiHhEMEYs7/9sKdrb7YZrH+9XN+k2t7d6Xtj4Pa+/f+v61/cC7zsvn93WzR5vdvJ
ADb19/c3eVTf3727qrf1vXn/LjKF+/AGt9jd0M3Vtx347SUW//n35B9gTyb/8gyu6Qb+6qW/oPUE
3Lvi6zu3SJvsS/SWmIkjaVMuEKETsPiRjRiWjIgHMOH1hwflAaz/Vqz9kO3/lAlw3mECd1Nvw6c9
ewPlkkcEE84Zdh6UB7/ECyF0xLjAGLOJWv1Kjv3IPKyaIHFzfZAqtNrmZgv6/WaGThxRQTmWnD9g
gV5iIcURETYSNnG+G8LnuvNrefZj8rRugsoKzNQBGrY/0u2XbfaWtgwfccYoZrZ8gIW8hEWwI0Ft
QrCNH2CRT4/Eg0l7hUD7cfm+cALMH6cHCcz1ff+m2oKOKHgRKhDary1g2QAUUKZHWMRLWH4pzn5Q
HpdNILn+8yAh2dx37463WWnCSN8/bc8/dyqUHDHhMCTJo1OZaAxHR87O5cgnjQKn89yQvVqs/RBN
lk+g2hwfJFTrKM/vTVG/oWGj7IhQiSiRYr8G0SMkBbEJnuDzKln2Y/Ns6QSX9eYgcXG3afS10Pmb
Rs/8CDuUMYkePc4kEEBIHjHEMUcUPbicl/rzOpn2A/R87QQh94+DRGhnDk7utbkfnnbpDSycfYQI
mC+HPDqfSdjM6S5qdiD5fgwJJmnO62Taj9DztROENicHidCy6N7SrOEjm1PmcEr3xmuSHO3cEkP2
4+uTxOZX0uxH5WHVBI/lYWrMHzoaizelcOgRluBGBKLfM5fnFM63LJNRRzLngcMBg/c8IHiFQPtR
+b5wAswfnw9SUdwCgoDbOrpt6qcNegNbtovGHOSQp2gNNv85OBzyHyIAO+w8XfQhsXmlNPuRebF4
go57mHzAh0gH0VsHAg7CQhLGH/QGcpgX0IgjBsEbJeLRz0wQeo1E++H5sXKCzYfDNGkPJLC3Td42
guZHFJJQG3jORz//Eh8IDiBJ3Vm+pzjgpQa9Vqr9GL1cPcFp4x2khftDJ2/NqtEjoJqBNEOPrNlE
hyQ+ggwIOY7zmAVNdOg1Eu3H58fKCTZ/XB4kNlAmKPT2rnh6hv+56yFQJpDCcWyK92agyIbaD5QR
CAMG4XlA8BpR9oPyY+UEFPfsIEHx7tNtt31L9obII9sWQM880czAZ75wOg7YNMEoQY8lnInCvEai
/dj8WDnBxpsdJDZz0Jfobvv06P5zfcHiyJEOhARkgokAIyY4oRjomm8/E315hST7Ifm+cILI/DA5
6MV9ATHaGyJC8BGjEBwDj7bXggkCEQIlnNqP3mUCzCsE2g/M94UTYBaHGZ8t77bhGzoWSqFUJm2O
nwiyidNHCAgaB5oKhD2xXr8UZD8cj8smYCwPMwjbMUyfCp28neGi+EgSiemuSvZknyY+hcErUDN4
JAgmnMxrJNoPzI+VE2w2nw7SpyxT6K4pIvOG2ACXCXpCIQzbm2QK6K+hghFHPAbQ4Huex2KvkWg/
Nj9WTrBZHqZ3+XCvsyJ/S2qGApXpYPgP3MYLfQG3wzCTTDwmnhMr9gpJ9kPyfeEEkQ+HScks87to
+6ZMpjyCqozkwP3vzfihGQCYMmEz+Vj6pBNl+bVA+4H5ficTYJaHWTa7vt+VM839/dP2/PPgGPoE
BYVaPyQn++3YrtxJMGX0sU9wEoq9SqT94DxbOoHn+jDhOUtSiMfetIsGMnlBgC171AsbvbRokkNV
Zpe98Eeqc+JlXiPRfnB+rJxgc7Y6yAhgBc63uU2GN9Qc2HvMd6oxCZOFA9YMutEAtgeVmliz14iy
H5QfKyegrA4zLFtv9ZBu87s3BAW4sR0qDijCC9fPjriNoJwmH0PliRl7jST7MfmxcoLJ2jtIRVlv
o/wN/Qt1wH9AI6DzxItN+tCZPMIIEhgoPu9Vll+K8zNUvt3FFJLZQUJyWjSReeOIzD6SAsgXBv1m
Dz8v9UUi4P8RdDCLx5BtYsNeJdJ+aJ4tncBzepgszHprzPY2bMx9Xb9lhomPoFsJSDD+yE5OfD/0
AzLbgRZaASr1PLV8tTz78Zksn2C0PlCMotswCrb5007988AZyDIB2Eg4rvGgQH+NAgA4yHl2mc/u
Z0LOrF8h0U8A+r5yis3yIM3bOjJm96cso7eDByhmjqEg851+mQQEwM9A2wyGGtojt/YXeF4l1M8Q
erZ4CtLVQYJ0DqmnGdJ2+6atGtQGNwMtm480vz3Nbzg/EkSI3dmOByUCJXtu6l4r1X6YXq6e4HR+
qIbOmKLRb6lJcICGcajz0/1dm7tWAM6h2Ow8Mgh7NOlXEu3HZ2cYHlZOsFkfZtV5DTTnm/JqFM4F
QgMaklAp21cgQDZYOQqVT7Y7UfhccV4hyk8webqHKSTXB2nWNvdf9NYk26fdeYO4ABoDocd8dzrw
AZNJk7OURxB4747X7O+ceY1E+6H5sXKCzeYw057Nfbt9yz4AaNEgDqOQiv5wJs85AoQYxARwJpqL
B2gg4H6uM7+W52e4PNzHFJUPB6ox3bv1fR/dvmHhmdAjikFl0DOS+QUyNjtCwHNK6BmcYvIaaX6G
y4+1U2zWB4nNWRi9ISoQnFHo8IPTTo8na4Eze44KtM9AWAZu/yd9mr+SZj8qD6smeJwdHyYe+j4o
3jLnJNAQIKCNjDwyy5OkBmH7CDoyESITNTn7pSA/AeNx3RSOw2zFvAxhksS7pXlbypkCD4MFlk/h
r5wQAbtzmwg8yu6kxrefCfX8Wqn2I/Ry9QSny+VBqs1V0fzfzEQB9bGhAoCfDj9PDdouG4WeMzhY
84DUJJN5vVz7sZqun6B15R4wWm9+SABCAgJ1ATjy/IDFpG6wOySAiQ0dhGyS2jzs8q/l+TuMnlZP
EfIOEqGPWziqngf1m7oiOMQBfsbh4if4fHNF0OX5RBtMPNLrZNqP0fO1E4Q+/nGYCN2b+t2P00MP
Wcc/z0XhpACM4IAznU8HbgGEFxGcDSeiCYe4+pHambimj68V6yc4vVw+heow85+PkbktchO9ZVgH
bbXQkeYQGJby8DOBScJZQggwoPX2O83zPDF9lUg/gejH3UzhOczY4eNQwIC14ClL/Oc6tGvCheIN
Zj85CQVcDsTcCGgF+xG9p2s/nPd8hUA/gebpTqbAfDoIE3f7t9Pdnlu4F+/8b8fcSWiAAi8EhwW+
q8ZzCwdsG8x+AnL6qe9jEixMhs79XKz9GE2Wv7iT/6eJdj+fdvd9PKC3rbezb3MFnw28+/tXv90u
zDycLH3kw/Zq1cPeLe9g9iCTGMK17/MKdx/ygkmb6MSzNfdbU//+3oIpA0e2QzBwqFCjQ1AHf/+u
A2+yewlmq9kOhxErMIEFYHfev8t3MxR/fw+tJuDHMCTIFCYZADMBiZjZpRLwErQ7QP8peLlvzXJw
Kvv7VMfzIh0gSf++HY+/v8ub7LyI8trA6vfvyod37SSFhjsou+8GwACxDsdUgAGB12+3l2B24M3o
f/ymQ5HjV92mye4Ck3ph+uXZbuy5AGzW314A8pDnF9A9SbOyhwuImKlQZKqR26jdRNINs7u/v5QD
O/nyWpCbwkAOTIDncXZG7OW1BmRQ6qQUrWMnHey4VJkFcTcblBQ4qZzPJu4DcRsWvqjthV1iY41w
WtAZovzEJnYVZHdFVQgenAUNDaEevvB1YC8GkTf3kbBFlJ02mhqLrmxWjsvUyNjX1yK2hxWjVuFf
D1U9j3HknJg6RudxVcSRGmK/ymsX5zhQgminVrhlVmdU1xJZe06aVWFyVUkctNplNG954YEQWa0i
NmCj8gafaFRGN0OfNqvUrxruju2QdvOsjVKSrXjtxJ7Ts3EjUOJ0n63CZiqxgixSosbahf5ySs6o
xctxFdcytK4624poPiNt4EurdOskrnt/wVMdmcU3RB719BH9h8fttigHHQXh4xzR77/+57rI4M+3
SZY//nE3hvTHb9A/8DC/9G/fBQeedm7ITN+0k+b7Z4Ewj9LtNPXFL38xGz8xDA/jUH/y4uusBoa5
PPBw/txqPJuC9MPWPK56tBtQ1adgGLjjgFpCZmiD5jzaDWiVBdMgbWDPwGEgqP3/MBxQGABTAl7E
gTOCEC8/MxxwEk2ChksE59V3R5+c/8ZwIFCribpJBKenMGRN0IsIxgpN1I2Eicxqmtur3LaKsGpc
4MQtr0e5fxzVqC9nCSV1oQbSlnreWwSRGStrct/3KTcqG6Nclc1g1v3gU1moisTjx35MKf2AZEoS
rzPoSyBwcJP18NBHAXM+tpTW68oO6vOxk5Y/j4rYCVQRWnwddPCi27JelgsrDpNjXcf5isf9eJz1
zkWqa/LF6qg/rGxT9UJRhuvTNpY0vyGJ3/BTM1aj7TYp65pM0Yw0d/E4aJVj07s+K2wl43I+Dqbz
xsQMHtE2cUNOmk9d7HRhr5o2s9YJiZxRVTrj5TwBbK8CP82YS3BeJLMy9aMbFA6VCsIuH10dxS1b
Qse0ueO6qK4YbfDS8Dpc4D6+Sys5zCIeRa6xqyhWbYvxAszL9ZCQ5JzF3I+P4S1kPfDYz7y6J9Fx
nZNaKw11o1mNrG2f0F4JO866pTbccsdckhnYGtm7rQhbbwx55cxGaplLZKfOupVOP0N1w9GykbIq
VvUo/Q9jJvhVyR3/WtcDFkvt18TyYlM66So11FQu1378Z9vpcGaBI3QTxjnsQdmqqunzEyaLdFWX
HPayybpIYWZ8WyXD0K3qpg6EawVlOOMRGy+rPKCRvfCDTB8niCUKhu52Ctfd8RB3Y+5xMbShS/0q
novB949pkeE/y5EMmRrBml/LlKdU1UHHo2Nq2SKFRFU0+U0ATc7cnjU5xb016+pUGrPATTzYZhkG
Tp6pLE6dCG0DM+oAkEuRcpxUzjJDXVyVdDM6fjfrbT+fMZmjZdSOlyL02UyGNHWTpOhiN3J0oGhR
ZW7IZK10Uxuh0tEikTIO7mbp6Leu7kWpcotfJ73jZQ5eBo1eO4OI1diNikfFhlZj5TZOsqB95p/w
JJ/nLDE3lhVe9ARxpeEy82Dsa5W1wydkd+Oc88if++1wZaexWVY6DGcjq+LTKrPsZenQZF77FT6R
Vl6rxCAzM1YYq4z20Qlt0mLeiSJaWekwLu0KVBOzFN/IAX/Oa0HdCgVcxWFtubSO23mR87o+gWEy
8dJE3Rdd6PRERzRYVYw33jhm9kyXw6KwpGto2czpWML+WJUXZVbuBpUlLVWiOHSDMLx3xupP3qNY
Sb8oFavsUUmqE+HaVHSebIbgNHf6XJloKBdVPF7VkWUUKiKkWuz4LtXgaEH6eBU7g6WV39flEhHS
3JdpOXgiJLA5oGzHVdl6CS+JyoOxPi6qapl3zlVF0stERKcj8hdSN7Yb4/E6YvWisI084UF3aWS0
zMcMe8IeZkEMux+w0BUtvTFVtRBDv46x1SvpNP1cl2k9a/3RqMCnHxgZI9XlmfFQlt6n1NYK5x3z
4jRsriIrX4sKIVfWzKiqdsAIRmJNy0yrOOt7ZUNLqwKqnl7YTZjPsl7nLpdtB89WaVAOeLAFNplx
rVA2x0KntyMfIlVhW54wMJcnjSa+6n0Sb0JZx8eNIKEHWoEugrC6aGMzswTcFEyB2vSCxtt0Z82S
xuelErGxVmWJ6WWEK3ZSlHXoAmB6Xval/MSr8E/bMq1Kcf81rDN0HHDTuCaqUsWQGFzH8uVJM0Rk
ZsCsX9SkK1UwMrlMYn7pM33RtbU9BzMhVkVsddw1Cas/gl1pPNxyv1UlqeNNjJvWreqkXtgA1Nwu
qmbjBE54SfpernVvX47aqj0aZ59MgLEby+Zs6LN5XlWh6uOSqzE3l4blYF3CUPmNHc9jkhAQr6Db
kEabhITgHSrf7RMkF1FcX6d5wuY4G/2rLunWpVVpt0d1fMOt+MYJZKRSq92aUf7JArzEjcPgOW7K
eZamvQpxNzedXhYsXkgc+7CLFd1gFFSLTujb3BmcmaNHc2zX+Lr0eQIPcFIILwvTduVUnb0JEbls
ZHmamvADS/CocDrO7IIOCiztjFnyM5WdcQl13GRnS0tLnAtDFiaK+8seoMtU2QaVC2ZUfE78AP2Z
OoJ5mnBQNYv6CvN2zYd21lbJCQx8rudOW+GVZrFQVVtGlevLInSTIRWLtG/GZVjUx3UZn7SRnyzq
1I7cAMJFFbXWHJxZ6o6+5Ep0VGaqoA29pRbgperCEpthtOlFmFFLjVxX67SJLHfo2mJWxk74pewZ
dTvcnPZRBT6hS28QbY9zv1jLdgTHGks5w7q+agezqSKe3bZ9fizF8GfMk3TWwv2wPikSFwj3aNUO
ZIl0huY09AV2A8cZN71D01ZBWlN6zRiilRM5wXywyKBME5BPftGUl8RGSa4sXeflTCRgmdqM5OeB
1ZpEFTpkbg1+rYy6/HgoIMCGVK6c503ZnOIg990I4/JYNnakfGLdhFa3c89d4BVMKks4mw66Zj5Y
eZqf2UHZ9h4dUhpAMjDGzWUeW2IpTTKe9C25ob1dfrF0awXHfpY3ydzhHTGKpKjTitJiaI/Bz+JZ
W8vbzGrPUcgjt6ZdfWmc/LzLLcutEusiG8LmLOmjj0YTPW96VpxUI/soDE2v+yg5wRaqZwhuz8N5
Wn0G80qPOzT423hEetY5vl6S3sKzuGjDBUsZJA+iTNwsoXCzpv0kg8DMcltY66Dtkg+lrDslWyO+
ssYJvMYpsXJCkm4hfRqueGdBCtKITyRxSjcTGf/A+Rh5ls9sF/Mwvs6D3FZ9Z5uF5GmmCOkLr6c7
JQLAYkV6kswrEYFBliBeoE02y+K7UidfBtvil1Lm7Udi2pktm3CT2onjDS24bB6XKHNFpGnojqWm
qrR1ujLjWBzHTUMhRsiDNcLpcZ34iWs5vJw1jSwuRYarAMxt2FxYFRHHI2fVR2uUx0U99NetCegc
yUhGrhyT6DSv67sqEbdgndN5JZn0Gu03N1GMViwnclFKPXhOZ0Uzv2TgICLJvBqT1g1hXmTuWkWM
NzkhkVtgpzqNkRkVfD3DcJrRTh53Beo9Hla3aZAht+nTCJ2XZYuuwECafkYakgrF6i5MFxSS+DnN
aALOy1j5p4pLsgrY4MxTiAU/2J0mg1uIVPTKogO5ykKCvuSpw77QKA9VNdaBVH5YKQulEDA0sOdY
grEcHQHhcdae8Ga0VNTYXk7wmQ+JCgG9zXXjn4Qy9TKIPNxQRG0QupmPsi5c6abj8yRrgytpQSCK
1hBouVneftByXDLc3RU+YwuDqi/AcVUqq8t+1vgBW/p5gdXYO1KBo1wAcidOTGslo7b00qKIVU+b
z21NIZEey0blpU8gdS58pf0KfGBSHIc0L9Xgl7UqBUqPSY2pCnXcnuR2N/M12cRhTG4iyvQiLZlY
RWFWQD4cZm7C5dUwhvO0rfSlDlu6sNGXJg0haIr9YhZn/g0KdKbSCnu+RYnHwrL0jKOVaGP/RLMh
n/EqPR5zePYy3RslJEZuYeWlG9HWE2lfgUmJHAWH7FtlqlaJMQk/d7I+ZRDkz20B25zJ8qYv8mIG
fSqlcqJs1bFo8GIkMg/SlRgeEYumKuAl+MW0WBYFvZRdRhcsILdp3txAfu6cWWy8qDPIVXDtDPO+
y6mry9or6RAqUjp6bem+nevRwh/SThtVp1l209cmczGOwd0NFlUx0pYiRerGoWMlCsdFcZpk401W
lf28MBDXRYUf3SUaeajn48UYwZPep0wNNs0U64V/w1F6WoUN3Wgqa7ep8q8QABuVhGaG4rFwQyvB
AGl71ocmnI/w5RQ3msaRl9ImmFc0lzNKIeDBlXDUYMXpOgnAwAxdks2l7VQbJvwvttGBJ5OeLcIu
6S+qgVtzaRhyh5RD5INKeWaX8Sbvh2aD7cLNiqpzR6MTFVJ72OBYnlhwjtsdWUFc3ratggMS3akg
/K6AnCNF1icsxm1QsgVHpjmFVHeAzUjmXToufZG0s9GyFmn41RJVoxAz9ikycXlcJfq8isgq70Mw
kWEl3KaN7HlZQorbYk0WpG4XuHCQInG8gsFy4ERj+8ROxI3DQ6JING573tz6TfClKBJ4fgpy0dRr
Xvg3RTvWClKq4LNl4dZtaLqso3F0A8JPRyn+FGXhaSmLRQIOUuFAlBvfx7GychudUlpexB1EaJaJ
bbduRhOpRAT2JvGLDkI067xhVStUkvUjuIXYh9sFb1Ap2yrD+SCEWWp4gj8POrwnSQfPiN8NKiTY
aNXRtG5V6GSf0iLOilkUoWwDbouOqi9ICkFeobmHQ51fdDWuj1urr1w7ZskijqxAuyXWdugWSV1+
wsBIun3XOpDolNVN14h02bZhu4TIOllKHuYLKnM6L4cxWHV2w+Y6b64HPQaqKuSZFE18nkcW+upE
plmNYcROSiL0MU6H5KQp/GHudFRf03woPKHxFvL4eJ3kFJL8wD4bx6B1W1MEp6TnxG1gJuYaQT/M
rBr7fkGKXnhxCxlTy6k1r+FEjQekGAQBeb5oc0K9oLcgsaqCWMH35gQe8BuWyol9FtBGuKyMyQyH
qX/GUM2OeTp8EVkjVYb5lgcp7BgEtuu8SfNjHQ9LR7ej0l27QVkBoYUJOfhj+RlGRkdeBcOgvDgL
W2WVTg6hkB69LoGPN7JzG9CdgPUQ8kHmP6c4zoEdwG7R9/E8LOx0CbHjkmd57KZp1s7BXDkzsOgD
QO/kszSJFnFYnkFCJS6b2KILSIeBdSF9/KlNpIRomtrJGtw1eKIOMobNYOQqN7lQZRJTD/vcUU2S
uVYLKUiBcLXig7EVC9Lo2CQUuVqXsUpqY6/qpKpPTEG+VmOzHmSq1S6/wGO0QWDdZ/0YZOexBhiL
hKlYJniG0rRzrc5CihVR7SWVsFYdjc8jnGGVFNk6YPxDIaRZQIxduX0Jj7/p+3mO7EXQAeeR1g7k
M044zJskgo8SDVYRfJ3PWJQXrKjXQznESg++NwZkBkwD5FqY5G5mZbnq6hBuLwXKhhjXDnuwyo7t
H4dFqmdjUjoQuAwnHWiq2/ipr+ymBhvpIO1BEPil5fGXiDtLQavzvi76ZWQG7EEauQIT/aH023xO
m34G6RY8yWjgbt2aToE22JsRNXgh+g6olBEcL63JUpfocoitpYib2diyxK0qlEtIdsb8Y0UtoE66
rhNznKJrsJ2XeAgGuKO2niWsg+xLdG6gISWsLVuNY6kaYAU85EfdSQgVB+XQ/EteF/IiDiwAUjiL
qqtCj/VkvIEZv+d8BO66LxH2iLHntXG4olrHzIVg2fJYygcFSU58nfnhvUDVxox4lQi2BfJ+XsI3
P6Fs0dTiq26HElLdaJjlaIxdk0mvinMXxWXsjVX7tax14qZW8jmsrHBWUQyJZmm5CS4KIFYE8CVj
LAMvz4EPCNEIoUvsf46L+FyHYKBd02jWuyV8T9FZ1rT4xIK4vlR9kGJg3yExb6tBw5vAk5dtkilp
l9UsN32uvbDmqqvYqszQStuOy+I+g2AsSZs5MDnBCbgsRyUj4hV46KFqTq1i1AtqcCoVZ1Qvo7Ty
zwVYtVoVBmkng/C4CoXqISqvry3KMjPPhLGGubaSTrsEhUC3McgTBjAfuInmMfQLVVjlsEeOXwLv
0FiDfdpwQb+YpOdJfeojaYC1UP8nnP0BsfHQbADNpT8n459PvP/Bxj+seiriwbgwBMS6AzU8DG2p
uzP5T0U8DO1dUEUDJ2ALmNhPoTHlqYoHg8iBI2e7xiEJMZ/4QcbDmT6gyODLfqBuBCEFsDn/HRk/
oeJhcDaCs+eCwTlNGAJIJ2W8eiRFWTVNv8k7Imdt54elKgjkyxDddu0Fs5zhJO7bPJnZdlJ/qgva
3iTUQGBqZF59fLZ7e0p+aFrzA2moDXVTDmd5YDYegx15XvMD11omMmzaDa5ytAmSMfdVwwsgzvoW
jIpqO9p84m1pRUpnoq7cKtYJeNHRcOrCCbr8Tta1fQafEQIplKboZnQsgRYDc/x7NFion/+9xHha
Bt1JzDjMjYHWFG4LPCll0IiHgO1Qb0jvBAHYuTG9aSkUbuc1B5Om2gFISi/ivgBGgwHRNiQ2WWSt
HpCn26K+C3tjkBuBM/YMfPFeq+ostCGk1E4SzIIiDs+TRp5kRobGg/K//GDCapWkHfDtkbHYOoLE
I3uovj18a9weHP4KA/QS2ByAYPBswHSPlzDwwQo6q0zNJq99+aEIdoadJhgejTJv+vOu1/Kq9FH6
599v5u5Ze15S5ohzBOGHhNrq7q+dWM9Kyo7dB7Q0Qb7JxYg2KAmbTW60Gwk/hDaq72q65wZBff5y
JWljmLcg4Ow/nF5+eaUyp8MIZHexEWDjt1UHVPTCr8UAgQAUFOyqSUeX2IMo3Jg4Xfarh2b3ULy8
UXhQYDYXpL0wewBGcL+8PBwkjMIgz6INrxJnm8WNs01gIGi6cMbMzJgGJzXYAP2iS6sOqyop+P2u
8rDs5EBPewaRp0u6GJismOfZDdElJl4ohuG+tCDvta0x464jC6qPod9qfDT0P3080F+BgiGvYDZ2
PQ5w7JGCTXsOlA3UTe44vrVGQB5uI12bQCErqXOqyDDkwUkXRglU4ICU7McqnLMCCgYuRi3/WnPg
VNwhDLhLi7i9j4BmvGudMuTwBRV/BzF1/gLybmYT4btTAjAb0OG7KuSzx4lpoIF0WJN1TKvSl8KD
Gva46KHcJed12zRQUansizYbnEaFIcTIGuULg3W5SGmJ3SStsssydbJe8bQLPnaQniwHUwNP4FTl
DTOJ8CDIg4itiKFcH9Uk7pQfm3zTlZY5q6yRzIIASUiiRj+HPLkNs2OH1ekljoPzYMhJr9KGVxuo
sFzXOLOAH2ih1o+iAYNtoM04KrsT8WkaOuKTbzf0JGQCnY5B/7/snVmXnTgWpX8RvUBifAXuFLNj
StsvWg7bCQiEBiQk+PW9b2b2qkx3d9bq936o8qqyIy4XNJyz97fFWjU+7lMBBmEbLlFp4GL5rdzb
xKOI2nn4rhZtXxwUr772whZHtmh3SRkhr7pP/HhiRZQM9d6P7AO8nVnrYdbRVycK0Sq1kMsoZ9gh
upp+QEhB6aOoGF+GioWiXnXa3RhmXLPhPpySlFSP2otwSL3RxyQJyXqYsiLpGuiapW5W0jO4YdS0
Dp11z6IuhigKiRhbDfHNjGYOvEExfQ4i7m+JqdRLRm12chWPyHHJxf6tzKU5LHHg+3FF43mMQoi/
kWXyvy+dUlmzExtD2+nI2h2D5RKTw/vD1q2uPBrJepTuVJxn/NMay7mRuNFihTW1cB41BfNFXcgs
7HVqJ9ZQG83iZPLxgNZriz95mqR4a6SJp5pjJNkjtR5NQqBFuMvHfZ/YJ+e1FaLehmmbzY+e9YTs
XxYfhUL0dWWwlMvvZBPcUlM765yKH2BQiDHcVIPeT2vlLLsIMwwKLcMkX+Iiohe+wY2CBFKhH9h0
XAU8LlGW7cwY9kM7jV4f8tF3cWMmm7DHXsd5Ic/jVvi+BfNxFYkWSzGiPJPJguYOe+Exh3/HHldM
nbxrdKlKDDg6LvA/psFARNPYvNA+rUPewI5JKsgoLIYYJBcmYCFVzjPoGJBeYdKgKjhmcyf2ptwz
rJgzGVPXiN5EU70uW7c8LUMkxEF2Q/l75NZiiNtYEnsa0tKVD/B7OnYz08IWGW/msOh9Oy8xVrf+
oLq+EAe2rLs+VmaZh+M25WI7x8siVJORbRqaImTbdDKDhkeAx0p+i5TYk5bSfBQt/hNHjxOH44Rb
Ps+/cSEqcaGmstNh7G3+vDtL6ZFHkiS3ve+XYq6LnvQW7M6q5hdsxvSGdzsZj07hCg7STt1+KJOw
V03JN+XvRblhaEeYKqZlSeJuDIX123aMdq4t5hWPcygW1Cfzzun+cxop9NwSFyBa+M69viTxkJ67
oRjzhoyjpu0gB7SPjo1ZHXmjqifOPE8bOsDBrIXie3QbswmasmJdhsutoEMnW7/LSz8kvjuMVQrt
6Prv6qvsPGP4dBS9rB+ivbZhiL4aqBdQFgbMI/KQ7PMArxGmZERfQQYR95CrCvLGXGl7n7kZW1K3
FCN+oBJ4Zd6RDX0yf9mTae5v9CamAOsq24fbxHb2NeUk+5YFJuBhJRi8RzdDCTks+T7g4l3CRTtR
PS5N6dlhSAb9ZfIelQXv+PqyZLn/UKan57XwHYOzksXoYUqG3wO9lqMPN2vysAdF00+LzZLXBB0o
2rE8WsrGousNh5UIPpxNIMRf5qJbyOOAVwC/z7G+Dk7ONVp7mGTLU9hSC6dYezwb8BS4MImOOrnF
Dla940WaGN0Cq6RpcexJkBe7VIxc1YRxfCblXKWXkHLv7m2w1+Kz38JTNkZ5OEgv8NFS7vtaByLs
forH4vrlr5fusT7hutAYPqQZFJ9PTme4VT0Mqb2pxhVTR03dOHyaTYEpbxyqgg5/hzWV2Ll/1Em6
mRlibB/jcXsT3L2I4OnWQ+x0OIa4iOlhgzN3XTQwmRp8IywgoUqudbKdxTsD+HNTrsNQ1mWfjRgX
W5d/8zPFZQToRs/Uhni57VDm8lup5pG/lNgtTgtEwAdddfpLGpNcQwbtB3Ijy65yt6yX3dpuptAe
Be5GT4rgtoId09v3cRqzp+CWWJ51vK3jbz4X3XIWLBK/b3t1XUNg/kIYgf1LDwPZ+uWoclH9FsVM
HIVXna6LFMvcZnz/PEi73FZi5FmbEUM6LHt4AUC99qR6Nzxau8NEZkyTPWK0uqSzTPRPgQV5uykT
DKmDv67YB55FuKNh3dcDNhmvbxPjSA4HEzIkdlq6xii9Nf9qqrV6jTaU6TdQLEzywy7zBvYImOZ6
GTzBrwoi6fcm9V3eXRQeCyShscqPu1xXC1e+mF74uui6LJZzKsKanXef4+GMMXybk5pGKe/nPKR3
kY1Teej1LNbbbvMKlEC2iP4VlcjyI65mLCNYOmGcQwUH/lf5tdTYBTb9MnU6GT4ncqflWu+owLY3
YFJRhV+2MHPoi2jsbiKm/EffxdHagJ7Kx8uAJMSnsERsPxmnl+Ew7A6DdCCW0ycoFXv2IHI1TTXQ
hzi/T5MeEueG6mY5+F7hqflyhnRp9uJKCi7LdEgCDaZdJ1Ka015qjH7gQ13RbgyYTMPUAlPMZ1vy
ynuDsYadrnrHWBfL0wwkBgssURW4HNHnvg7uS7eZLCJ1PiXTc0Zm7VufdTa9T9lUrs+aQbvA5o4R
fVADxdNE47CFu4HaUd4VRvX0iYR4gjcUZIXvFULU3Y8mUr4V4IdIjWoMsvg0MVy/qcbuuED0AeQQ
4viy6RTzfsvzYqhT1hfISKMq/f9c45809D/Y7/8VAbjywmCE/1a+/28s9C8I+X+0lD9+7i8pJc//
R1Vg986ub/VASf8frhFoNOKleCko3ncEMzG/yiV/KSkInlIsA4Df/3oN1V8wdIIzEinBqSFVgoMq
KrwR8f9FRqH/JBqvn5gAkEEvh5YZzDW59iJ/6zUmUC4zdowMmiWzDhSCSlU0NbFah/09y5wav6WR
yRZgJtuypXB1Q9YHOLos/uhmk84RPN0wFjdVn22uHQFc6bOvxLTcowNR0VZLYF/qIxsth+Md5fnE
adOhN0t+FkFu7nnqQzF9A+as2HcqqM4funzQ4JZEAp1galKYeOKxT2Lr57abMjNC6PGZEHdJAR2y
OnRCJNstAczAfwemI/Ezf3uk/4em+5+qAs4BhbKDPixPr4cd4Xb9qiokYnB93pc/mZcz12cr0ik9
T+m6mOK8L52FqL4PCi/NnGI2EPZfuu4rR/u3rhufj776elQpxRkKeIVfdf37vz0j1GDlAtR++MET
cJBgISTNKOrzikSgAk3wnbEtGsYu7WF7R7uan3xKt4UAT91zT29s3s9XyENqapKHKis1/u7f71H+
z2vEFg0EHYLRNfWJ6vqK/P/9GkM/RPC6aPQjB9kRk7bbi67Qx6mEch9D0rV5/hWVEbOXf//cX57N
9XPTCi8Qx7vcCcSpXz8XbpMsZETLHx2quiWv1xjyz+ceHeOM/oEPbnicWW/R/Pa9JCT/Uzr+vyoK
/xQU8Lk5oitX8YemRQ4Q/3pb/vZoKINokFRq+ronAu4siqe4QGXjJZfThTrtl/Tw71/4n+IAPvH6
jkcIq9eFBLf7109EO7f0XlD/he4u41njXSrM3JKlGHG/81Vn+VeGqp3oGmUxBI77IsGr1sx/ed7k
128OfSInBUBsEBwE2PYv33ynqwPYmIt3kc7CUlBQLot+St3rLbvtx2VODoYVcngCMtPtqO37TEIX
BKC/SpQWhQevZEmnAfiX+UugZioBK/kkX59tGQG90tke5C3IwLiveZwyVBMpy5MEyYU+ztZnGLUY
EBfGR4sZjzI0o4+EkEJtNR0NDevp3298chWH/iN+Xcl0sN/k+q3xbdE7/6KYjjnrZ6+X4m11c4x1
JzOGYN1Z9wjmeYp5kZ5RdAat6zBWFH909o/FKIIJ6seaOu4Je2EAlXC9RA87iN8BAlgkDlzvS5wc
9bSqZTjt2TbKrWUe/AGtk60U+7spEm3Zfxm95KrX/f0rQXsqCXaTPMPXQ67+l9Vf01nsks/krbQ9
1epoVXe9ABtRNPaQxPDSzHecwLfh2lgfIgYYJYf5o2ujNN5qFvUJVt4E7Sz+L4kOafw2VbxIz4MH
AaJrvXmZPzAd8K+GHr5Zctw6kS/HMSoMParSrHAVNz8rfN1/f1rYBn/9aqD+cVgApkqcpXibwz9n
pgXjWExObm+0W0fcfms0htY+7YP8buNyJHO9Wan394LM0ToiOCMTPJCQi6nbDruAX90dKxo5/4aF
xeB2+IJTjD667tho4LdXGGKpnxT+anFDjm9NlMfCaisBPgO6Govxv7AtJrgVoktxK6wt+sg22eQ4
pkQPbBL/68/70w1BXk+6+jcp8Zc5WsKUxbZRkKxEpYDcwi9zNPF7mm+5jl5XUUisDnIfiumB9GVY
xwbFALTc/7Ys/LIPXD8SWQwo1Khbrv7QL3tlzCVLcxWK18UlGCF2w6mrwwngFe5PylUqswPzkQQy
lE/QEsx5Wtk8fhNY9HCX0BxO9qnIl5LxI7MpqmZsHGR9NogNjt+CiDDxbZiX/OGvx9ZpxApQfE/l
jLmCWXR9HN0Yrg8i4kOCP6qNV+tzLIXElWTjiDEN/vZaWvz73U7+OZuu3g/IN7g/15wvXuv669I8
x7ZnHMTw9xiCQv41pWAcX0g+ZllUGyo6cl59uUJRjUVqCLQ7M2HVhq2LxqqxFKLDGwfeEb38l+v6
s0L5zzzHW07INbKCujHGibQl7Ll/ToY41rMshn45mZ3EQJJIFq6btMMBm07+vuwzLD0oZR3GL9gM
BoI0ry1alwRMViVQmXYgVRQE6DuShpnHT4LBNJLnDR55Jh8YeMskbA0jYSFfFq2BgxwMJ+msD2Jy
UDmbGBmtRQA/yeJhAmmSSJo/VdsfRcKYl2tEH9HdJDoAfOqhK7ajW/MhqWqorJ6e4SEXA2SYiCts
dtO0ZtjRigg/1gPh8AX+6CZZYtPLt7HIv5LK9O4y/nE3fS8INsoqAuuFHnAlkYjOkpTl9DATh9ud
oOh0xQNdpgy/IOJEo2RR+x7jucVg66A0jQu4772Gq4O2ts1VMXFXg8mnuIxc2xyfH4eAx13xDv+N
atXj/u661IYdC71SfSniaMzJQZUSHwkJldP1JsaOMHTNFASOJAWDrCc+vVHpeEUf8s1WqbrwPAb4
dJMtq8FYBmQ+YrhXfluobvvRCQxtzyFXIdCBxEIJECNysvOxQLoIRTV5qnSlCn/oNI640a/ZBuJY
vmJNv1YNLBkhjDxAoMBC/ToozOiuxThHOXzsDWh93oikXMzvW0H0Ut5kefDka5KFzZYPqfBMfZqr
igNS4fMSQWhWMI2DbZD4LDU5zHLDs0V/SnazAaoKSgLlw3DPymZLN+bvxmqxgEHNxP1wM0dVaaIm
DD0o2TSerP/IYzFufctSpua5FjCNzGcA72XkINX9UdZgF70+NT2rqsvvSjEUqInnfroqFiyDeJc1
WFwYHtCGbAf++HNoTAPasa9zMY15fDIVCkWIFSbORVKbpZNIDgUom5Dpxgh6irFGli9qrqLpKIBW
Z3Xfdf4FOUqA0tvgGZThlZ6HmO6Qw8N6dqaTz4XJCWSsrH8oBtDkjU5X88owqM9pl8mlxuzrPzgy
FJ+7eAANXCVsqsuJ2lOCIBp48Tm7hc/3VSIXBGhc5Xe5H1RbpH2PpxtH5siLkAJgHtzjzicbHzBy
7aHcYjphxObie6/cCzJ46takUXcr1sUesgWiiFvS7rxKV7V95ctPhep1Mw5q+DEsmrVTr7p6S+e5
zVilb8qdiOPGZgZyHcka/OpyA3/F5+Lo8SsvZbT1HyZId4IQxn7oapxA4yXTXm8Vz449j+WLQvYM
zG8X66WOqOzefNjLb1M0w9igTrz6kgyHGG7IDWz2fqhlFNG71Gb7ER4d3qqC6NenOMoGlPGWVj8S
bKewmhOVPK+E9wPQuDk6JIsAI76m9nJdCtplC+6GLmYb60z4smFFxfry87CSarug3XPfF5Ly5AA2
3pqmG0S/1SvNyp+lzWAnRSwyN6LKZNamyER8Aro+NlkGhjZbLDgrVvbyW4ykwl0AFHALDvM6Qll2
rVO71d8E48J9XIzrpRQyuhmQvrhmaobpR+I9ncEglUlfW7TbX7zS/qeOotCQIdlxYDkHG1wxha56
3xeM3H5SE5hlaVyrdg/7JXcd8O0YKdmHLYF5siFxDNuKTvQGh7pM6gYWoTkS5cgt8rahhhv8nvnt
e+wYe0gTTJ91cbYVhQbQ3wWYSm22SdBfhZ0fVJ+aL5sCNstjtBAdjIgReOXYFEOXqTpyNP2G6l/W
lEzzSQZPaxIL+wk5yPHT0m8WDIa13ZtG7u+zCQqYmg4OtGFypeA4rg9VbZkjY2GqcFUiQ+mfKrL0
UzPvK//GhdpruG3iHW8F0/WVBf8ET7i8gJkEW2pidgOcO/22lHm4u9L8SNAgj4EPZRa5lwgKcue6
u7yMJBIsyVh9MxEIhLbUSvM644t+yn0+Iris87yphr0420T2T0oKfaC+N28E1shpdSE5cbXm3xAs
evPgQ992LfbyhHAcIipadD833JBTbwvnDjKLtxdrqgwKeKpRFY+dreN+XS95NSLJVSCQDpZ5qd6q
2VYfFH7AKzdMfkDR3X86DPAWQWgCrZBTqO85AQMNK1RQGdWZn9e7yCzj1z2W8wlJCbY1s9vThx4E
MvaygBUp5kMZYdcegVmiXWrUMvPTmDnzBouA4vqBgyXxDOcIKN+XSTH9VM29OSfbVL0IYfbbbuH6
EAosuTW/mvxzGtsb41L/NEOVfTVlmX6n44rFgehtfUg3gcmjqX9MqHW3wRQeAnOgspaunE8sF2nb
a9jNtcead9kjw+4Y682nHbGDtxLr9he9l/YVGz6SIJEp7qEE2yds9cNxqlh2hy4ioY0VIO/LHbYz
xruZj3sXyadxLPunLgABatB9x0fjuf6irEtha2T7fmeq1N0ODGU4aD752tEdmZ2+g9lLi7E8JzLA
5VV7+liuHT31zkQ/IgYVOL7bsnRHVH8TAW8pbwunYF3ejRldC4tskhknW0+VYnfgTLqnyiXTA5IG
8/tkzTf8TFfDfkvegfW5lruCP4SKQ5XIVDLcVFKRry7CAQTN1Pv4flsLRCjIuupTTyYEDao+KW5T
Jk0J5lvMgGf6UrWolcEUr+gpYMGBj6j5bqu1FpTNDzJCT3W7RbrAvc5jb82dRmRuOibBJPBsUi0e
aUijT8VcDQohIqAj4F6VeebdsIoDyuqtvxXDKBFVMYhsnRAxTaJTsS7L/oxjAIzrT9fSI24rHfCu
5BF3TfpuvBmRtDJTkxSoXJpMOLbeAxXkSGu5pHv1xS4RxICWjeiIZ0nrE5SItxaHutv3bOj30mAd
AQSa5Sicujnq2Hm1eXGTQQCf+SvirYys9QbOoXI3BItdDIi0X7eTvjrVbb8umUPiohs5VI5uqpAA
hik7IeGSVuFlgJWQ1wQ51U9yS6L95HO68au3Q+I7X/EA0N7ouLgvJiynrdz03sp5H244sUOTJ8V4
Y6MtLPxx2iIAqBS3f46DaJOYiBHN4qZIJh6tTXlpoblzpEeR9F0k5kO5w8FyyUbEIU2QqbgbewVQ
QMwq7M1uA+haKrb9JS8cH8/zkGby0PnM348DZIeWhyGcaZcmZQvIri/qJecmuYydUWOtXAbMlPiw
veaW2IcoqwIIac7SBX7TSE2zwRh7T1RkfiDYzFsANhs5SckQRO9gODnSoITrI4msV+QWuBZFnz8j
AiELFGauBAjQYCW1+AcSRybgHFksQrrMD7BPENGAaxOqwyjAQ8HpJkFmQMWjNXdvvJwFO3Ndpt+6
df2673331vXqa1epjIMC8OLFo38+sJKZU4zNI8YikZuXvCz222kj04OhgzuuvakapRXw3CKnMY6z
EJl4MfOEVJ/BqRauHFKsr6sV323HEHSVV7enC+weHDaSDUlYvG53bDbpU7X09KWASGPaYQWJhfGA
AQMWdvA/EqnGT0rPS3lYiqK7WxBDeYGlZLuDC93KLvksEAGORKguQnKNCJmejqNm2csMG+xQ2V7e
jiyL7skY0lui8rWR3RI3I1JjsiWE4Sh+V7jTDk93qnEgBazzuFr1clBJLh+A4Hh7Ucazulp8HBBo
63iT5suq6iqBz9hIRIfdBf5TFw6bjJKXneG9ywzsiD7xCFC3waSEc7mN5gG7PDb/IR+nduCoL3AJ
7Bm7znB0RZU3blb9Ox+65CteVAa/9Rr+lHEljoUq+FPEY4MkYI6MK4gscAfopNC4HQvC+BfpCY4z
yKiUX2jMzI0jlIWamcDLZpgA9jBF8KW7mB3TIawNXlZHH3ESgbtZQXF/H3ta/BnMHBPq79ZkRoZJ
aXmhYLPfZTGR8bqmBYVgSKzvc8Yo6lYsjtdBiHjlKNCIbbO47tqBLB9yLRG8QVRvwA4l0LJc5mwe
ZLOYIdjWTrtEI1B4njR0wjpS59HAs/tJLeQDnBSimmTCNdR8AvvYjPi9zZznGBP9prKLyB0pWrTw
K5j8CNv3jVDS/qbQtSEjqiiNv/4ZUayi0q/nyI7IuCkenQedkbecp/0x2dfR1cMWIUqQBf7hVsRR
sCJFSBE5KNK1ZBm9W7LS3CLLkUxAnFHS3IXFqY+RAHNoltSgsB3WKXy3dsNcwaREn+ZURtMfq6/w
lxVf18PMV3rjte4gSw3IDAA+yNafKa1WdhRFb28RfzLoZVGO2BZHqETZIdKCd028r9m7XabpS6HW
0IwLXdopjnT84HyRvFh0eRWUF9Rwf0XuPIqqG6x+M84C0D2SijpUKD0R7I3kA+19EoH8v6qdm4gz
hSD8CuFdLwqDqEl70fN0XI/dmisNC7zhI4o0mKBoY9cGTvBAUFPTme2f58XN4yORiV9adBVsxJJW
5RJRepO4btpOgCb4nD7mjgJJRdBhoN8mSPPXHGtUBs6O0swjwiRjL3NZNei2QwrKH+wRwtoFNtxs
a3ucF1NO4Gqwy2/tvG5MjLdbCb4gBhWPBkw9TSucPFqHpXOVOxqn9PC568YUeRSPqVKsWL4pnU29
Bi1ze+xQq80X1zuwAYteYJcfemhMYj5kekvGF/i2UbGeFMQoO7dmwxkN/InDV8NzwBE6y+B47dzs
A8gLg6//U0Q40Rn3ceHz1laqD9nnDC1u/6IDRuvXSOXQDwBVQmaISMKCugVHGEOHQHolRSeMebgX
P7qUxQiKFQLUgLzoBKn+L075PurBpvgNnI0fGUc4nxosx/bd9RAUyjuLgjI8xLyKt7Rx3eL0eNqH
mOBpYctDzuCD4nCJVSCKaN0231KHrwerWs6ELA2O9QCS8QI+QQ35IYcZABQpdk5vkrUUoCF+J007
jWgY4n0EUqhsx2zq7kmPrqFmqsKKuSF2vuAUhtNgC7Ft6tinK6F6aGZUI5NPD90c0mE6KO/Tq01u
Zlne7Sj9ygOLphxxeruyCpHJJNVVeii2naYnQ4x4V6Wb3qJdLjiRSMKTrVOHuXNIcpzLFM8jqiyX
xb0ZDzIHtdyuhswF4DWi7Sf4aG47cLsokG/d+pTBgThT7YY7GTMcI0Byd49YxAZnnwp7sWsVnyiM
1BdeBV9cNEq4oqaz2tI6zH6cT8bGUIpDqfwMz2odf6g9ZiOW1hScQY591LWW7tszQDQfUCBE1xi4
RYfIuMoyUH6pFS0TZfgApBk2VSed18lzOQ5IBvthnr8bHOdk6oUjVhbPe7SiG8HREf0B5YRZzg4c
zfqji8JVcUFFTeYGCc3uCPtyZdER1FNZvTmigWIxUB7ykIKIOCeLLL5MKw6cWoAfkk42EBSHDB0q
8k4PAof3gF6PM2c/L7s3HR6OYqJv5qRCBHRGtOw2TSFuPQBxQnAy1ajD74NyOLLF07E4gCebbqJu
kfUCcws5znJ9UGLTDdnc0pZzhgRtEeGwmD3e8GCK0CGSF0qNsy4mzRsHwexj56vB2GDVJxeB33H9
ro55osLThofdghEsqwN30v+M+LUoGLnq7nAaC1m+orn0/aeCC3OtuigZzqhg8huTFtnwgSWSbie6
pvxZesruIUV3PzqT4M6Xfg9ny5iDMrLvQ6jVEPu3MmTuyZupx1eAuwttuxDy5DGmcVrDmFXP1yM9
irbi0l8SiBZD62k3/OZpCns9G5f0PKecN9qb7EWzTh4tmePPuVmSuirC3vZm2l9SuuxbnZbZ9gDU
gAwtccsKr3OaYUIiSlytlw5UNpb5eYfk3jGPw3F8NQGuNeiGGzUXGzmS69FJdUzht7fdSlcsvRFi
TEONE2yYq2m34ISJDhTRPXU4DqADD122cdap4sjtpF59KCycHTvjWwqchPM1RRipQ8avT0ETXyve
pUzLuUZNjRxBPrLK1/Ooh77Fhs4RPIVc8rQLKAD1niuVH8Z15zgVIRbDYdc4JqTGGQfLpQuxUO1K
1e9+wQEhhOGUIm+z7UuB1WK9DXY2iE7rtcQ5AcY6fFyWaTQEA1QgQeQ9nRi5LftpLD5wkBLIY5Ow
6haHzJAPUJnjTYjU8kTFwptkKMk3nGHmZoSjimrDOTcLssKFT5FPdn7jSz2Z0rKD64dywvpr6HTL
E4Icus199h6BEA4PUK5GCjFAiq2eQM99AdfYIeukEvMgWbXEhwJsEZqCisA51izOrvQe71/HLBjf
YN9EVYf6vO2p0UjAjyx/9NRDhqZEsodyEvQz4lxJV69u+kIXIT8bCwIfpwlDe7SYNmUFxC1FxvBL
F/m4Q20VoiZC5XFv3C6aBbrL1xkpq4vhmNTIdY7FI84nkjc2w5E+6MjHO+gCxTlicfkOxXgoMAy6
/EMRIOIhjZfn1WxgrhdpcR7JWvprtRaLS1bNkHiKZSnPC+3nvN0rUKG1GKpwmjOyTs+ASIbWQNxq
DYY6TtyhmTugfElugXn2R8F98rlnW/hcMZvUakEiv9uz8SDKif0O6yZu0yy1byXKfYDcLPkAzDd+
jvEjAFADbhxs1c9GpOV90NFwUqvFrCvdN5hA9km5eAPqaWWcYB7sT1UH3AyjIRUn7AdAFV250LYs
sluoaNGd18T8xiF2tGVAo6Jx7iAyvn0i36NySl94TwG0p1D1L0rNSSZr7kHM0u+bg/pvDiOy/dp8
YIPCMQEtLGu2FZ/R0UqhnnG2nkyzR8t7jVV+wbu0NEgODSwIkdOwcaHhNXBF5WO6IXK6nTyBH44I
ooyD7S84KEfw/QKzbLNvbAg++57NqRzP/HqcXtqwFGm8qC3XDIg7Fi9Qfl//J3ln0hs3EqbpvzKY
OwvcIkge5tC5KVObLcmWlwthWTb3fQkGf/084XR12apuG8ZcBmigYKGklEgGg8H43u9dgqqyxhMm
E5m0d/PYOSvbRqx+sm1fyN5eThOmMrHYSIg+B9+vVfhR1vg/jLDqinIpWcdEaosd+7y6AiXVMkn2
HdT6Zj4tBdv4/LBoKEI8NLQKfWjYc9o2X+zO0sGwo2NYBsl+aJUujO9ClhRwV9okNo065iCsvosE
8rKNY48XjpQwmbfIvkffquI53ymcGqj7oGVkC5Y5eTNMzW5QyMScvd1609A9TcU6O3rDX2kzvVUo
OHgDrm3KynDEnkfksKAtba7El4kdlRcpuoSgezdZyeqKTYbQnZ/RbwzkcmUh9ORLroe4lNvFjsJg
Pvy6Pfdzk5auIZIlidU2DsI06ejJ/Nyby4SGZgGX+rloWsPTqLhN3H50zyU33GpoS/2m7f9za9wc
ERYRzUpagRBXSDr++YiAc+Fo0/v9Up2POGeipdDyRN1DVxmC1J96pLg27ijbNMtpCv7mkl8wKSDt
mEPTKY0gIEDJeNGXTsScWfaSes9WUAYdDkXKluIT9DNm5rlHjZq9cW68otPTQzHYNkJXXNJLzvJP
Bt8PbOEy9MgbTZygKzz356EYZWbnuqjjz3G01qK/aLq2ivXeitGtAYaFqNPd3zAT/n3xRBShvSOT
LUIt9pJGkgZpXOLC1j/7UsGNO2hHrlBJRa/oyuzRjNGX6ie4SigVJbfyYwMFuUfimDV2q35Dn3I8
LvCfzrAZgMg2CfH0OzxIiOELUksSrbmI2tF6SrOeYuHIsmJoZNXSpEOznSDxr/42q4CQkRFHrsdZ
icxOp4eqlTkgtAUk+wDhwXQTaQX37j0mnfXw9OvbZJ6BH88Sr3qmqU0YWgDz0TOhAT/SrNBuAM3i
R/C00IljEthTYTNYNq0HerRL71EMtRie8iPwxsZ8ydpk+tPBImMKb1r8UyMMJ30IgT+fBi3NYdSD
bIyljAXzMYfzRzd21jYF5ZUXC9iS1I3wHqpc1BAM+rbqHXEMLWjexaZL4SgaviTCB3ZA2YoRlr8U
tB1+x0R4OceIwPAk5DRMrbjD8mW/f/Gg1ET16j0NsSsNv4jCpZyA1sesrbeq0x0nZwXVzM9APyvo
N2GxaoxS2zY+QVMugQqqlW32FXIPxJSbGm9O6D8USFZ5D9U9Yf8AK39h2XatXBtWFsR4/moB6g4a
8Ov7/4JaYXh21BsykrbjQVZisv488szMupvruf0Y0I+jpdvatLa7DZtuNl9bZ0V3xBvzTCcoAab4
GTZHLCetE5um76JGT3aHSXm/f6B9c/AfZydvGyi8uIxiGGoWkhfTgtbYwHa5aT+2PU8RLSTgPf/G
dVJPX3nDZMhREajS+ljxWtTBZkp7rAW2MDCUvE+6NbaObFVySF4Gk70N4RIxTTCLqcroopiEuT3N
ALYD8Gxwnvu2z4v1cS1RURUbuywN1TNj9LlBTR0Z8tGZuhXCnuPeeYL9ASSlFRfRcNdSpA8H4Gdz
7wrgUGi53bfDR2FiqGxhsxi+WgOJgTPHt8/w1cZWVBBwsJeDJhbNvTNTfDTreN33BY1hXDV6ly1j
ElfLMfGhpH6owxpPQGpbh0kWhAmkqRkaCiydX88NM7r/jL7gxcmk8KHIwq32oXq9eH+CZSxZz97w
GNRWX4gtG5zA+yj7AuuV3Z8eyrfNS1qCY5q36IsbXcVupSdUE8fzq2pGHsdSs7idwSl/c6joxcoM
k8owSmEcOgjs/82oZWEb6IEC9YONSHQ141R47TZWdpzf0kz3e73v0l624SZy3ShPN33fZd2lXU4o
ujctz6111SeV5d9QgmPsglh4ST7Tf7aPKp58iTlk3ZTPfl6u/X3VyKr/pMAk1St/dmwKzDCvI7zM
OlbCYTooJSjG+y5Fm7CRlV0518gvnQgnij5ytvkyTj3WJxTja75J67mHZZAsxcycndde6XKzWBhc
5QdMAyb/QZaj9kEjF2dSE/ZhKnViVqI4ATtJYcqU22At1bpCa4bX1rKz1FSiwIq5PMxRkIAjV9ay
vlGycbNHXIESACZ/dPFCgp/caKxXxiHaRZmLpicBYjqy9RqxmcbB6yqOatu+cJSTuocEFVZq71t8
VPy3WsxJYb2N2F0vb4zedryxhrG27umnBtOz6KXs367BnNQNHefGSYe7CN08qtQMdjsCGp9W/yZi
VrjpNgAi7cInp6I38py6UF+WHbwz3X1BNakUsHmpBicHOag7Ee54o4lSXsQVePMt9A+rKC5ATQH8
0y9piMkto7w42Pr4N1gfzPDjaHwPbXpHLsUo7X1d+20bYGKL1K00FqIFHKx8TkY1X2N2l2TZIYax
M4n7uAZOOxnAOgkPzBXp0VmaVwMhlkOYqYieqS8pRNK4pw4/qWSw0uxCZRXUVTocwG56h33iJN43
1gTmd2JyKCveKopn+OVTy/oRbUbthYt8VfIk8QXfM/NNK8tKvmD/7nM4oDi/e1qnLnLny1z2gMZH
Z7GsINjqXBRTcAHZzKnKjfBnszJByMq4nMQTMFQ/LbHGR36Lv2Ikklfoj1QboDu0KL8OQeFZbnsq
Jh2F8ysJ/SGLNl0UGU560OOHUzwGSRxbK4BUOTBSlu7gf95AAe1ScWV5MVq2a6R+mVO+znMFVrSH
ZqWGZP8368tzzSnpmWLU3dtJqrNuZ9OG6lG6jnBV6vduAoDYUcyWEVgakuJu27OjY2Rxtsugo26B
Hs0f4fzhP2+6LjJvJz8duPpti2LRk4c8VWbEvHIs+IIl0mg91FVg+KP+jJVwsI3U2DABViBYeTFG
fcXn2vOlpjBoGL4uN0UBxNQh5mhl6rBdqgE5uC9OiweheOeUixnn2o9y6jFrsnpuhVXTZfe/0ACM
eHei8oW2vVVIJAM8NxHiTdgr06jppkd8p6esZrww42lop6++s9yEmHFwKhl3uqXfycziCB4/6p5i
azETTPaWufMA13yvjGCjjLt5xvSD/s4YdopzmAlz4Rq/X0/fe173hOAi5XsCOpl8KIQfR97Wx2GA
P98GUBft/ffZg72GKaiD3DIXR1fj22BMzJp+654J85FYDZXQ9QZR3Hh21lsP34faOn/870E+f449
r1vcBC6sgGDr1DTinopMtll/kdWe5qI7d104VuIC5tkPbCUT3D/E+UY1K/U2xe+ooYedAEU1dTZu
EbOWr6JqahgllKAlH0FW5nBWbNjjOdoUtjYM+gTvZL5J/WzjJngewablCWJdO19T6mbsNrZtU0vl
HMEfzD7TPt/a8/SAdFMyPhJQjC8iKM3FL1Ljin1IHBBbWMl+KvmmbmiQp29XjPOnEWpe6pnhPU+k
ddLoc/dcpPkrTtaD9rLLCDxm1zCm5tTPA2rh8Mz/NKXX+MHesgXSzBNVdrC0F4mpzey9ygBj5+sz
b7IdFPc3m2EbPjkyqZk+dMsqc/H9DHP+1QDx1vxBEgX44s9YNTAiSPH5SLUKc/71JJNUvZ3KpEyy
Q53ALX1IO89JvGMx6MAZr7zzXMnyIRqDi+9DTlut53SWM8GSN0DDwfM2K0AkZgdSiv0WGngezru2
s8Y629oDYQJ0XfKUxhPNxxZtS8nWl63AmWIYNCCWkGx5v/K9Qk/4zh4KmOc4ZnnRUC7NcfQbG3V6
Gfm4km3iIWHHCvdv4vMprTi+wEAX5W3VTfyrIbrKj8JWDkVPh5arvJ1pp7G9VX3O0Z0UEOZR1vHC
jitGqMrMoGWILfZh8QCxIBf2aTmF+7LiFVvtF6sGhgSt41W1fIC4mbPeQKNtCqzkz3Ii8F0sJQ9T
WrJz+6z9wfe8Y5unDMeF9+2ZIbmhZNQHuDbx+uilYaPGt5CCUiWPdGTNpS9RMjBEHgyIgisqEjWI
vVxtw80cwUf5Gd75ZtZQeZkpft5ehUOh+G2MwMz1jlnm8qVngvP5LqOoRw1errTEyAws6mjD5lvL
6sYDX+UTkuYbk3oW00BteC4XVkeU8HGnGlYuNuRxt/I31nMRGQOVUP92WIdT+UOMhcFdVQgxaiwL
2GKLK6Bt8zyNvsoQYSVFOLJUejIGgr0dQOcYZhgcZvCmzDObXncKC7RYeQnsC5aoS67yg2J7FluX
Kh76PruNvNyU2zB+WX6CIvYkvSYKMo2VQZxDrDxIhRnusGMT7kgfyiNqmY9+gqsY3V3e1dz81fJX
rgrKgnltVBjbMmo0vBwm33kk85Fe+62X2RmcYyC0Kg7uinVS1kNPSUghvdKdlR9Zb5lflmpXRiD3
bXMN8G4tFv/vLNuSViAHhhPeqPYj9kFp5zz5OGGWt1J2rYYG4NJes77C+MqXGFww8kqxGcg26Kxt
WDpB/0htrYrxjZ10eZJA0dVeutyrgL1N9xzN2dzBII/hHEPLhQNeYfDmrkPxuPqT6zebibcDrdIR
Iw72lEEgoGBNzPIqj9ztzDdptm4ChTJx2X2/kvO97DAXYHhIzDUs8PgbTfs7jzyCNMOsQ0pgHt5s
qMwnoAMxZnEOpdbeCMe2+ASsBfPB2JsEn0AGZLRtWRm3PMoJu8X4dh2102KgqgyCy1mZn3yfst/5
4UQm8qMzsmOWUws9+KJ7GjCO29vh6ynFhL3ZKLwruNEay2n3pHBr4ZcSazWF7YBOkC8+27LxBJua
+e1jmFLeUoGbMy++UZvxlTEHEn3EKw0MnJt9htbqLF8Dw/Cj73aHF4e5Pqhb5i93oWNgFavsTDk9
9LL3/V2VVB22szD56DtPZ6hwVKg458vMTcw2LvUXjhHMpTmt6dsDZzUF7xG4eN8I2K1rZKY7mtxm
TgYx3hQZ7nADAPI+zUvDkT8PCIiGWfTwzTPEen9wrPwqdXHTDH+jovsZAjU2VqwPzGBaW4Ch/wJI
sNFgc1q07kPaNJKzDhJsLB961bDMdpZvnqDyjMPOWFhw7r+p7n6qWb8dHsgXug2xcA7Hf1FIwgxu
LDUE6N7OS2MOmmHGH5yyvP31oV5AQTxN+CfYHAv9G/9KAz//oFBUIX6RMVvJv+eIXSxNs8VXyPdf
Yf9q7n6EvS9fpiznDuO95POcfF8cf30uP0Pdwiaclf/AuTFt85h+7s/nEs+eCxCRJw8GmpYfM0HO
QnegTYTbBn6Xvx/nfx8Q1Qs9BWNzhlIxegEbAQHYTlnZ8f2ZO5EUvPFPwTeFyPcn+9cX+C0A5gcw
gisEiiDgCm6o6wCsvjjgUuZ+Uo+lvP++YiiojjxKGv6hEIfFH0JI1W289neTgpK4q6barOfflELW
sPq8j35zRj/PdMacUiqMeHlBMKbd8hLg1ZFtKewtuvvy/FAp9nU848tEO7E7ZLhqcAtA/DVPZuTx
cmBrYaXmROg7ddO6nTsq+4OAiCx4laOa0Che2o6P06eIndtMe9STW3VGZtvzMvvri3h5G41Xne0R
KSYkrvNYeP08b3jvdiMpJvNtOhRmZVq/bYRa7OCnOyxbJ//6z48n8MhEx4VeRcoXoHiwsBtxQ3u6
/f7aW0iQyDd2w8raIA/Jkj/S6Qkb/TBOiVwf3RiME18uBx4MWQfXnZzXjVEPsUk2dwPrf56LeujM
Ov7tAv/IzeG/s7NE+/yf2VL/T1FW/x+mVHnSNRrX/9RQ/svP4d2X/yLK9Zxw9+03vzs6BMFfoIDS
6K8d4aJ45I9+N8cM3b8kdRjwHRt1Vh4jnP7bHNMmKdSm9RbCXDOLIOsf2jkTcecFfzkR9BgbFwZk
PxQxf+LqIMMXTwxqXsmk8nnHgx7+WyWeaISpdZ6kp6EKpqsG6gw5MG47XKG59DEdH5EfFZPn3POK
hbmXwFGF7QsT0FFHVk0Lpi4BUYhvov4hCvkM+7joMQtH2qWGRQtZN2qumkWAqcsKwcdSpOI0xGtA
FEM+xetWWL6SxNAJ9n8+m+ndHOliJ1rw4S72L+uQzd2m10lPXRsmb50ar6LNLPoYS6z8faTUozOU
sUTzPei36zgbw5pSH8jisHfwrqc7dknOJanJGeh+Paj9CPtr3mKi090LiIXX/IrT7nrbkO8a6y6L
23zYYWCsjr3XNTer0jUsP89+t/b9fJXjmvgmbrV30P2QvnbxVQe1X82VE5KCYrKS2Y5NbQlyLuYa
9yVdPSQpi7qLlGObD/w4sDvnisb626ZoxAap+3wT+voQzuW4hWHZQK5p5oRkH398KNj7vcbezLuL
fc9eNg17LeeAHwZXXIbWShJQHG3oNvuAATPWz7ord5xzsfMGOvsw36oNxMIAmoD3DnlOe3Sy9Drw
oXs7U/oqCcEadi7qkHIXQPzGLlv5mxojMP96tKilN0Mtx00ocVePq/EYqXp864M75bCXVmdvzeTo
+Ti5wZIZasH9ENP1GrrHMbc/ZLkrdhPXsi/i8TGutX0Zqf6tLuAMRtquP/Yq15dOSiRNpcN0JwqC
hJxR7OgqJfeDX3u10bqUIERVd4slV8VQl4DUoNaNJIpwkK/B7+KdlQbzh5ha7Q50Lt+LBL2PXtsv
REtApKn1KvdxlyWvV5UPl0sEnxZtyxbbyuWa3kiM9kfGu6m24jvHG9/DK6u3YgyKUyr7OLlSo13O
d+zAmu5TnyTDR1t101cCypw7WbXiKk8676GQfr4DzJuuxTB0ZKTMFUOm6OvdTK79US3+dGu1rrV3
lf0FJ4SPgVLNQBVWd6c596dNmeGFjkE/ZtNVr8MPYZJOb1Y0mhBm4nIvu7ictms1TdXR9nF0OBC8
VpdgGkp9TJO1wXMQ5lpLfhXkUuhqvbNZuctgN2O1p9M623dzs9J3wxXhmjIOpH8h5eRubt3XSjgf
gMA+2Fgm9/Si9z3iHlJcZNZGW5/Ijf4Cuzv3wk5c+U7E4Zskbr8g+cIHP0case/Rkh1FOc/hqxRr
SZqAYUZGgnSPCWvOPX8h2QTekN4OXXaFY4U6IQGrBiazIbFBH1XuzRANa3IRxkufIN1qP1Q4xk73
/UgfDCsLbOym+DWVFO/VrmjRxHjzbiDS7jDZ0YX2vfRUwOfo7lxEQ9Vxih0KwnDS+VXh2XmBk2xb
01qwG3EzCC/eB16TnlKyOfZdO6qNDCxr57QyfOf32GVuxpXkvsA60hxIL4qwRC0kXesgYg2v2tbq
AOfO6OHK4v1Cobir8k5dhVlw8OuRsKFYO+hOB7/YFH0u7tKmIuFOFvNGojHehnPhb5GFdZd54SEo
wS7xYvaHjLK0Sm7ULBQjkK/rm660xUmMYX+zQM95JEQnncqryS6SHVYDKP2ypAlBZ7yKveKVhAXl
gn3tGgTAp2WN1z2AQHuFD3tz42BMRynlW0tPFgDylp2YhBecCjmHrFR9d0ch5b0JRUiEEL2iXSoc
6PW6XcE4rLgBPS6L4gOe4tPGXwJ1JXyiyVggPpYFFN10noj5I88VLSF7s82yzrflmuiv0CoJP5iD
4JCKBElokLXTxRIPn7HogLOEwR+hE7J2do1rT6e40uhKmri/RjTwkReLPKixJABp7VBAlHFjTP5a
peS2qrLxs0tmX7kP/GC4hg0bHebEeUiwMj5ilWFfZTisbPs6zC/KwELUtfbHoQ3BiXjB7usA3RG4
7Hx0+9o+2eB9WKQV6Ukqf9nTL7ev5AhNjTd2eBha28Ve3Imuljog0MMtSeta9TYYkuBCtRFZdogu
vk6ZnvC1xYYc7h5rr3LgyqG1704dWo0VG8AC5H/xXvdOgzHS4pIIxiN6g4o2u83sBalBiYW7Xoto
JxB4Xuqxw4ty6q6WCsGhDTPzGeYE/bKqVfu8LNtrDB6TzUok66lfoyecF6tTIvrnLkqm/VSop6ry
p73taIcwH143Tp+eQmTLx0mV3q6Kw9vZie8Rznq3MB/rTTjN4g7yYoX1+nCb6Px+AjW4U2n+emFc
L+NFuDyN5W0SVOthkUXEqxFpIwkG8yAPYh36HbBYUoNkT6i7/UW/9Ukz3KiJcb2HBp3IyzUH174h
9iBp9i5vzn7jZovXbkYbtUe68VWjAZ5xSLb3Kfzs9aHK7Mh6j1HDovGZDnCBhWbpbiFD1wEEu4Lc
A+jbID36SCDfA4mDAR7588pWZihKH+zTQYFGrAjy0xwq2AZ5YPVFkyYE43laO8QErpXu2rxf33nt
tLwjJWa5DEZCi8hnGS46bakR6Qvtqa2jC9T49NNZ+suaMZjTEVGtDTu8YsUkLkt+0nmY79jPkQ+G
Ks3bCDeo7kMs6C5phw47zxP7IIjUQbth8oyboXUxjEq8HnTYHVTYOQfP5HOiBGN5harCABUa/k9q
J8kjYniE3TkZuOi8hm+ulfiJ9CthOvYqJgyFJkdteLsBQDZ+6xGgMFXpfnT71iG9UE9RuOHNZR/E
wLttg79nSLhAMGGVW5TppR6cOtmt4TBPJzvVpOqmhXWyuk6y8Yth08D+9aNX4KwSCsG4dtmhEF2E
mi1aUdsB8+8KNHgfBtBuZ7fkdn4Xpn13n0eY64EfwB5ssFwlmS0mFDC05XF1UmC6rsBnYmPjsoia
o9fjOzph0Q4fPOeatmglTKSefr96mX+Qg7gAQZtgHKzjpDdhjay4g01CkIo3YzZqKZI/MhpwHvA2
4lOZo0O1iCHaVtINT37m2++Ql+bbpLVjAuAmLyzQhZMvzHQZ7S1uz+N7Fu917zFIV00EchkUUCoC
gVkCdzTuNiWtFqIN4Q6QmDnlGrhZQNMfJTIUH5nAqxp9jLOVOHzvaSLetELBhsCo+FpN5FzgEdbC
iQJ7uhtKXDf3VKgmtEr2e6wcvMsQfiJxHJh4Py/Ixz9G7LnfuloGV7EPTXabQe+4Hmy2ZjvS7JLo
BkmNB/k9eD9W3vBOx9BUZSL8Q2mtydZdhH3qXb2S6JDn8oPX+rPaDmGLrRCMc94lbnQD1Ux/cdFG
bkd6mZ9YT7NLsEBnj1+gfE97ftDboq+C+GBByMZq2l5djIuq/oBdgnc/4dOxFxKRQqODYl/4WXQR
LdW0x0BkvqIVrohCSdQ9zTRiHAH4aMfimoBZSPoJ1R9u+wRXYPuKB6bJDmz7fefOI8lES0aYztjt
LZmSQDjbwTN50cs17kOkOndr+9AquGBb1vP8azM6wxt69vgkkNmaoFTPo8tG48ELREuOEFJmGr6i
u7K7RN5566hwmW6bkwuNdG8ZRMMJ/Hav68Bh72/LPRbg07YhdRahelnVByVbcZHjRnDCSRH+flSq
N7iaewfL7vcjovFXWdLjQpVX8y2QrXvFIjHveAB5WIIZp4GZlQ/TqYyYp44Q4CqXe+07Fd3yWXeb
hrY4OwY/v8L2Mab7YndsoMbyc1pIsRKKk6p9RgvvK1EB6llWC+q0toyWm9l1F++gaJEc/rz+/5+Y
Uu3YNjSb/778/4/y09OnCvTmHyPH8698r/tD/6+Q0t6huAeyMcDiP3V/+JcP7OdRdkNW418gge91
vyf+orA3qfesolKCqv5T99t/uRj7RTDaJHAwBPc/qfsNbPwD+mhInAZ/dHBkM1Y/L6nEudO6/uD5
1jGyLJ88plyvxynyhzc/jMnr8x/8XwQTv4bJPg7/53+/BBfMYQjWA8QAr4K/+4JxtTpDr3EtsI4A
ls4bmDNoNSY7fFUp+IS/wS8NtPfikuDVYfIHmRDClTAsqR/ga+4FXVpSlY7aIerKlv18g/MSLher
vbxuZUX1/+uL816GBDCKJDlIR9gwlMkis43N0w+HhM0nOhpVRHprysRN3DXjNc4bCb4GeAkIuvIq
eiQYxXMP9pTMJpaPVfZCIpatLzqRTFsxz74yqWUoD/KsP0bNQvCHjnr7qYasdt1FQ3SBqCe6UGuf
XVTE3m/p2taXtBKru7KA9leS0/nWGWV9CdmuPUBIzm5jPWa3fgK1dOcldXqBuXp1ypIBIhh5dncu
fcAvONmsj2nh949Bm9zYk872Kijx08Yl4bi6XnHj+64Mt2nuTXfuMFVfV29tXq2eyt+6NpnbNT7d
B9GlZBJlFYFrTa2OdhPDEVw7Eplm21RqWu15v7ck9HnDFS315rZvQ1qj6B4+sUJbRyLF0WH3FjHE
1L4JtUUUS3j3bvN5CLHulGu14OmxptPG7hRioT70D/bg9h+ywopUsVtS9gz0ZbRK1PAhEq7Qw3Va
t/khqANEaSpmnhNIBSeavUtVP0190H7IYdm8M6FZ9xHU/pTXwBA95yG0sQ3tZYzSK1c3BRZPGduU
OUQSA6CfPhXkeoktliLlKyCBEKME5AzXAdS0K4008zHUpsCOsx5lt3FYyddk2PhZLl7R6L1PF1I7
4wUb6pQu6n5w7P4DfmvkRlPegf4QRbNZ4Nc991WVXqR1+ln3ebtL2CZcJYS3od1bRYqnNIOT1nF5
05XV+g7StnXnQRK+tlfaoSR6OQWy9Nm2dkWWkyZuNfT9ZCZOZJP5OIvVw97TWXFt58n0nAxyfCoc
nZf7NVllvbfGLLpkCIDAYvm5G0vKGNXf1qWN7jQon21voVwu/KvYGoEZiuRtNCCc6eK2vLDa0HSZ
qwXFkKohX/j2FpqZ3ATteJVbvY9cdkxoC9hh/okORMyHg49ePJHt0UiNpYjs7mNVutcSD3OxKOVs
wjDwmdo8PdQeMy9PHw8pZ/6yVIQait4ab3DoW59GLGK33Fnx1GJA8woFFW2HdRzvOyhgWwyd7mkx
Z/tJrO+tichLd03dPVui4dYir2OvIqke6jqatokTzQewz7taVe8CL27cY4YIfzbR6XOqP9cyY98S
zxN6EjnhzlVudNiSpLaioGTzWxVQFtxJF4QtdnK9DgEjl1MZ2fiOblP2xvYmtlCQPBaDgpYCKXQa
FDWc1XS7Sc9D/obg7jAZyw2N8XBWbwI9pvvIGQKzn0F0SmoB7YWNIAxhE40h6XpqxvTs/WL50PTo
WblI1EM12LustDTFa44HuQ94OsLZKNSa3M+FMIS+lnjSW9nh3MHGo6/V6wSJe+htWtkN6VUUWzOu
ONA1xAe3xfiEvkYdEzWG9V7kPuaQAsShw7QqeA6IcyRkbIRxdllo6PT9Q1Fh0obiiizfDxZs94do
rrKL3jYgbFMF4jjbY/kYxAST0yV3KXSoEL1LNosEdKp1VtNGEN99IShwL5Ubd9fOsoijS2h7QMWn
kddVa+S8cTFnJ8SuM98OYhk/aD2pz9KtkX7XTt0eMLvwTk2JVdhmInwJt7jSP7WDXV+igor2YzWt
BNh1MZJa1PrNVef72HIEc+AcHDk0u7LPEGiT6butB9ukxWoAHCuOo49YpFTbjiiNh3WAaruBxz+h
OpxVdbd4fvvFR09yzYlkyaGAkHDV6qhad3COCJTt8bs8YW8UvSpFJj+VFVtqmHsz7plDUN1ZqjDx
VPCZiMSFNEZ33hqrr9jOlI+ePS6vyyKXEG/XqnlIqhQjqYFyE9SFKMCJ57Y8d6H/qAv0P3MXaEQ3
v9wF4lT68ybQ/Mb3TSB+3fh5u+CZ9KXprJtt1rn5g8b2L2QqDhbNtIC+dXH+3gMaO2+6MjQVkRt5
wjEKhu+9H8GPhI1xJBbKOIXRTvqTPaBntif/7JjM6TgQougiYnzq8/oyO6ofti+0DHRVTbb/JbXX
Nv/KuyT27J1SmEXjkTHmrn7MYcaNh0F7JSLQgc705yUuW/ibjQBDPLQWZSIQBf5ZBZhvTDmNLV2R
Lm97u0LsAQDUylUilcMrxdrO3tz5M5YbE1J7HEgm8isIzGpRnyd2a6m36Tjh+YBjopEf+Oj7oTqs
ky3CC29IcM8Aa8oND7FUixXGh3rOhzbb6iGNkUH8cCP/i63riwY9jsn0w4kGozsPI4LG9IvRabBp
w+1wFV+gGs50DLB5QRGMStdjaxQlKFdRXjhZXX3tZJ/pN0hTjMLEZaXkerBKT5a3vz6lb0lrP94w
7L0jRwT05oXRYL20DQ1yd8GatE+eHXDh4qb1EUVeQncyWsjUkhlajArzTnBZrITCiR7A0hbYQFHi
Fp9whzL6kgBGUn7Jy3ywybWOk3XareXCrdiP45qyI+wlnFtIdwX+6utaOHysojIQHfZLAzYxv9lF
/1yJ0DlnkIUfUfEIJ5I8Cz9PwjglmN0qyvqLrVCIPuDSYjX3FUjv+vrXo/eC3sKBwNV8jFcFFAdq
sxetes0aG60Evz7TpCU2ZN+WceHDwLR5whcvyP1XamiMW7qWosRst4VyMt/zpkWO8usz+bkqMpfs
IWakvyvgWiBVMkPyw3Pn0JIi6yiXz/MQ9vJWtDpHNNsTjxV4l+zHVvE78/F/DbLw6PzCpwnoKTMK
L67dItyeLlrgfS6nroeT3+nWyMzmcDU0719fnXkufpikZ8mmj6yMCR9Sir24oW5Wl0WbCfd5cRIa
mF9ctvVpeorbiXlHB80Mcakloqv9rw/874tkDknznwsJKnwpZYMXj+dqXgyfEd9O5J/SmMIVOHat
jNH99aFeVH7mFkYEIVC6CQSRLBUvBpTYb6dQ8IGfh9IXVXAkN6x+W7oja9R2RC+QtK+WaI3t6rrJ
+hq2sJhThFj5ELTImqqSBZEI3DyuSJHN4UD523Su3fK6mJM+1KDzPl7tx1+f9L9ujIBRhQM+5nuO
TebhiwXNichDwnW+/lzrsecsoNQXKK0cbSHPaCqivrEJmRv0X78+rvPvG4PmTVIrwqLzXaSRP8/3
2EIl1PbCegJgc1ySgLDJmLAFCVtYV1vHK5Gu0Gr0i+AT/pV49e26vickjVzhxZ3fZLC6kdrjRb2O
JEk4eXTwaunqK1FpaFK7X5/tS0YEoAjaTZg2PCYRzGhQnZ9PVySq7aupb57SECIx0cqhHtfXA5Z4
TKpVs4+fL6KhRX+H+CPjaRpq1O/UGFJrFsuo8BP9mQlY5V8lgmT+Qhb7BXD87JAH+PW8AGNTy+oi
FkRi74ckwrzA9BcKZiocgIG7Y4IQeA3XnjNzR2hUmiXaGsgm0HTrcbG+wzpiXD6s2mwhNh3tPsaC
9oZxWLLXzHC5Xb8TPN9dqjIDgfh59UWqySEQGPx8WF/z+EfifZ3VTM0ee3fO0WnzqMYRBwuW97g1
tHm9n+SCInEdvWB+M/fGG33I+Q78f7ylGJI0lQ33zE0XKKKbykuzQhMq2Rr+FfWo0fE1dp5jGaOB
rvFxHRRcWfyXnf/L3pn1xq1kW/qvXPQ7DzgHCXQ3cHPWPMvDCyFPnMngFBx+fX+Rkutach0Z1c8H
KFRBZVuZySQjduy91rdSrVVNUXKW/t5TU9Lf9LBP2MzmZtK8845OKIj1LA556Z8aZgd3GvEg8Sz9
Swd0WfOpCVIYO5GrmvSicKsA+IFFUvEZvrZ5OB1gvHEvTfDkuHSpSkHMB4poBEYZEYEcuG3BOvG0
yYDmCEngbiVRZr98AC/rjxZcgZ0g25hmpF04nllx+3VTrBexF4k8cUTaP5sKSQoeSczM33/+DjRw
Rrt10gie4Zpbroat4iSLxzUYnFSjzSeZsDjOTs1nwv6or6qb5yNXzgsY37SHkXTt/LRiVIDhzUqQ
6pVbxxBUbbOMNFNazqLh47HQ69ulDnt2LQdJOjdNFvlZeVv1Xs0QNnNoc9Fg9zLGnisFk5m7Jkbx
z3eG45VfiK3RisSOuLM8cE4Nd0rnrw3hTlzDelIZr++xMFrRXVCgiGPOJkihH08iOg5a7L5UunbL
rMnhz2afapEPkYXSx/GCR6XCFgXek3csbMUqsG0XLNl4i+1I378Iblx+4hTaoBoOO+XyW+q51taV
gXQTfjLiXrB3QcDqeUszn57/cxwy/V7cEMSGv8Y6xSPINA0F68ZZENgeFB1K3l5WpoGu2yJl5ull
p1kLH9OByPZ0HTqzls8RLa2vcQPHMfsxTKOON1gCoe+5ghLQPWT9hMcPmpevb1FdWqt7GVT8d2MF
BQ+wyHrWBkrHhSoDCwDPOSFbOpGbMEoKsaxhvMcjjfuQX9oi8+Ob8DrqRsA30nLUvaDDwFVIaiG7
+aAms8vKC81S4hc2bUf44Jq+0qDvaidlWrUhUhjHwmEKCoAwm8y8J2MnDdUG4Rde1zWQ64RgSd+k
YcJwVpLcm8+xizwqWQgni5Upl2tvnrXPN+joWrvbsKRtgXvimMvge55iapNwZG/MtQ93Nr3C05hG
0G2yQX/DVYq13YK2ITplEN5uFumM275BPbaeiq4zRiCIneA9RkbHd9O4QVp7TxXTRj5MBZYkroED
oPcCVdrVIaNwn+TAsdiyELPcbHsnzjAsxXKow/Cnth/Lep8cIicbYMyvgpxl1v+6jAjKEr3Yznxm
EJ75wvm5TaYkic/zOhkscdlP9FW5eVLw6dyJ/TjjVcY4qu9LE7sz91BEImEen9VLvfBnzKIGzBtM
lFkqu6biKm3KnO+D8bdpWENzCVrEZsnNqmbgW6rIDGUvqDHi8LtCJF1cpIGLz51rphiA1M5Ex8Df
5AjT8Gd9G+l1KTeVbnf2ma4I0drGLE/SnXyuX58YrA6Kq8izYNl9xw2lmtaZ6xO+fZ2lEuBOcA9B
0S28cUI4sO6uXfx6vH+WS7YjEuUFuzzQFsmTF7iF3mT7ftB5IZPvpTVRoSStsj4gxjLcq4l5LAxf
lijPPUgC9vhIQd3WLbpaLCuEt9KomL+WQcNp5OUcwqqvLw7iYafGk063l+lwnGSjY5xoTUsLBitw
4k0TjVW0dcFMN3cvuR81m/+8VfMoeMciGw2uUo3Yiwc7GxbK6UOAmJAr+HJblykuJxYZF/KJTa7S
pAtnMlP0ct9B3FkeLWLhucaOwNswMvwGK87zaTAi7tduEHkCrA8oXXlppyy7my6EMWOsxGLNuFuq
sWjvzHIq7l/Zpv1Kqpy8XzXIr797p8FBp81n2q7+svs72zSMo4Iml1H0NIUcBsPoLv5ooS7YVoGi
9spaN3xHf7BQu2JmpruSrTH3n14ZqTPS3yatVbTnCG/y3/upQyxTZruL7IWu2LOr2u/zi9E0LfnK
WR1nNOHY+PxenHa034LVv/FXw40TmqsrUAu+57LGIWNV/Yqw3IUZaYS3/frZcc1AvM3qvSnFLJvt
78Zr13C75bGvuKuxsvxivy561E1yH0x4/qaVqYT0N/9fXuzMc0hUHoSsxUqbFntz/x84smtkrHa9
sTzMohAPnd4x4ktm8syMr1+qb3NGxmrdjnFZI7od61RvqLJ0kBg+jLMnpbuR0djCLaxNM6ZGeWY8
EPg38sDgDdK1JmgD+r37llgjva2ELCQ83E2gy8eWDZzHIQEfy9JQeqauMFNjjqxol80kQBf6g8kx
OFuaWDMivKRRbD3MHLTZt6+82F72sxD8zt3gwWRbVlC79clBZNbCu52fURRDU6b+R6/q8OTugQyL
PNzjWKTXIIkEZZn0uo7KXotlpL13bfSaH0eT2o2YW+zZrGVZkOpNIzJGotQ22MU9cwuR1V+cAyY+
GBKHirkma0o5lCYflLqExFpN3W/1goiigT16ZAZKaTLOYc8FAmGnd07cwhPvtCV+l9cexCLq5U65
ngadAFub+GU6m4ZlpkNrxfvvcDqzouSu0NQSO7NC3lEVyc5qn8KW0JN0/wztsPuh9b+MeLDqnW9n
ojon3F6xLfZS6lqqkkKXLAkiLeZ2CJL93voxGN2M3AuAOWy2FfshfQPGJdHEtQ3N1uPys4Zrt1Z9
bPeQjaJ3qZcdzLVqrmMOP5sVDVmlfveWE2nkjIzdLKz3cwqW+EcxGFxYlplMvwOMjpBHDz+vxNLA
LlgN0lmoSEWV8BtrhgXIv3OrmjUFFb00lyw1qQNuvXKKvI8FNLn89PlrZMO0rEeOf0N/HzTRxCd2
skpnJMEYFDDsqjhXY6LFt2YUflI5Ycj5AWJiXI4nLuWoul8Q0fOprEXq5lPbDipNTqSJYNhio2RS
OULvnvVBPgB07H8s6ddZ0zod4az2KM5sIpNiElLYLlUt29Y7mDLuVHC99Ildp+d+hJ61PcwLenCm
X06rgSUKbZW6LzpXPyKoMXXDi9Q+/kKkYKM9ZVbB0ThtGNOB4o4w4tv7xhaQ0Dd4wPTumigVs2lq
XzI/OVpXc+87IDc1o1zfjwCcMiprkyuQ/UDzXvED/7/+21QlEOXGIhBsl1bC+4KhlYAcoKFKaIMu
5h2p3+3z45H3TL/ui2Gs+VLbDg9hSTiOo+LP0PRiRscQkcizYZTBvVAgEKImyHZu6+p7t6jssLoo
RytG6x3DbiDJmV+AU2dToLbjux0MVfJa1dLyEcxjpmPWWbq0DlXNkS8WYdo+qRbDaolKapA9i8s8
umRvjFafVxj4bO6zElINVzaTHic2E5Q7X0jnouEjR2Hge4Z+tIC6GW3OT8gfZoKxJpvE5CeVWBMX
JXqufLrYVNQaXR20fNp0wgk8b19OxMFShRQGUxybnL6quHH4KebMAizYIBnjq6OGZrk2DWWaayeR
CccRaOF4IA+BL53h3l8KByCBMVpcf2ZM+tCNtlFXYe1k6UM+KlZdyMcSPdl91EUx31pf0tAlegXF
fYhCTHnMljBS1czxKEJYAxar4cx70ghZjZ0+P3A7+R4vT2svWvRSKVmT/YMUHugs9KcTt/4B8Qgz
xRmz9/z1+dGrFMZrElCMMiSpBzk71IlNr0hk4cYg24W3SfzvrG9JYQZjdWW601QR+Bsv+sTtwTLi
QqKJ0o840/pYXviMayle5zGL90TTTcONP4mFPJaB8JVDwDC9a9nYDBfQijMBxRU7n/Befk3o9i1r
VdZUuhJFeMUqvh6fT41TTpRzctIgg2eRouAffNDII6vzFpqkPgU+HyyKaNFvusY+PRPI3qABROsZ
LJx4Xaie3Ogckpjor8ekqvhKU2wJvHWitdkJt1MyRH2/NabKxfcsaY7wF5eZOwq+gl6wer5GI8FW
0qXpEeTdLUwGEocUMKee9Al9fl45QFDpQre0cn1Xvt81etvSpWeEZIfcLAY6wsPN87pnFEyaOogY
7MsU9fqcqRKjSLyNgUO7gEwwtHzeP7zk266afkmOp4R0uVjMKJxev+RMzFEAz6X/4mH8ZoV/vjVw
hOjO7vuf7veX0lolG+gbAyOt5Hn9UqS/yUXRnfgCU1+vT6j2HUVRyGLN2vX+ax27gb/2j1Ff06Z2
0MRiivx9KtWZuHk0FvPL5JQDBxnIlTZ3ote7CY8h6crabL6AjM6fhsr1kH4M0CCDYi17m3M3XQg9
2Qg58uq153llfpl9VGArdIkkvI49Aa3ByE/vv/3fLpVDWxgjlYWAC8qXqf/8l97+1OKRiQFfPhHu
QR7llg1KHwvZXDlCvf9Sv91zOLccbFE+kyByNd/2uymjUgIJffkUJoEzzIdoDjK8UIvQj4gfxeMf
b7m3IxQ0TpbQ9ENeE5vxWzlXC2ciiOnfP4GC0WtUP6V0EYeUlf02trHHEEUZwlOimJj5+TtEH7O9
YrUrvZP3P/vby8zUFD80TVrGpJ71WxwlHqRJjWHsfKYnwbl5TiA6fA3Q+7ACvv9Kb68yqEeTT+vg
jcaK7LxtXucUhgRiZtZnnCciv+hloY/maeY6bPKJravG91/wtQ2XoQkeVtrODHnhxLGqvLmD+ixY
WEzm9nMLDII7qHUivcyxKGp4W9Q2UFog98ZzEq7RsibsjO+/gSPV89cnkFJLY+rAsOA/5KO/XVnc
OCksKarPTQJPptoyy1pQKDdVEmYw3nXZotpEl8a+6+r1+6Upbni9bnmVPtCT5GR8vjgvfENa/zNP
cY0FkdPC8hzCCLajDsB1Oz3Si1Vq5UAotmL09GaJULZWNVoGkwd/5bA6UYv0YqB5hBxpGlPKN1p0
W8z5qd2fpIyW8QXUhLDxMh0yGhYLo7UFpxjkL3o7R0dBbQM2QG/xUraSr048N+g7SntWTWLcdNGU
AT3V26tt6WI5ykoNuQPiggFhHcRZS2fSVgRj0mSpctqy71/+32444SKL0hHgQDJ/v7UHThaJYS7z
pxoWDTVrTE4lB45w6XUF8NKyfv8l9fr96gtnqYX8z4wmQAsg3jITGZRhNOmC8VMYI2d1tkMa+vmF
B98uNy7NztRJmW4RDhyiJgvyCE3YotTv5v238faTw+VzTVZOAov5r+A4/v5l7az8phr5LpNPOXaM
8jQt2758sPPRbs/Baf6BdvB2BdEud+HQKfIdkOKu9+Ym9y0zThPZdZ+V5n08epnQt0WWSV1Zvf+5
/k3CLE50HHAwQdkXcG6/3hTicQK9WCn7oep6M9hEoEmIjI1po3LSTbOR3WHFwLvkfwQNG+7LyXPC
Rw5rXhusJG1dWjAcefT8XhLdRh1qLa4u1NOYEwqgWJ6KpM4S3daagCf5MKv9modQBb5uE6PG4m8r
w3L4cAYxo+4hjg09KbJUqddrDgT51JyAOE/nYlfVZuxevH8R3lxvrjBgBcfkOYVJ/fvE1CMjNCQ4
ZXoYSkBl5BfUjCrQXI01fbr3X0p7qn+9n/V3yuLlI7gA58w6+mbgONaSnqrlRveBWx9fa/Boneaq
0aX+wFLPEvQ8ey8Q6XAVqqnSXdKXn1o16A6BMcJm++i5QvczOQvq6GG7BO88nhg5AIzlvONRJZYq
lWU+7mdn4MC0BRHM8TgF5sCx5GXwx7RID5GMIrN5dpbAxKW8UzV+IYJovYxXwelIOSyeWxPKogMK
W03Tsxk/PsO2hGLhrzd9m+rG8ssIjSeSezdj5sG+F+GS4BfOVjnSAnn/kgavvz6Yb0CgEYsjWPLY
C4FFvL6FGz6BCvBPfCX1RHyEv+GRBsB49ODngXTp8ScEnLhTSEYKmJuNdKPqUNp58aigm5HoQBYI
Q9PYWYVIEon0BVr1EHF+7a6LqVPJOgkUOsswuykrYX5V0u3kCuhbgsdOxP6V8qL6LDHT7oIdKVk4
rScq3xhd5nxYmCOr0wgnMSxLZJbuhq5h/mgsRs/hoECauAZTe+2yK+U7tzCcCzG3ikCeudkyEy8e
E2b4p0VhMyXIZA9gsc5HRni9VXxGNeGdzYRHpMTDNKYFmaoV9zb785NMasvD9ecntDDirtuTOVPd
j8IZHlPHgVgemIZbQT335Kd8CLtvhSHbO9/tOsqiaDhk00D6KEMKiTiV4fIaNWJqrAa3VKcgtLb9
SDzbKkiy7MMQYMhcBdGQb/qxre8XUik2lJ86oQX5/tr0zRu3n80vMFO6z5ZY3Idk8IZ1QkT1WS66
dOumc3r2/h3xerHmhmCszGLmUSpoxOlbOU1N+0cgYa++8X1NZDKSzbz1i7rP+NpM/+H9F3v9QD+/
mEAop7d5ari3FUm0uJR2bVh9801RohGazHu0nXa3Ksv8QrnOwPkvrssbRoToJt9/7d/u/OPHRKvD
yIZF/K1sYvC6sEYlX35rKlDRiDQlVrzSIXvrD9vE8Tf9zzZ8/JSubSM8COFB/M77nuwyt4lxSIj9
rHlmHJvtYlVz4EkRuRfitrLL6DbtIgMhOzg+uXGUTIs9UHZ/MxU9si/Eev5V67fhaUXS3wP7bUed
NBT9Y1lSvNh9VcqV3Vvujamy6keJ8+28oj17o+zZ/hBmnFNXVm2ZEmhZfOWUIfcx8Gef7k3OLM4a
QxprbTh/y+q4x8E8tDsr9swnMgac9cL394da6I0Ij0uiywDKIK4LGG37bUlgGaKbXET139xBX/wk
dZK9U2fFYVqmJ7iIpFmQrr4Z7BjGV9Ma/gGNL66H928BT69ur74ZocWaWg+CNZht/M2GYuXAij0a
xt/iAYgr7bQ2JyQCH8+mY0oCitIFViHKfiLTy5AlkNy6PNT0rS6U9MnTwdhgXC1W7B4c4imZTyAf
xr9ckVyTGxcpfrPzmdCYisCoe3qgxRW4VOIjfQZj83ohof5iJMAgWgsZilvKRlXvMOn+mP0svXSE
TPc5neIDZnB5VXp90W/qqBu+zEUyPMBOzG+MCvPCyp+scefYPdpqp03j+7EIMUEmjckHSCYStIFP
MgIQWZMBpWVPvAPuE5ynyex+sDRZjLh0Ekf+cNvra/f22gL457jvc5oVtn7+fqn6BlrCfO+COGAS
Di+NxskeMb/NKLWbyry0Rq0Yf//rfMMI567CEa5Vt+iRAOmgs339kqDFirZk6/yeycw9pW2GGSka
ZuOMRmW2YxDRs9J7cfsN2FXxmMZTf56moXlDwLOze/+9HAlBrz8+pSbLJxgogRL3rRiwHUuvA3ld
fY8nBgyc2+voc90u5PbB9vNW0JNyOhxlTeBzjyN/3kBV8A4JctgNfZIwXDPwLJNNW+MAIDta6dYv
LfTK6JKL3E+7Q+M406U/JDHGcBG7q1qENhTG2bLhxEmzBPhgBfUarbkn9waXZZflvXGB70nxF0Zh
nPsk9V7P08h2lnmp3MUjuzc2XiwkJWNeKkqnxMhQNAW5xgqix5bwo+IRRPK8pRbp7np7qmAtFA7h
mwKiJHci46I1kQrdtROmFSNXFHWgTWCQk4tTFDFWXiEvRpz1MCJS6aOrDYg8O0GcQj4JrFT7A0Hb
6Uc8N/0PN7XBwHYqQ8P//rfz+/rDnRIimkO65vP9vO3rOTZk6Xwa8+8wekxBmnqYfUHlMUNw5ivj
TCW+Ld2gUyCNL7PKcL/OvpJ/srb9uxsWUh9ls4NyFVPhmxsWpVRXdosovkc4wIbN8QvxF1ibYBJI
ljMXkseBXQ672U+irQyj6VMStEpynyzW/R+uyb95YAk1oLd8xK7+ptiFQDKqmgCX77Ew/bvGt7pb
u4CeIWjsnrEvDpdD0fSnEsbJSTE51kVfCTYyUeBbSMlTRJBcwXFNjcH5gXK+8VZBk+Z3f3iXv5UM
0PqQz/OIo5nmUPnmkinCOcqwcYfvdL2b+IHKwgO2YpPHPHSmurR9lTNT6hZS54PWq38kCwncqyWy
5bh3RN09emERn5tizB/slvi39cAusGuztuByx5lYuw0A7uf77R+fxf0sv/+f//X0rUyrTdpxSPna
/+qaYIO3+IL+3mhxp+FX/7V5yuv+ld3i5R+++C1CH1MFblsP3DFn2F/8FkhM3b9MXb5xDmXxB2/4
L9Ot6/0VIvmG9Mj+w41Npfvit3AxadDoZL9H7usjMPH/E78FCu9XW51nsuGgjTPp3Fsh4XaWbv39
stWF+PVJf4O277qWugk8l0a22+LWKuivCTQ5IByUfesUvtoHNfwBS83hCUQ4NFp5Pd7POQU9Wpdy
bTV9cMg5WXEEybJqXdVWthZ+lWzzPr5F4XVw8x5OsAv3wnWrx3HIr0fb7Vf5GAdrI2ftt/yMjECG
c6uwhIwDqwaTY+MW9l1fkeImpS3WixMDUBhVd185IZxP0bsbkNSYAI0BjZDzQM7jD0dy0CL+7WYO
5/42q31vT2PdpYGWDeUtDNHhtEYFdDaLhFJoakpw9c6SbqDdAmkafXFSxhPJI6RVn7pURru+Gxzy
P+vFR5lompetb9jk/kG+2KhpYnUVU0M5Az9qPiBRMbcmx8219Brv3GyDA0e5W2lapChCwr9ApXWG
Y7YkLxlyDagte0vPbl41qD53vSnLNTdMvQ0qKBsN9rhVOiIz0wnJfFnl2dK7+U54hjgtEWqv2Z1L
zmiCRpgdT9VhQp8LKhYp6DYnZa8B5rQZ5+QxZHt9YGv3T9jV1aeKMf0q6ZpwYzJGiS5lO9vmtqiT
lBRjIIqWeaYAty53Vevk+bBN6YsaXwnR4jC3qhneL8DTCJZb0YTulrXp1cS7Gm7foJQhsuOWTTi4
DGNkoVv4Ic4ELk014760u/bAvGrai7Jib04tV1xNZdXfGqJHCTWnlA40f5bOAZQbp945cAZznekI
7q2RL6xvvQqheWeDm18aZLFKY4O7k1Hjnik7OLQLanFQ7uQZ1vg0kfY6qhMEM6upWqpTEVW9335C
2+ndtouEhkyIcZ0aGfLNvm6z8Sbq83JfQYYWHDfEgnluF0YJTJa9u8i2vw2BTs3+w2iyaN8ZavYD
APxhVsB2suNymDBWe0EwpbwBv/bM6YJASyQ1O9S41bDGJmN9qAM53cCXWBimos7TbQsrg7dgxBOY
Ni+M1mSpdIwdZ2Xgh/bSfGMvgiQ+FBDTBf4X4j+rsPnmLQSwbHA9RbdVgRZvzUrSyFUGwOIxAlde
XmJ4sq11KWfzCgOjr4BviDFaD01So8roK1zbxGoegHYZ23QRTgwif5jv2giQ78ox2ulDnhbgkLzG
d+i9u/amiMv4qknm5sqHY73tlcRxDKJ1xO4jzYvFBI9dYindTlWx4EKv5LUPQPsxnBqOIqKxSCpF
BkkuGFtke4I6PDpJAj86CaQw0DF3MM5geEzexjKsHj2fVQm+8iUvV6id+pn2IC7ZxOz620GJ6roJ
ZLwXjbtKLOVdAUKP7xH4TmdkfhOI1uBq/XRc5f/ZEP+wIXLk1U2Ov98QL7+P/3XxnVj1+td99OWf
/bQfmg44CVC+DnNpRM6/MCjo4/1lYgoymR1rsPEv26Ej+Ef4C/Vhl5OSo8dDL/uhg//Q1kMph5QZ
moHUof/3f0MBjb/X189nmu7Nz6/gEPpk9z9HH7ZDmnH0VeANgzZmkv22p5i5uAjQXZ63NuSsJ5eA
w45gCTaZrQk7ElC7M2pA4CF16q40Tmo7kV67pq9fHWokA3sf7dS31okHHLmm9NY469UCossX35u2
EBusBX67NIeqj/2884FXj7N7x8loCQadhWnDufxWiArePW1F1q8tsaxZAj0CgShNkXrQcjnpY5eZ
70hyZpbkj6o3PxXOqAXOi2vYw7oFLVAxrgiMEZeBMFa2Kknr5MFavHxKzn1VNTK4S2yx1CMaSAbs
9tYq3X7RIBxZdvcdXSdrGzBTLMwPaSP6ZdijMg3Y6DuTRO2zlLPWsAVS8zUxunYnGjlfe3ZRsUNT
3vJP/dlYPkuIdelz2/6fB/BPDyCjMMbf7z2AX9qnN+ZfJuL6H/2sRr2/KE8hKWvaikk5yh+9oF+P
1agHNVhPJ5A7UHL+JL/qR5ajHudJ6C949qhTf1aj5n/ytHEefvO4MYKh5qSxiHvN93hjr6tPLXoi
zTRR5w7OeZVcLHlLDgwJYG6TzdW5Eqk7SzAhKiJHaDCCZkVE9Hjv4VE86ZY+uitKEjXBfjj2RWtl
/pXddv75BE4fNALd7TU2rkShIG2NHUz84aPbleVlG4gm2yibiHRgBemlPQWkYHtt3OsoIXsryUZa
e7PnXPbElqzR6TU7UwXldZ6b1TXxR8NtiNsLRs0c54/45sdT12gxt06tX30ECRI9DmZi2Lh46vC2
SILytrV71Ij5coLOjdLHEvG133jLLYTv9naKnWjnhLz9JeqnrTE6/Wkuw4X+u5OvFarCrZu4UMjS
vCnuIZ1PT0KUzSHtahAvLg7S66aR3TVLS/KBWnZA3VcD6XBiZe/CRFh3lAUJzi4/2ypTAx4Mkzq3
jUf7PGi6B7x/fbxCOoJJ2FUOFDtHLvckCOdr9HJf8mlqu5VOVj6gYEvPm7SiWqqk130mTHZMaAjN
0QP2//ISJkWyI+N6OSUTzqK+nJHVAyUR64w4nmBFwFGq8bTZwSjiqzHPIKLghtgsiYdByQ/DgznW
4/mUgCwlnTG9TKzSD1YI3eY75sHDLkd3t+793L4i3bI7zHZTXYjGHM/djsqbc5jzxJJVnxIR25Pa
YxfTusyNfFvZsqfCS2CtldIdLlDGmTtAOQaq2aK6MXrTuSPUq//khHbxY7Y7895WQ7rx86m6Qulr
EECBwcYzezpaMZw0mOzhNQPq8iN9S7WzAklEQE8FPeJc24+mZ2wNp52+NWPXXVm9rM9JGZtw9IDk
X2XcODFjpzD86nAiaddNa3G+MRYHeCpzq3zrcm660XzUfOWThLKdI1iNpQmXJWCrWNGReVK2Cs4q
VKl71/HkpYv6dT0QYKwjJxi0dPHEZJxO9FZRnZ5LhrOHIpbBwVR+8T2r4uzaJGaReypernIvk9SN
XmR8DWonoPUYdzRfm9EvyNwW3nBWsXGxfiXJaZqzNzmY/zYInBkrWqX5oZ2y6dwPc+iIbjdc4Dij
J1vLRt20ugBrjrWYcSzLPLq8IUzlq4CardXFm9JlHH23/tbWpV1+rPKGY8UHWVyssPUPWPp0Segf
q8NurKgUU100Orp8pD5oT+CqUVNCKnQXsMK61oQlWD6yjMjrWZeiyDLRaw+lt6Ufbl6IY8066PJV
6EK21SUtcRHxVavLXF8XvMWx9uXZnj50x4qYFOb5DukidTLoVmO76OLZ86PydFiIFF6Vx+paGY2n
dpUuurMIPcUaBK+uxfMgfhQWOy/azjoCytc0EStJKpcN1IxvxbGuh0g9XTjHaj89Vv4UEMZjrPR5
IDueDQp9THCOJ4bleHqYjicJqQ8Vtj5etMeTBrHwLceO4vkQQtFzPJNwetZHFBpxMQeWeDweX6bj
WQZWtT7YxAJQ6G3vJIM61EiQ0+p0kXZnLOse5PEkN65CAHHXZlMcfHXjHPXmOgFlN3oPJe3GRmwD
6Rn5zhiGPvs2CymtfI9erG1po7C5/VMH/KEOsAgefq8M+O82pdX7qif1/E/+VYNTaBM26TA/19WA
xpL9LAIsGHEA4p5DIEIA8P+qAo41OP8KJxQyoGc0/K81OBEA/Dpt56Zt9qbkfq8EZ3z6pihAP8j7
CgPGbBZv7+10s2xE1025P5LIJnGKIRwZcSdgSPL82jyrn4vQ7Lkkze0SIuGH/lit5sfK1X4uY7Vo
1N4WdEclFa54LnhTnFLApSAZV0h61xICdrVznbEq14CW5kNmjCPCXZQEdqlO2gFJkepWS09Yjryo
Cg7rG6VSxAIh6/25F2XTKaMOZZ5kqT9fzG4U3WN2low6/Y9GV6v9WCuhkyJJc2SJPc+0M6Nkzm6t
PFCT94mfgtNJE8BFtLxGCJm0yMPtiAxmBPOzgG3zC3+6XXLlPZnSZprAZF5dpITFt1s70XOzln0K
X4YTm8W+mlSxx2VTBBsvrNMTn5O4uAwRp7O9ziZILMOo+Z1y7vd9m6sBAQjSnqR084NEr7DLlpb2
jsBoNnDsySK2TxWpK9uLqk9YEnEC+eRj7pmpk7DYdZQSbIY2bK14XtDglzg9vUZ97Ft3foyWGvF/
GzdyOkGMPCGwaT0+qAuz1f6IDaEh29Eq9p0NYtS1crX1Y9lYGE7a8xGaAUxZV4xbEyGJZJsaQZTi
NHwMs3k6Z2IYdnskj02/SzrovyvFrb4xEJ2aN42fb20gSCVM1iJiGuVNiPeyXhCPlGUGhLtSiVXg
u229MQcXjYavygM5QckGJswQ7OxxHGGo0pIpY1thErd7kwsdSw50Wgr8Q0Sp+bSQAANplqdxp/Fq
WxM06lNphSFFV1t6+6Ge5J1VtckZyZnFRwzn/ioyUdKsJYbhQ6GS2NzYrbgiqatlXsyYhHMb8YTE
vbOXU3pZasv0s9nNKp62+DDCKzILJFyzFtMXqfWnCWMVsaqdMieUlCqAXKKBTmhm1CdE1dgnfSnK
Dbq+6DNPQ4vmBafQF4gKFkC/rlf5Pu4bm35JOpyMbSl2dsGwfxVWUXcXuOora7qxUTMixgh/XwmC
f05PmII5JWlS2K/XsR8Aw/URq5CgAB7ed+w9PnY/oo+zWNbGUzaRARCynE0XNfce9s7LBq3Rl6Iv
gds38fwIHr48RAtorrVhmCEIf8qgrZJGdzXXU3XZeCRYrvo6g22OPTuis5lrc0pUP/gxzcbRCKuT
KkzjDz3oOaqVPipuc1faazynMMz7EltTwH0oIoD2Hi3lGyxkw3ruJyfc1ZXL5DHwsJudSQk0fPB6
edVqcHfnm8X3yspnSNmkiU86RUVNc7iqov5rhhN4Q2LguPaCFAM2aGCEpPYTfoIPxLTBfs1jRACh
oqbONw2T27gYV7JJ5OBfjx1IW16WYIlhbv+Z1zzzTP+4K3rApP7+cPzfBJdX3VP3a28KqjP/5mVb
DMK/QHT6SD1JFbT1FvevbTF0/2IMHvq+jbSb7lDIOfUnHtX/C08iDgs31PCr47n557bIudmy+NuM
fmhdQVH4T/ZFcDyv90UEqPwHoZsgtoUG1duxPPnINrf14J54RRAQZk6kUFv1ar9EyXRaxI13ANiH
wasexxkmeyfOvdxt2FIsa7yt64GQrE4aTwW12gXBoyHOssi593mwADNLv9rEnSsuk0J1t3Om0nuO
PQUJ3iplGOJbn2sZEb6YiewUN/6WKPnmC5Lm7AD2qk1Rn2P0w1Uil6/kyBrrNIp9pOFTbt+hys5P
w6qoziLhFPvB4TA59dVFDU8egn9UboysTE4t1Y0nVVoSKVkavrOxjZgJRzMQKRAV0xXzmmIviyA8
h9msMkroyb7B8hZegiYwL6w5NS8QrBgKt53T7JicF3tGHPFHK0zDS8vIr63JHy4i27pfzBm1qk8m
c9W4oQHEUzo/kHcQelfOgD4tuDfrFqnvNTMTF+ahwK/telO3alkp915hym8je/TOYTSyatKWjXeo
84fGzchdmQo325MUkx3CrifD0h3LjSlmC/WePdD6T6OrfkjGm75Ol684IOePVTs4N3EOZIdUrfbS
d7LpxvO5OEhX011DDt2ZOfnNl9IZpg24CrGTqlB0EXI+RjxNgDmqgrDZkY5D7g7fjNBZpa0HPSOU
Z3YVn7jawTgQnk0aa11tOi9iBkVfxQiMkyIX+SZuaqCdkFT2TaO8H3H4/9g7k+W4ra1Lv0pFzXED
fTOoCYDsyWSSIimSEwRNmegO+u4AT18fKPv+kuwy49b4euBwWCKRCRycZu+1vgWQvsv69NTb5rQj
cpZDVpEUF5wcC6sb3ZIj0v9I2RgI/0419fzHeE69Z6ex6ZqRKXuManv6Uo9Tc+9FZkpbwFavp04F
qw7pMv0a9WZ3lQ2q+EKJtd4VqHE8fyLhem9J4QALE4Zxu8zUDuPYXLb4e4XwQXmiOEtrjYWsb1y6
usZ4ZVN1vXgtYwX9lx0F2WKKt4Ge3DmybbGf5WCQmgAItKjt9HlwnfSpIZ0YA2ht3RY48vcymeWZ
yoZx0idrTTys4huyTbv7bDG8QBadOBTKcKjLiLwHr7Tcs97U+nNJVfq6ic38QMxyvc8yYRZ+kXcC
HVRi3Yh6OukJuTVj1bR7Re036F36V0wq6uzPBARs9DpyXgkb/d1qJBEJcz2SOIMtpQI5sUVB6oaz
U+qPhpm/zZNRx4ESm/qz45b3Fc3Kx66r592iluptldg20IeEZE5LwWnEZtBVz8mIWjKYFLt57aI2
uzgkPQgfVJz3lsJv35UjPxQvqXhwU6oGI92ejYqBgegYHuJkGGwfB2GHuNeLL47R9b8hBBlbv8+1
e4zCB1Yw+1hNzQ7TF9ZRm34ecZJZfsuJV9xZkdjb89Qf7WgpD2ZeVGFXg+ofmCyf+8pLDw5Jnlv6
d03odFBbo1Jmd3UH+m+RTRUYOYKvJZnJeqyt/InIV/ngoAu8rXXI5DxQJDttkushYo/6wgl9Owm7
OTUt9r3A87ZWnxW7qJvUaxxrYteI2zGKxidl9S3ktqHdZiqZuiWslC4QE+qLUh3bN/pLfBIoJJMq
nV2lTVRPhDYobL4M96l3YHL4tbqI1J+cucKaOsc3S1flO0X2C3uq2XKCdpQ2MS+oyP04mjdDuSAY
WghUcUPPGx/iZYZuLXK0koK9MdMcej1fDMVyAhPRXM9lRCqxpjxleo7SPo7ZDVGGgDBqAzrxIHcF
Qkm/gn9VDwIjxIZ9JaB6etO/CSJeT1GVeLdW4VIg7SxZ+Av2yNu0V/LQcUgQ4vzzameO3GUc9S5q
R/7V6udXz6NbqYFLmQnDvSvsDUZc79Fj1TgvZpJ8BXGcXhXL+ILpw96zIi4BBZfx3MVmylCasqsu
s0mbnRXvqhjM9tJnUXOdgQF4VKJUnDkb1JtK6+Kt5lWkOdA32VhdY3xF2Kzv7Z5v2UZutSXjSv99
ceLhekJO+moazbq4DIv5hFgrfeh18kt8cLcAtzIv3g3wa0CaxFOgaFFy0TSUeaQGW/4YN/ILZQ26
N4m1hPPck0IkdffkUhrP0KZWCd3dbGKgsSH3FDxVPFmavHNs0OlIZb8iTOoHMUS7FALVBhTLcslH
w9zUI3AafyZsIAsGpTR9i1Kb3VTjWRtj/eghQ36ZGj0PJ53a5UjH9zrlFT91CHn2uBpl5edN6z3n
NrFbRTmpT4KYqD0zE0i6Xg9npCKXZciUtxrq27HuXWUL5ocyIhy7A3E5xOWSn3or5sl9wFIXbTW1
Ub8kY0pbeHQi0lpmxd4aHBjO7dz8VnbL/KYuA9M/YtoFQI404500Ji1c0CL61HZOVqkSbQDhKyX1
AO+4VZA7UA5qyoyWqrfr6YG1P8vi+8FiI0L3vRFrWITX3zZxI/ZVwivty3rNpFi6FtGZE7nNO+Hp
+WEUie6bclKuUr3YzG5ZXMaxzPe9NTxbrUUFu+qofroQq3/Le/sZJNWrGg3v8Dae3UreldrC2WCZ
UKUbTXFoS2fetE16rzdxfawTx7kf61x/zJG6vcFGl1/xNj+7Y0kr7tVOAcvlxxpbsDoc66Zrxn7H
ibpZbALTrTK2ffJcVWqCsJvMzWpQuZK65YTDJAf30vTNDAzNjtYcHQMdxzjx4ODt6vBroMgjvlB3
5InXy65I6uo6BatVPddMoOy9VtiRjPJtA9ioOLpK3oarRyJkk5eftHguj0ObOs80GpoXxKYUZCM0
1ScnsbT2noyiJNohwhEUCGQ3LeA3YoQV39xEdsqDBdPAAmM+RoRbKGleYfJOjbCknbLDn15uR7v7
Cp55wj8eCyQePMk+Nr9KRZ/2JGg5wVz0w5m/KbceCbXBQNBK2ppXg0cADBAdMuDymFWGRGJlz17k
oVwSsSE9yzmyghBKrqTxFextLQB/N585yzbnlqd5JMDC75N0eiVzZz62nq2g41GGnVZKUs+Gdbtl
LPrge5bRntL0gIINt/ocjlXUAwoCOwi7FcIFgQOQtMzbYkm6MKOPf1jMuD8MURTRXNDTY6/GVzYx
OwEJlfUVYPA+nGOneRkMG6KGtOZd2ozpNuspnCqxyuE6FdVmisya0nQCO6qHlxGAu3P3A6UV+kV6
sbMIlHk3B+BPQQ0ykqAPNFraN9stieHq1AHZ4Btamya3HqLGXBXnGPlS5Cj/LW2WfdrPnxziKC7+
4yEu/F28Tq/t7z8e4r7/zB+HOIe0ChPpnOqaSJcJefifBid/hHcUIR5ePvOnaEvD+xf1Qd5qAKF0
QIkf/3eD0yAYA9M0RzzbAh2qk8DxH9Q2sY3/fIbjkEjSGA4/VQP3yhHzF31Bno0JMmOv2c/2nDxR
RSvrEAIE1TZJCyCQTlv027qZL6ICchTQvAxI5/DAkamIoEc6bz6RB9pTlBLg4pdlTu6Op06/y95W
QpdfzhLOmUTE/aXEdu9TwnxZe5OhQZ1lW8YUzWZDjTfw0m1iikwn3UeFZX3J+qm8kmxiziKzeIPd
QSXbBcmSuZpN26OtqXk4VBGwcRJfeMHbxmeubU8SBJJvFwa7c2llu4kPpyPlt+uDs6TRAbBef1d6
sXnkFPiSOY3ylIpCuY+bkqxImmg7Jpx4UyMP9GuiDm4WibOtkN3tSA4VbQS+ZMQ31RL91tTnfOuR
hxbSmiXhl6xiwv/y95oDxeSrXg8CBxvbxiIEcqs3PYi0hasno35rwxH0U6e/7hGH+4gsblPNvQeY
f61F9MASfAVTs2hXEmwBezNSl3RamfwLWOpcXJlu/YSJHqCX1ktw8vGLR+9pXfL99ZxCEtYLHR/O
pFX1BUrk8gw8WA1rLFchVrRhO6jzGICCCBiC95IUncihFkiG8foRoE5a/GqvkcYO8o96Y+SKsqU4
B0e988QjsZrmoyaNckd3sA6aODK2WGYlZyBEjolavHdLfUFousCbVI49fIfXCoDffU3ZF3tKpJMq
WQtUeHp9ERO4O3dxKXn1zc0MhOTJzN17u0urXSWJ89C6mWk1yp3Ngoh57zU2rTHhPoilVohtN6aH
2Iziown02QmceE3u8KLhTVHRetNIU43bnpSJc5E2ZG1NADhdJttm2Yik/GIodLKxe7ZJqFfGXSd6
qmxuRCCIkaBj5M2hMzqmYYLzGfSobLxd2xjsIOJa0zASzRXOQ4t2sDva1VnX5HDCMtoP26lVrAcH
ZMfJLGz1xeSLhx15I0FB2mdKFTKvKlq0bdRSeZjVE2w9qz9UbIEpw2f9/K6U1qLs3JaYv/fZc6Zr
obfIOWMAHxvBwtr6GgaAusi075rw//awPpnoDdte/Zz/73Ld17R7q0BxlT9O9X/81J8FO/tfGJ90
TH86vu+fC3b6vyDJ29DNTazUP2nJTLRkTORosvkTXIIA6/+tZkFbTakOP6ltwgtFef2fTPY/exLA
dCL6sugx0cCCMAzy82dtC77VJB+sxD4BoWj3WObkxaIbsF/mOaeX2nYWLbx/36A/xGw/itf+7oLI
yIHxs17hmv9FTAPOS6/1urBOgEyokI8TACBvkBdbuER2zZ32iV2dpuMPWrnvXxCHFPcLyMzarfv5
C6JXWbq1MHpyKEC8Zh4XoB2v3XcWmoR//mo/Oyc+LsWj5lmD+YB68atOqE2mJB5yzTzlxWS9pg4g
W8AOuO9sPdbO/bJ4j06eaec2suTdP1/6b77ld/k+DU4khqv46UeB/NTkYESJiTl1emYeSrdmfaOf
zyI1xvQs/vliGrudX+/piprx1kBSfOLrO/Lj1SRkpcKRqXmaKpsLOXWL6xJGmYDf0zuEBpZGVidH
9M6dG8xtMnZP8NYApko0z9QLS+8/SpNf7zy53ph5VRfMimP+yldB3xANIo7Mk4vXqgjgoaY7Vcn5
1//ftTSC8Wj+Ig5yfhVfAh9QRTLPJn6CSTsPptJ9c/pC3g2ZXj//841e7+P/6Dy/fy20osg8Heoc
uIZ+vs9pD4bSrgbzhLLsvdM5Igx0qT55mn8dOhg0bPyZ3EP2kL/aCPGzmg6roXla8q4CHzjSx4T3
pQRwCbFv//M30n52cnz/SgZlbZAGtPQ/Itx+HDrs+7RxAadwYsnLC4y4XFODhmT7ou3qZ8jD1qtp
z7ykqSfv5qQ3DvEYGYdPPsZfRzAKXqY9wHv8B/LDn+8s9XWwyWsWk8TXcDTykhTyJvLcKzp6jNDG
K4oNUJMWoOsyzFr48fJaRCfumEE+48v/3RNAQeBxJOBJI278+cOQRWZLKt28vGMk71RVxV9Fqf5k
1u1nqP+/u5RtE3ulOSwt+q8jStbsHlqnMU6pxe31vJhXVhGQfgOXzJ5PnO4/T/VM3yZUEvb9xJ1x
ub8MXwhulUDypxyjWc0WX1Ha+rnEBv68TK68jOXM7PDJc/15Cl4v6aD8QKZJH4wHvKqzfxxedb7g
Rdcc76gSK7wzQVZj0AH6d2dPilwt4DxXw1rkhfBW/Z5gN29TSGiyaAnqKXRTu9kvDcvfxwyCg6Xu
GAA6yoUoURYN20P12U1CO85n+p+3HAwGJ0A6chZsD0AuLI0/f+bSlZkpC8M8dkIt8Mgly7ZKbWUb
a+ACIZYWcBQC8u/aKgoQTM72hs6bfdvC5KRQlQk+Y1TQHWdvGvffFqPov0mqsmRcJQvv1UpaSkK1
zWhIWNqq3iD21HxtiAW4oxjd7kkz67+1CBgODmQ4yj+ZbhwmPWueeyLkT25sGsc24wb6c57Nl5hw
rBYOq+49knui4IP2okbba53Fr+6cpJ1C7O82Zu8WTL0fAz60d6JsuIbLnf6wYOIhIs3LHE3sVBz5
tHMHhAW2kKnVz3OFjHunRItnH6faqE4d+tY2nFutTI4k7fbf8kw0z9AC9fqIxX++AwUoLwpaitFf
6jxOXzQCcNCHLIZNoW8CMPfYiIqx1+f2K9AjRruZ6dbrTMjWt06r1xV6RLpSkAD2VuNk3I+N09y1
Nl15a0Lq4KQxtiHmX1xjOPlZYbRZ0+7hwPCSSte9MiOaiYY0uaNRGj3Opp7uIsPovrUdND8QvjQj
qOChppwi567rCDHTR6v7Vnsmz6mwSTvUkK9+y1Fy6D6MW2+zdJFmBO7ceo8DaB0bduFsHEjL4LcU
2Ux/sOe+maRMN99XVPob7hbdkIBkUiRttocqQhYaTSlGtpnYGDiLcl6cY7JuTBSq65e4KTzC7HR5
l1ezLTdCVRQ7JFBXO1M+ZdTkVB9fHTvnbs4QfohaqNy5DEY1cuxjvc6Xysj5e9cRISB2hGTwYQDM
5MUGHHT3za6g+TGC4zneFIurnROlEDxKq+hdipJgVENnNllv+jzCpg3ClbEMKd97JBeMX+v2tCMI
aSeDQXNZi3pcN3I7w3OnEIb8yQhqI16u8feS1UuWovVKG8t6tROO635Xtp4IrVlrv1Ai1PcLlgkn
1CF9v5RUdu/dJZ2vRUPQeNPJikOdIjR3q6Vqe6QENx5igRXN74SUcBvpjIQqQQX3Arwyx3hKbbkP
jXU+u9h9T4WZVDVFaPQVqdUZUIigi8w0Xu5zai2boUrq+pirc8rOiGRjH/9RedvXnQt/NxqK3yur
7d9dc6kO0P0oeNrWUAazXJVNA3qxKVgEE9ek1rQZemWun6BMtt22s2b7TS6OFnaYpK6qTm3jrbpa
vX1vqNMQu1a5w4xRnXEc0UCgyZO8xAZhiU6FVAzPs71ryjk6aXPvNDu3m+znOqW2gxx1ebHjqToa
ZhEDpJ/M5aUUTb6xLHJIOtobbQgGfAwIWyhfoAEAky1HaqDwFJzduhkljVo2nR62baFsGvaAq22k
2Bau3q8TU0Q+vBrdDXmnHMq8qQ9Zm3Tb2Rrm36O4mjZUbhV8kVXxlOajGYDUR/Ze4oPLyGzycdu9
4nbh/UgXJSSEIgmGsdW2BZHEWesqZ1MmKtM/IYS0MTgka6HtCKPqKduiD7T8lpz6mLiUTtbTFTtd
d49DaLZCcPwT0q+IC8HtikJA8uS+g0UK4Gcm4VLNyobW3vBQ53ZTB2PZbQcLYFqZqG/C6aonT6S6
n3qa3CKfMUIK1iqQ4764ZVXC2bIwvV/ZZoPKJlZ5ok6sZ1eABcqL2g8UPrqeQa3Y7Mhe56jXzoqe
8Up0HSeGTVX3enYiiGlN5Uab0JA+zmwYkw1YBNWa6Tera11LxXr42DoD1ko4peCfgY1KEhKqRqV3
60RiCXSLBkCkmeThyQZ2/SzaPRVo1mN3sKKUzHCzOhHPvP42TdbdLk97piBmYzZmdcVsC7n43MGK
Q7g14pRfuUNNMCRWszelmcm9peX1c10zbNf8ZtoCFJvEs1410BRGlITAliu94p1Purp4IfPcrd/p
LZvQCJyeAGdYjJsyM6ffCWRs4sDKFesr5Szv0CZet4ckTN59KeN08IWWJb91Y/9KC5YgbVjPcRDN
TB9PYlEG5Uu6QKPdu3rinsc2SwNb4NFMgE2jo4Q1T6enfli8uABSQHHmYbTa4g6J37suliepm9pN
3uv9nnkVyITutcPGHGr9W9wn8bclTacv8eDw5Hjjs00D2s7zzdiZUPKBnccsKzrnSEAAeYhyEnhm
O5t5PMgHoHj73pPqySR95LrpeuPOXgj08lucERrFtijNAjY73qNS4gndSK0X17JtzZslXcRNo5nD
HZEcTdDSrnwzR0VsCJU3fqs8e0QPURMxbkU6AaJYpNIgT8jWnoZl8vyiEUwXXmSFWeGax3kaf4tI
kPsy9XF+qw2Deg3hxHrJJzuPg1bASjRBUqd+g0ni7Jlzet3CWDuSIOvZfjLG3aueTvWpgLi5KVNE
IPjBFah3xOW2O40pb6uwmR1Dqel65MNBdeQ2ESWSnryukYPg3SWmMbpS52G57ROyb70xnp6huDTD
Ru06Mz3KlATLgM6vgso2mtz8bEt1qndeMnR7TrnKVYZD7EFNW93Doj3Q4ie1XoWEy+A5T6zw79rY
dNdDXUNNZiE8lVlXiLD2EoI4KsB8h4TJbZebkQY3np2FEsSjM94iq5yI6MgiNIsdU95zLntYx7Ow
rmSqM40aKoT0oKlRtUA4a4cIwk2lX9OCXyzCiBvN3bjCMZkQten3SreHCFlKs2xjGOMH02z0DZb1
ZU86XHrXFVrzMGhz9wgmw9yMcsmDJaO3Q+PJ9E01SYipXDIHlNbkpIEWLck3tYDN5fdr4ZbQ0VSE
JrfqMi6cUzATOG1gVVF6AyRGPqjtpFxbKXEgPmoGY+ti/HDwx5RkkXaONQWVnlJ3Hxi775FI5Nca
ENvbZEXOt8nu7XSr1jbZU53QLBFkZKK1ZBQZ1fvSL00atskyD3unr9+tRMaXLisoTC5p1x+NSSbE
Olf4u0nxbWbfdNo2yFmdbxQxZRtdtaM+9MBkHxEdIBMicBh1pzWYvXvKqUlj13bGp8Seq4FS7pLd
0IVEVhFhbbgpPQHth1R75TYBRhOwZneauS/qScjhETGkjMzvJ9j/1kI/qYXqDkbYH05j4Wv/+keG
+/m1gFFxl1Tffv9fh068lt9+LIf+8YN/tr60fwH3/ag0rrTWH/WL5HfiCFpBlnTEsOv8W70ITYKf
oBCCTnc14+r80Z/WPn4d7jwkkvTDrP+kEPodJvnjOczlH7C4nMMpU6jGr1zopiV+t/C8ag87i33Z
nBCsk5NMR6iSRz6Vbj1NxTheY9hLURbUTyK2lIM6OWe9GmBb0QLOw7ozi1sSe8uLGNRHK4KVCVsP
NGplTm64DIpxaDUWEnNWiJSaCYR2O+dckxLg61K7ZHIiGsEoru1JXBvKtIv6Ogr71vKCASiCL9B9
+2Obvg/qkJ4L7mOwYtNXukFDOxwOp7SQ7KYqMh1PvUCYgRvYTq+VJDnLygG9m2iV2j5979BAhQWB
ihuncs+OIXfkLdVkH5TvXl5eTxoBgNJKiOAetqaeXxM8ejGz+aTG/K02UxBypa9zTTerapY3q8+P
ZPC+IaV/auZuW4lIoE1MjK/0n/dp69r+RE74BhQXPkjFPWu98ZSP4tVhx7JV4+lObfPr9Q4QK0yA
aS7es3UW7uI+2xoCIaSB78AfSBKFkzTex8Z055YSFaRuxwdA629TlHs7LVnxnDPThl4dFrHWNiYw
11RUAtNKjySM6uDO5b2dzHdTjVjHyI+xFK9tk71Wi3V2EnqCPuy3jckXWkFhVT9fTGgE29not41X
N8xGH8mhRINAZ2bqIURZr7hRekKyTMQ+3vdWziTaHwwcBEGf+jqdN9BGuZdJ8coEz/FhNTn35AcE
67VII503rAoortVLr087VBUnzY2Rk4zqieAh8l/z5N3AOL2xtPQ6z+VJ5+Hs8W1CuUz5hhVGBlyZ
kU9miwhTzyDBvONCuECyMPHM5Yo8jGM1L4+t2ZCgZcn7QrVCOZccChISSqIqfUUfRSibLjHXLSck
8YR+JW16zhv4WFL9DTzGjTelGk5ubfUa7BdraPeNJIMCUW+a1uSctMaejRQeQRWsOBwVoKHDcrKr
OdlM2OEwFmrG0XMYCUQS9n6jFzRUO/WxjLU3z5h6v1hzOPpYHDVnBMw03JtSkI2A0EG1K5LMCnlv
RFqCwZbGqdArzsk2VhgUVYh01/tO0glOEvOpasoMAZJ1rinAbKnP3ht8T3qoDkPRsJ9Sp5337KUp
S2nyXOtK/YLtEzB0BimsVaLx1mDFCYWMo2BuTCtgoR/3jTOPx6ayxgPJe+5Bjopykyez2DRLXdyU
Sj1vVaTJxyJpukBXhPHWa93LPLb2lebmdcyoqdLGDFtiZgmIKBryXwg4fI2cqlUwqejC3mVmUz4C
Q30spEIm9WJ2aJaQkqDtj85mmb+0Bst9LgWEfxvInZGGdT+3m4Yzjxa2NnFufirb+Oh+MCWd5iyU
5FJWsFomxXysyDQNusGycBlar7Kc27eyROlSKlmyoR6EkXLG3kD1ZVukxRDqcxVdtN4i1aFk+C+Z
/lZpHHa7BiJiMpJqJnViSxxIHXyKCNwnw7CJNDVk8+zemKozkFTBoJtz58lR7POgN4Teje27MrUn
0/6MAv1rNQ2hJOAqbDG8+g4q9F8qgGlmmwPY6WrPnhiLNhFdQeTKM9q26yXSPqPW/1xPXTMEoOGx
oAGhB8ng/lq788xpIL0SrAJMXhr7Wn6krwwwEB/yJ5XzXyqb65XW9Fsq56oKy/PXIvHkONLIorra
633+6kXMhut0nGkTAmpOiNWB/1K3Pyzgl+9r34+9ul88bt+v6bKA45iDavErvTE2Sgj52DT3c28l
CCGJtwGpHCgQ3MmwJ36O70tB5ESX8DPUoGH8UhX9+L4UOki2QgHs/Epuo443LRmHsz3nCCPMqsK9
EFkIXqlTT8CT8j1JwG9TJ8dtPo3jMRs73luvZHtOLMjq7YnL5TTEI6uuYe09j74JHuYNionTxD6c
Foe+RhMxVqvsurTbbUFEjyziR9VKONRK80w6I4GHFWFslkX1MKboGpgu08M/3+S/GUIgZ1U6xMhT
rL+QOnWRekWlm+U+0butWakX1VsuxYJ05ZPr/N0dNTVj3VpB68Ii+XOd2ZuQY/CHjFVPmIeOg8Ks
pRBDBJNwaXukuLlg+mOtuBXjfIFzVNwma3/AXOL3Zs3EWrcq0OGJkdPlKVY6dObTcK949tloxx0g
4t5H1VIEcbzWlaQun2JLn3fUNOsNYZjpaVDb7q7M5aNsWfYHPTWPfepSBrEpDJtl+h5BZPVLZPUI
At1qJxWyfwiKceNhu/RwWCV8rmSG4piUJGYSu+4bQHRyB3egPiwXlM8IRXV+t+cqL+1amHE09lj/
fCP/ZoYx1pO3AxuP0IFfAb6Lo1RkbRrlfpm0j+2EZGazap0S7WTs//laP3cAP+YXUHysUy5BJd5f
mnMtASyOMOdyb+XjHUzaY1F9NmF+vEk/73vh2Gi6SSNCA0r4azc3TaB7C1UFDeON9bZLpR6Y0fK2
zvTpAlyVhMVjrpt7T9HPZLUkG6cUR0VGX/HV/ObaI6ftAsW9KzJjj7WaRdZjdqrn4lrT4vfFnowN
TsR8LwwbTrxlTD6yre5KpPZmdOsHgOtrGJqLAWRO50Cswbuw9DlWeyA19ZYWgeE1BI7JuvdVPX23
SoYg4MPrUebH3IoJhrIzNqjaxO5XQ39bJvSh1f6uKvVkYxrLJ22t1cf8U8OGqYlnsbItmYdxJus/
v0grpUEiuCr3muCgMCYFCV9gKCg65HznhDuAryULxeyeAZkRhID101+04qaHOe5GeblRbJCTU7Qg
QrW1KhwS9WnKaiN0VXyt+WifowFT6hBZ58TTs9BqmYnqClOAk82PJEW9Ld2qFEu/SIPdodfwhVtF
7vJEfSQjiEopEcc7Q0w7r57uYgx8ftYyPs2aia+zKXEiJc9CmkbeTreWR69ux0+o9X/zkrBmrP9o
Bp6zVaz4YyNuwtEr+mks95NbhmxxpO9MfBwTh2pUx588EU37uZ/78Z4g7cDZZgEAcf/yTjamMaOm
Gcp9q3flRqOXSXk6O0asVJ7G8wEgRPEVj6gPkKInrYAdYCyu7ZwNIIJB269KaP9pMZKQaAM8S6nE
+kS4/dblGj0O90YQV0eni92+LIHg06h4K7LlToqZ0te6GDPMYiN/jaZ1lzrpOHzU62YA/CorPWC7
uhkJKNn2PNKP4+ViSiNMLf6ih/LbVtDWZfU0butogHpM+NpB0iP9OAThOanCqc+rYzlM92nPQdLN
4yFYGo561jLdt32s+vPKIzTGez3XLo2Son9mt6Y5Q0hINYlo/IdS8H+icR2Q9QAMxGy7zfoaddI6
V850T/4MBwgqrbxPtP9Fw25JjbJr2WBldWr+NgK2pyazVvB61Fx5lnxrV+/YwA2GZnedgm0IPMlW
3BTmU5aMdxOA/cCoLOp8xVEZs+NCWBwWZV7gvhdHDsW7ImJlSenxY+VaHu2pv6bC9JJAzzjmmnUe
uzE09JYYMQ5GcqGpOzUtTUl29qI3n/Q2/Ww9tv/m9WavY1mrCpYR9SsAVcxGhofRKvadM79BN7nr
VNa9kWNWhA4vXPdfH0dtYpRJKPyIVV3f+RKQ/zx1pIZn/FhTGGFOljSp5h6S19ZwQtHHTYAUodx4
ktQhoXUKB7S8aHzcKZumFPEbrVrvmq4/nYaYdZH+qndVMpcHQO/OusIcgw7wcTTYbqmtAdJOTYdA
xkBjhMvOOuZgyHqYGBUPJGab7WTDfT8yg0L2uWtdjqTeIK7HYbgzrSHdVXgMNmmbG2EzLacime6z
qEAzpCkLPJP5zUazuW3hbJCFnEHNtM8jiwiHzOHeAOez7uZ758/19b8Vts8qbKa+KrH/Lab7S4Xt
JhevSVUguPvuNT58+z//W//+Q39U17AAmxjXIP6jTuK4sFqA/4RmfDDt7PVMtNbfUBX9u772Ac1g
qK8KRIpof9bWDAM/MVo2dsKIJvi5/8wZvJqWf1w2IedhMEbsqPEJNOMv0p92zNeSjdYczV4BDWOK
bZ+M/Ra9govZvUxofnqxwjESdhBAudYelIdkNZMIorXoIEn0I9hMisJLox2dHQP/ydwIBApeml16
u2xfKI1hVVns8phosTj1q5HFWy0tjZqmxVFfjS72ankBNVFeZR8+mHK1xBCatLpjZm3HsWMkjH31
zhTj6qMZPzw1rprEFM5Wo834YbqZV/+Nszpxsg9TjsFGqAzICHfT17FXkidorx0s+7bK423dDbl9
1VtqQnwNsg3VDAai0xPpF1PqGtNZJEB5na3boGAmx7vj6+KgaREvl3NmRjTnbDhNG6jhBNgfS4zX
pItC1ESiF+aDU0RnV18i2mqR4H42a/L0MDUoQjx1CgfYRVqARk5T36ZJYNOB5Mrag9G27CxgeiWx
rRQwB/IAZ98eSsjkpUuSUCB7z6Qxn7hLY8JJyGpzCXIbSSE1QKoViZOTjDpUS/ZtieYZBQhpjzFt
VMI9U9MHWT/GOz2XUXuG8b8WS8v2omYuwfCeYvjTaALy6xIQ52Tv7WL20F8Ith1S3+hUVmpwnbca
WvCt7dXzq1Nn+WYSgwjmfE7CtOqaLbiz/KpVUmNXUXg9VFU/7NDFA1wgSpaJikTIgzvKwCEYcVsU
JXVEO4lvLN1DxJAIGWJRy0Oztww/s+Nq3y1edNsWU/E1KpW+RvwuXH9RxvpGZPZDXhXxrRE33WVK
RueWPIvxOSlcGcaeht2nTuQt46EChFGlj6KT0YUK1fyVWo9C9OIw0KRx9CictHSlneTRY1JLA2Ov
rdywnZY9SiXF245Oa1xFdiR2SqakC0t3m8+PdePStY+E/YCVtPzSrd5cv4iSWAZW1hgkuhatIwNK
fMuhZK+H+ocO3GaACXOYWDd3JAPGj/RujZO3OEgutNqa7onj6zBY1C2crAFi1rs2mfb/Ze/MlttG
si36RahIzIlXgiApipJFSZZlvyA02JiHxAx8/V2gXX1tV9+q6Pvc0RGuapcokkBmIvOcvdeGm+Uu
kLEiSO0BAbFoP6i930EQca+a0X4EaoNGqLdMNj2Te9LnGkwYSbPAb0B+DB/6KDKu9WmiBGNBDu7S
mXvd521zjnOnfEKNhSghdOtXhPefdLywfgcq4MidRs5UY62a21reLHM+nUPUQsfSmprHSDeX595c
imJHWK/xllaNuNaWEhe2UqZ7pOHj7ay0/jp4KjwgPVZBjKyNO+imlPFl/yycNP+EqDn5RKExgT2s
ZPZJAcvcjpQBDmzB4ONTfglQ1nc70PmoWwEXF8Ty7FNqbh9KXNXHcWq9kZ1hltYbXqt90NOEnaUN
/XKD1DC5K1fczqTVU+NXUWYyitkzxrac8g3+1nZraWoOqrGvfQKaUT+tG01847EfaQIUczseK+Fh
Npht48lyNfNDpzUfk6V5SIkbeZ/sKqMn763INXtEVeYbJC88uk1qXRcA7k6EvqFmSttwi2jpyrNa
92YeG8XU6NsH0uNQxDSienN6XJg1fr07M/SWVzVW1Bt0lIAr4Ke+jtLI+hjFlD0dhRYA4oAirI4u
+Q1Sv/5zB3CFbQl99qwQ/pLpZBKkU3NEyhW9tGacfM1H+J7toE5GH46B7YzTNh568xl8THIwNdeQ
aErG+WSgSKTc74wtG0KKsJvMismuUJO2o7FNTo8nZHXO0hZ1Qd3p1KdJXmVTmJCpgdRKYB0pRuQG
QIam+2q0UDBQODIfhi6Ur5h2kR+RsoimgiQwLwhDCv84U+WpGkr7pbfZSSIqaFB5djrrXC+QGkU6
QXI4wON2Y4wWCDYPqdesa+2tG3n9jKDNHLfEcOaAJPDCUpga6PHMOloo3ahu26TF/4NF3+/E9MbW
ubzXR2e+Iha89fmlkR+lYXtlg07cd9RsT2z9qV3LGkxZ1djfKs16x6BpnKiAtx21Z4DKuYe2gKYL
k1zLbmioyhsP3PWJbjnF3nR5i4WhABzmFQ7W6WMlmge8oxil9QZMFOJAvMlOvEuQ/+5FsnhnpTcV
h1AjNn2rHVuql/FtnsEQgtcfbvG+6NBUbWufRrbYMd/f0qWU98poR1JP8uoxwsyIdKOpjyMSkKBB
0Z7f2EQbwb0ph5uqFNFBGyf0Tk7hdHu8a9WZkVtgffLGOywyzbvCICo2Rq3nbHss+RQ5oXXkExIV
NtalX9k1Tfc8s4u7ItRsav1EcxFwD/YRPsN2bkVy0uApbJyyrPZdP/Vodabus9Hg28kl1ejBzb50
rf6aqppGOo/H0zAWEcC9lkRtSyqaN3jit1MRG/5sTu03naJtQH+mf0hJGSSKY2yCKpJkX8kKaxpN
gYdk0NtbtP/dfvRAAsxt0nwYUITrQbpAd9hYRgEkvom1q7G/bhIrxso+vjbCyr+oaewJAJHZe0GR
N5jBe7Bpl19imX9tsqS9gmzg4hLNAPHY/FuIC2szU3M8DEknrgTghu2Q6FC4CUg94XNK37xU2qyd
sbbvEEFsLBLWzmmXm0ejTZNd3aXqqmdDEuCC9g4m/uWdO7HzwvNv7zMjHq5JOM+ZR1NNTrJOEAV9
qY4aWzUEJi3Qt84eoXtY+WPSR7rfz7FzGAdTIXG7WayxPpRWQbxjDUmKRK83Jepz36NoK/H/IRqB
dN4INKOm9kyZcd7EYMR2Sbaww8iFE8D4uOVQeXZFS76Z2i8jgSqCPLitiMt7qdGAS6sl2pVNLTeK
EgN++hKHNmzHdsmjXWjRIS00DdL5NGKW7r0DgA88+2Zx1rLybm6SmL4PjuKl0kpUPzN92V7fgmYF
5gXqEk03NEwrquTKo9LBA5gLi7BrftC6yYBcrrmPHULOw5KGFexk/asKHS2A4Eh5oOiLjZHUNg+y
LOZ5YPbnEYn9W1IQjkaBEL8zsdnONJRnh/IBD+OFzqXd677w6v5qKhrvAN2Sng+Bd8eim895Yn9B
HPPxckD471nqH85Sa5eEA87/fZbaf62aKPnlKPXjNX/6tsQfqwGWzIvvp6U1K/HHUUraf6z+JWQz
dEYcWAj8pz9BSz8dn8QfSF2BF3OCooUBKOk/8ORSWvz19AQF0UPT7lEMhjaI8WatWvwcgWFUpUQy
mx9IEv48ZhwdujarAoxPz6XmPDQY4EvRq2dZ6M8Qvyivu/OO9sixm10ZLJoyrkzAQeg3PFrwOpw6
r2cmNLOAYKcpoBiD13ybqQ9tq9gly0+24qRFef2FMom418g525MM2G8pKy4+p5xkF2olwJ7Ivcfy
K+9GkikySfIDWaQjv61nHzkqFbSaAS1itJqj6GDIDsUH4nih2XWEaqT5dNW07nK2UThuKUK5KKvp
KSBFyvxonoDukzW6sTT9PNLGYd5GnxyrgLHGOWbvFnl804lEv05NPhMl7OSO0l8T2OBk7vAJEN+X
P/U4+nsTtt6syH8q3OGl6kl8G8xh3DbY7F8TnL/XGQpX6sxLtco1nD37MBE0FlrWEZuCP1o56mjT
fO/SyeQhyS4+yVBlhW7/YgwzXI+OFpSXoW9NEDXztMTV1pURe0mAQbFb3heq3XWX+CPtQ4hoP+g1
NR1qk83k5Fb6vUfv97kb7PoTFt1d4Y1nXLzFfUZjgKgi2VDBlTwbfHxONw2q55FOFs1XVarsuV+q
5JyZsXVltgSZmiYB8OhLh+ZBmTy00DDa11aG9HujFTa5uJ2jThSIk9umysdnzpDtO2ZD7wkTQsbC
VfXj1qlceYqJsAhadsdXqs/lmQIuYMfcRICeo14/dKasP7tJSqU6dYf8qcxK+9pGMbgnJgxperkI
l7J3XmW7COXyyVUY/kgo07l4noHIMe4pBrZGXWK7DkM84+Dgj0pbMBsrIqk5xeYZrgO9KpJb0eG8
IDhFB3vopl9cY0CpPoWELMPnCp9SI68ekPsSe18k1QPMKYSqzkRXaUy9E/Sp9EtN6DqgBJ198foY
QiycwpsCqUwfDC/gbd9lEUoaVPMBezju30iGsNmN7AvtZKC5qCSuCWHmlNiJjGx617zSTLNP/ajt
uKoNKadNPEx3XEAUG2x+4F0KgTa2ssvj1PErXQMKx1YQT32HvCJ/svtwzg70Vfnyao7me6BnfMai
EijyHRxAbWVjpDBn7kMtc34hzu5YwQtNymAeink7dUX9OWb+7RPsJeB3AEVsQ9LFnQ3a4Pyp1svk
Fv1C+56oZdjrvVl/tadmugt7Iu8unywN01rueDTy63PS5s4UP9hpQsmgdBvG8vzd4aB1xbe8iC2K
D2X/2CLN9StndnD2r1+8M4v5fgZL+NGdCn4wX7mONm6BNaS6mgPhtcM+Ha30y2Wk4d7n3ZaIJ/JG
p5JynUxsz4HeVB9GVJnxJo7S3rcXlT9Z3mh8QjuSkOxZWO4ZFIt1VWUYpejsVcjL2RIaUe9aB6jo
rHq9VR41OoMAgsIRjciIHaZz4wR0UuV8QGA2X6NOMO5D6hD3o9KKIGZEcoTz7PCLZ3AMAisTI9QP
J37RIHlHdyYANY9i7aFaFCQ7J60e4Ml41E8xalzuFiWD6oFocc4fbUZ4i693g8Stw+ydXcs+6aql
1exIUAlbJ+LX9+Mc+W4+MeoX/kgkXEpwpL6hqN1SCb9ty/h2UPNdr7WPgwKxOtjVlzKBtUSSGeeF
G6PrP4gxukODQfm3iw9F2nyzR+/aMysi79CylIZ7P7XmzhziPU22p6hpcXeISZ4cih00iaiyUYM2
6pkUO6Os7jueYz3a8goQSqI791adfmyJcL91BtbwDE0SMvra9HW3tDiLzLcENW7Hic5xiFOgdFeh
iDZ90Ccj3ckqQkcySifeO1WWbqByWRzvCUhxa0xHwwAloJOZirdao7+X1DEGZXxVJYop2ln1NelH
KMCNgug6w35r9O5QSvvMYxJhESfJD3B1ws9aZDy3mnwj8hyGVNkWO0o+qIjmcgi0wiTzj70ijbnG
GPzacaqH3rQsKj/p8l4MnJ2XmExJ0C1slqeHElEf4qRsb6YdG3d74QYnjr6bFF2zdJyzU+boH52Z
rajrqatsmosrIQ3zMLIIb4Xs6XKXGUnjHgyfiMo5ENvPCnTr2jISpzkT7rFh4O/T2RFbewg/C71Q
PsmBG04doP3q+zqR7tfEgHdhjUp8cR0Ndl6WPaIiSl/gJZkBcx3CvqmkD+YF41frkf0EvE5thmVh
PTCH/BCBhAPdK6kyLtUW8sGDKtr3eEZXL0o53054tOrAjDhY0MkxOIiUC7r2ZTDwkOjOLRXC7Myw
grTmhPodyZtWwHm+BDTbr32AMgOv3eK2anWj/tqSkxkshXE105umH1+/9GBBtkq2HuHPw7MIKaiK
iqe9Zyh7T33vDe7zZxWbezGr8OOo1/PGNDPcaeaY+WSZaDeNBblmLhEXMQ2pLZXRs0x5DpetyUlF
yBP5P1HAJkG+Wy66DddO9I8ZvAT2EJjt/BYL6XEk/h3EloH8Bzl3+jF16Z9Y1Am/thSFvnZNkx9B
4CKCjiiXVIOGlASQ4A7l3HGMCpMzWidu3TCtzrSJqPLFip3V6p4Z60be1kM9finFnH9h52/eOsD4
fJsdFt4SqnY5s4iVvEt6149Lm1JsVkhvQ35jdBom6HTH1gj1iWyrxbk1PEIDJG4swZSInjpn0j44
ekMtwzQmxU0EehY2kRYMxGefXLuxGDElqQq4nWACWcvIY3DC5lPhjz7SuoLdoewiCFsVPnkq6e5H
6l4pnjKieDedV2pkRkj7ip1Chka/UkEygSCm1FpZQdxM38rCMD7oBJx/HJtkPICvUp8c1VXksc4Q
OBcv9kd3bLeaVXNCdJerrGAXhjpWO4qKBazWDXWoQoIDyaJK/RQ/Bp5G1PChQmc/W/mr21JZbZtw
/JA5Gp6DsGx2GHSaveJgitg1C332DDdTle4sTdtH+Lb8XC6f06ap6m1aEtc50QmEdUIdNCGJeldY
ovOrJrP2S7XcTISv7puK+g8VKHNn5+1wt2Ts8TLMKDy5aOnOo8ofVNqOB2lm2mdMd7dkI7dfUdez
AXHmbufVTrTrc8pBmgmitGmSZEuRnClO0vKGWO97nqDVh9KF41+vtaFWjDZF1mmP3jbatubyMDum
e4tZQIcHItP9XOp7WJDYiXSKC0MVfSWoFgA0j7xBVXkwJGkfTGKajmupAQJ4G16NKjwlkbq3aD9u
AZalVzNhGtdhKmOv26ZaDKXRMZd7L2N11a/dXnOSIcCAn+v1HhRBStHaSYlXM/p2pFLbjpTlUQCQ
efAUETdAG8DDolf47pjP09XE/nc52WxVMpqIRWYHc5vi35A1WSI2afdpjkWjJ0m7gHCHQw4/D4qr
DBSNhfAtrIzDWkCfCusMKXnYFaXX+5HVjw+hu5DMNy/tbZTaFaAg27rp7OVZoWEMltq5TzzUDKTZ
dfexVxLiBQPvgyKl4RWD3uynRrm86q3e3YyFq1HNGr7SSTaC0TaGGzkMaCmlax1huI2sfnF75425
cRpdR91HbFUCwsPNLbrrLwg7kH0VffqC6WX2E7gJKKAgdhUahpkoRS6cqZYOwZAQ9FdLRGchaM6p
AyIIkOPRo0CAmhrHvMlGG2fuu2vA4bFUARZVx/haWW9xbrTbsEu84xzRjyIUYd30R3PTvQpr7N5d
wixOaGJb9vEt6cZOYl81qfcght4TGxwl+NqyocuuliWE5L4s1nyykgayZF4sn3JY4jdtXLxxAI2K
oDIA0G7GbrGvATNWtPzjN1UUPPU1Vby7g7OuWWHX7ciCHnaNLprPbF+cwMBGdt9RAPbZA92bSWp/
MNMlahF4UUUCYQX1cl6YaaTFPjk9NS0YtOVpISsFxM/cUborFTXoRZrxa6lachDDNJl2hR7zKBBe
41KGS2TFPiD35LuMBAvHENn6PRUl+alrXLzgZlG+LnEFrBCfv6Wx5GOH83t6RYS7VBWS50XCi+yq
XcvCGEh9uUpmgHI1Acc8oJfsNon68TMpbJj8lAtXyl4FQA1A7go2UsUQitiUpJWMOfgmXvcIQKuJ
wgBDXLmY0Hp4Di6zPyV0/rKt2XZA1FU7fIvboji4ZpccGkW1a9LKr9kEP7OdQ5fjY3vKGqpAddTI
e6cQw10Ud/U9vMdlm4FpQilraUAXK8hEIRrd1JPhkQ/2kYMfxXmPPhFAYXmVO1r0X7r2j473P1R9
1nLM3xV9/Cqvmpf3X5Lfvr/mR9EHGSZkNgix+Ekc+AiSHva/+udr8JtjOTa9c9qqdMP/LPpYOght
g267Qxjgr/4U0/mDhjcRqfTPbZAplHX+gyqQ9Ss9w0ZviA4QTZXLthL29e+iWAG+UYTaol3Dj1ep
B6XUk3P/3AyeVTbHVBTroyuD8h2ne5fpQjCl6eXFGBCjAlQOfWY1WzVgLC+UmXlTaoYpIKyRhRQJ
GlqSgyUWsCztpnCfycROkpMdjQPcy4W/DftDyCnSsz4Ke2CIE6vQFz1BbfqP3LZxDXGLgcriXMAh
XRyJEDd7djGX0DcF2lZ8Ni5pcNX3aLgUnBlBcdKKRvcMM7InQi5BKzV+7ztjFqYJjReahnT+vTvt
zhqt6oi0HVl/13X+t1b6T7MGufzfzxoSud+65K3vflaesJHmZT8mDt6tlW0FzNAwnXXeoPf7MXFc
8w9UsgjWSWSxVmsXlc0/M9uYbWj3DNT6f7Ln/xSfWOIP0INwEMkjpulK8s5/NHEu7KVfRK6uaWIA
WYlaro2C/jfIBjpkqqtVQlgQXpOtESdgQpfS8+2ue56d7FXCwdnUFWC+sp88P0sdBCfTnB0lRmZf
dPJRDjI7anmX3Ux9fhqkhcMdAZShGnND2QaWbErWBBg80h3AKe8ssxBb4K8mM0J5u9rTaPPRpvAR
yZxrpgKNDh5jqSWzQFcu/XZqlxsYoAM5sggshFBim2bt85B78GyTil0BUkLHTl8drRbbvODHM53D
FektzVU9NM/kHdf+Yg+oGRaivYrQfdJGcU9/6nVAJcFrca1VuJqizsSJgosUZc1ZR+O/MUq+j1NP
XSAa9ezoqbfh8VwSXMHX44CE9po8xe2goQFo5BVUw47jBZdm8MIg6gqT5132zci0aeM4XMpKNoQy
U3hChMElsLLoI1+ByyDINkta9kYNPzWQu+jjHQddHRrtpo+N6pBaTY2BDB4s6Vb818w6c9rrgvWV
SGHkJvF6qibGygWfuQR1bkJT7PTlHFX52ZvzIchb3jKP2A7ZForwcjQNmmB8ILN2OKkv0ces9UBo
uxTLgMt+mwnSPSizMXybghx6gJlAEFLM38JcY+PesOUToNEvZMNWpCBP0H7uMKiCDRQDFH6gQI8h
yt4TuyoClbV82dVY/RG/cvXMljcdbZc8au3xMkiwwYJNt1S7rV3GgT6b52KQ7FmE9zhKffARcQ4+
Dq3zgKeZhjElWNqDrPcpUddVVExH1yOPeajXUdTxsyiVb5NWp3dYtUbgrohNJ3QmLhMDi4Cg2oef
ect4/kY03aqR56PnY/KKKIx7v1xC75B8DLpWIjWVLVFEFa8puErYp+XWcOvlRqjW85u2eb7c7yKi
1zdA+fa7ke8bxQwZ14OzWSmeFz21rqNA/80kZ1TzNNjImNEpXYZKtc6FSHXzxzzm/zoyfTV1Pggz
T27AJFOM5XKRq/MIfYmngWKeuCQCH0dZLDeU02sfE9mzi7LGd6AZMeEYTJLZeLkYwCsGkPL8KAei
16IajSAUrjqyJbcDUC21n2dteJxh498XbUr+IuFLm5HoZ9/s6npHMcMImqwS26KxuKRi4DNEcXst
W0TWESytk6nCxFcwXYLMZVJSFjglY0rvs68YZSX/cSJi7waYpdiagoUArFYewOTMA8E8EfmQnIfY
vr1ML/bcy0HovRFMFplIfSVh//aEG4iC223FHi7FWJT7CSRzgCqKaZjJyr/cW6pHJmiYkrBUKiWR
zhDApuX55si1uYzyBYfZjtBpbw8FPQvmIvd2jhnn25GoO/8yANYRzhQ/J9YCv3NmGfMG5re1eMvh
cpu7Hh981zCMiMpAypzq4Uud2NrBRs/hLxrvVfa6dghRIPupnbyimeMW6Nk3cP5YUE1mD+59UJec
sn2jRC4lmr48uYmYbu3J3ssxfdVgZwJuBfEaZpSU4D0nfr8I7RDZzFP8mTq11NjbuQ6DrCw4iGhY
43yUCazEaUGuCouDvqAmnizYAHmLI3bil+njgMrBdHwsLSYFY7JyUTI0VyOmg61b4hCakkIcRAU+
gsBHFsVIZ3EbuXWai6s07I1zbHpyv+jlvK87FpPaGgYERHztcOAjjL3OLHIxZ7Fj4Q9QI9/XJsOb
SKxdJ+2QOAPRCDBl9S6+gzEhto1tnY05nfdOqNGDJm6Axw6C8FlN2DDAX/tZlYttrATQW8eabns3
+8Y2jksDn8W/XGsahtk2K/iVvc59tUpCpcD+UJmRNkugZauNm2vhnQGdnKYOkB4Zqm/QjTYu59/g
QjaIEtYTS8uTnd40b1JodkCqZeRXyn0qVttghn9QG/tboDEpPT0ZHedkQtWk5dAAtg5hVoGRjZUA
yHFxLObLl8zOi2HjsCNwAk+uSudladJXI62mLZx6z/YTYTzaUZbjOgJnezNHbX9MRsEtNEWIUTKM
QFwEqSDPKK6S7i6OLIeKFyxtkkUaGpspOsCOAO/ZQ5kO/b/GmaqUBpaof9E4OL6Da3qzElERXm9O
2Tf8q9oCQEJbFjAG3gR/o2yqnVdkk1dvGk1BE0ob5nyKc5Bin0HpVJfhjTdWi0ZtqhzbW1QT0r0q
kVUVh47yoPY8Q4byY3xmOS01z+woEuU6ruw5U8mtPTgG3l+jDLX7smf7ELvO409bsX9j0WPL9bOo
1pIuEnpTAjxzgQ55a/b1z23hHFPOgm4I9kIyU/Ba4m9gR1CrlPKxbyqTYcWssxJG+t+/71/8Hev7
WroUhoMpxRS/7ac8EFc4Yuv+oI+XxY45aCbZezliupzq7Nvfv9va3P5t92aRCwum0NI94f3FcjVG
mkUGXX/IZwbIuhNAPqnhqm7F9+/130PAPxwC8ANaHHb/b8HEp5c2ps5OZsrPh4AfL/vz+Kxz3EX6
5rBv99i4W+6/TgH4y/5wfxwNuLt/HgA4U7Mnt8AtcLS2gDj8S31u2X+gYtZNLOFANi2dT/cfnJx/
HUAW8VawIy6Hc13wfP794ExFWNFI6x32WdTPfJIz+jP67M5BhqjaLz9dmH+ck5c349C/enQ9C0ud
/ducjGwe43RfLZgkM9Q5qzIe55XJ9B2i5BgCM6lwrRdvAMT2/3hrZqOQVBwcLuqvy0GiZTo4Q906
L97EW3sIigP0Ce4UuL2jP5pyWplmokERCYqBXvPfv/2vq8L6zdF0GzRgOLtx435/e8NMotJLc/MM
PT1LiJcZoFRBtlrqY8IqSvZGQUf079/TYIz8tDj8eFOGCodLLLTu70sgCJuwj1ChnW2jNB5LFkti
oJxF7VzMCE91Z8PnS0zevNf7pt3HXd+9OyvKM0cBafqKY+G+diNUpC2KwjBYKLa+kMqM5BTCmdCv
hzoEAUqc6QqTrPVi5diWpvkP7Ermxl++Bs0AFH1YgbGy/baiylGa/eRCkCfJh7HS49GdcsrtO9lO
+iPwh+p6ymAG/v3V+1VW9P3isUnweBQzMfjnrwOG3gvR1nZD0pA+6I+ltpC+6ZbxN5FO6jzry3Rv
W7V+ixiR6ukcYxr6+/f/68R0sYKApENRxbj5fa4MnldmKpt0ZHIkiCbrhJlXHHQ0qH8iQf9mErx8
V2wxzCy5MvD+YoAOZ7crhej1s7WyZbU6pq2PpBKpwIXVOGUWedXCWWenKApAUCOT5QJKTDMkEf/5
F4c2w2pJQcL8y6g1LK3yFDke574jv8W30PZXBIZSSN7g2PsnQPK/myTuWri8/A9/kPXrfWbPJRLN
JGTgQqQs5xgKnBUhkOldUV0X6MevzJXFq1TCKPfyRb8tBg/w6JzqxFjr6VJda84w3ZPgB1guE4Y8
dRkpsDpF+bs4HpA9YVVhltm4fMajF4s+3/39JbuwG/53G3C5gZiXQC7D/DEpgv42RVIQz72cPf2M
Woi0ewBXDbp9xs1FBrOSBukRjqx7MxcQ9pcXIK/Ewd6C4jpgSEa5lGQWm+BlXAAY6qFo32WD2Obv
P+e/WQXZHeGwoo+NuOP3vZE2Gf2Amlk/23jFE3hwXGa9burPugj1R5U3/zSyV5PWL2vHGoV8oTUI
nA2SBO5f727RgREU2dyexxWYaneQMENvWv8wgQX2q8apMR1EQdBJieSl1oXwAf2995D0GfhTs5y7
d7NCvJQKVgCOavXnxLRYONcxcblELU8NZ0NylXcC0YcWC3L9SdMS64rwUP0W/Nc/kXG/Mx5+vt8O
34T7TN3cItPS+d2ZvsjMI/V8js4Vr/IxAS0k97oaHR2YQAhChngYV+0ZMb8QDXO0SAOWmJ0XRwkB
GfxuwnmmmgNnagwBrDR3N6xBY4fYaVHilqQbrWdnO1y2pP14BArFo/ax1uh7bwUpGc1mjObY9hGd
QLakpsjMoHvaBzwCHKwK6aq3l3V5xmQTUxwo0hP67+p2SENXbSXyZ9rCRo7+eXazD3o1528ia/Vt
DkwRYBBWnZrPN8TvM2V5B6FmXG6Tjuf3Efg/dRFlpvWdgoeGESumsLRGUCEccaknom53tfqpL/N0
3Jqh6z54uMBpHKZR5uD2HBSoRztqkKA53tz4TmfIV9ylaArKou2ywwKAhyBG5FLNlaHmRLsKidw+
oaRCb1kPnM9JIH2ADkgAtUu/uDkDNyBmEuVWafuAPbPYL2Kyhknsg+nqT54Vh1uZQrKNwK8+1dRF
rt25Z8qB//EChbs0CtgaeIFLq45PV9n2S+tZbBNKyWrDFpCFeKiZzW0y87IZiUC8DU2wQTBIclQ0
epq7J0kSZM+TWY91SbGT9C+3PhIrnc43jlmpk0YNSd9Fc1XEQAiSSV5ZUYKUCh7TmySJhrw7Ayan
SNJmC2krum0Mq9k1MHYqBeVjFGJ51lsJLWrA2QWSzHidOU36dgKQltJtuDNoGn4pvNZ+rlYxiHLq
+J2BMn2NSGTqNksclVvRc3v8OOzKPUY5G0uty/G/iAoBfw9DN4Ejs4bZDkbPu6WEAzE2iepHzZZJ
dj1Q0cgQ2pWYzh/dgfQuAh5jKFjulqRkIrog7QCocFCz2F5o8E/dGA1s2ZmVaMCRklmbnQKTuO7V
z1o8OCYfN0tLyLtqLuROE+vmB4vXfZVlXOlyxVSJiJ4Tq72GyFGOZIm2+Ygwp4jC/OOktdyxC5C0
mGc6OoPrsa54FWtFMjMqKXHrPEytUvE7kFjWnzmUc2cdfRXiJSltfSHI9xk9ylJrOZlbnw31ZywS
0bl3JbaDZXasl9AeRyTx8AoDPGGsRmuQApAm72k0UKm2CxpXh9LiSaMqdnKtAvldA2tpo5ihknrl
GsKNDIgPx4mjumZbFz71iD22Geqka5RLxqMC8MIPVbl36rqB9ZnlLMQFYXlFtNURsCXkTU58p2EF
U6Mz5y+ooaFilVB9XxqDJzUxXCY/0cR6etuXiiUGWaM8oeDxTp5LGhwCbh7qicaKelkj2cPJU2jz
EHVT1G8Iudt35a2X0mss/bFte/718mmLvqe0YuIMuqvYdhpkPSfznbrsRbLcsZoPZZEhN40GwgcW
ELGDxc5wNkaEpmQ20dNP5/s+4bhh5iDO09Dg8dyBud3O6+5xNrj2ejHzpZiSvFMWD4hDKwYDhv32
fWjmmgw33CZXYo1zv/imsBrDqs552iovUp+x/LD7RWQ63182CksGRPiILsR5MVYadtrCeG8UH4Yo
w/TdMnOXa0GDhtBQTdzi76DLX4Xitm3yrDoxjLh3xvppwdjx4GlJIkEPDgo/FWzCq0p5qADgySJ+
5mk+ZwYA8tAAYo5BHXPTgLqDaLm24ZMPvGZAwzwSv660BjLuZYPTr1uVbEm79++HH3N9Js+plxZb
gCMWQD4to9Lkwri0yHScET8XtvUSuyaxuTx2+IC1MYEol4TOp0Fd6OErWC3evLxMIT2002k3TCgF
tiVPnm7bjGdpje17viaOcIKQaxo8QutI5wFcWuikt9V6VMnigjyjGY8Zy4BJXJM73iJzc6/4OtW1
OWjIYuZ+pjIa53zaoU+awzjyxO3W4XlhdYsIdjXOuZ7fnA5wvS3Ecv1NTdUEVSiBq+zSENLhb4tR
agQrB/FkhDYD+DvhviMG7GkaEvcxzaTKgw639B6+O2Mkj3P7BYsd13QiWIgjwEolBtBDNkNSclXy
LPFOzmyb5I8zw2pnffuCFoKfrrM+7/T6c7pS8y/5Mmz31UGFJnc1MahJ5TzIuQ4jW1CvRMatEXJ7
N82R83JhxWewiYoA/D5a78hmxjdNyye5jERrSvX2ekxYAmyyj6dAb9DcsadVEcqfKTRGuM3rDUoV
0LSdUYXqUDS694TYY6K5xXGUsqGDsRqRCMZFLAVR8UBQgf1irvkwhiY5A3gpxxAE0PrjiAEMR4Mx
64QDh6kHWT3x6s+QgpnoSh+nu8s35EnEHrl1WIFIWkj2lwPvMmoIXfDEP2KdJnaApVtsRo60j73i
L+E/c1soTk93C7B64m/X0Xl5bGITY0TVOdxIU8Z898WuQUIYkmQxcNrbpu85yaxXrakHxLjpqOfL
tlk/TuzwLbIktF7qvmO+lnHknUgNY1ots4kExVzMXU8Fl9pzG7EcYYxKfBqorI5x21A+jhnygOFW
rTUBXY4ZjMDeD3NCbTewAUnY9xMZmo1fjhZIfa2BFW9N68rCT3tP5SQ4tua9dZWpSqsCpApjfiwG
h1fndPrUA2qMkSGCMrLwoRfqt4jf1rUP+bC2ryKdRZ6tSLQeya2O80pcgIm6XIDva9F6cB9Sg3Vh
XVgxA/LEuYzdMJp4rE1d3Rwm6qKvDY+h82V8WqgB9ymFgP1AqnZ2QweQISIFJEMK68MxRqElfwwI
VGzyGw26jFZcM6zI/BL/6VzbL5FDLeUyKpwpY1JkSDlvHQBWe/1/2Duv7biRLdv+Sv8AzoALmPuY
PpMmRVIkJb1gyBHeBRBwX98zsqpOS5RaHOc+94uGqiQRCWQgzN5rzdVW1i2MIx4C0uqUDOCqspBc
ioqZCOojrO3WpggBHwgBPKh1TlVjyeiDGAQxE8tht5/ZCElc4rZ1a7ncAkPOek9EU43tlMi8YO1H
LSsMnXiHvg6DhlYRs72TWmfIC8vdX7EPJm5URWuOSfsyA7p5j/+yjnwedh8ZevnuM56S44+8NnoB
qlakyuJlaQbI9Ks6lkO0a40gZLpS+tNmquc1c9qZ68bNPN2Xs04vgLodPoWU4Z9iEXPfakYYuRpt
KA8bermTtZLshZaHwQrS6dCroUrOyJnN+lgxjd5K0pxjDo3aEBCnNaPdBG0s3/cCgwUV3jx8MscG
njFeee7Xxz+K/8Z/UMFUnlHJfE2MyFjnYdYdRNGaK1/y7pBykb3ETlfDIAA9iLquyskuIP/PmVge
s7RhRZoRfK0x6fQhO5TZI5qVVAWRNnyhtRiXCcZE5uy0YnpYET0O12ogATtt6FY4bmdZa1bN8sjJ
fiKhualAVzVNdRPVQJFDknshTdgw1sjyYoTJzu6DLXlIvXmCJkmMaRbBL1vjdeCgrVzYljaA9OMl
KqKiyqbWbRGNxkOcIdJb03nj1zbUHo1LfAkVQNCxzohDBV8wKIiBPU6pt3SXXI88RmZ+QbsrrN1X
l4NyXjDLjk7IqxomLf5pU/LxosWn2GTXOiMiGvmkNHb4eVHCvL3Qsc/JJgiZkkiCDrdEzDtHy8ii
J5rdjKDLwTA2wUGAAcwaDchgTqu9yY+wkE/y4BO4e52GODawdVi38SQIujD67pu90KTwHPranMH4
XivPZv2UGYubKmNmq8VL7fdoCwoUvkyRYZYzORLwhSpb57NgMGJSvyRQlDJIy03UUL4aJ7ch1RBR
Zt0z78mWV6gvGDxpZKDdqCFJxHpmXhbgEfjLkuRgC9zq7uCZ3ZVoFG9cb6DvF3kbXht/7TDI+EBR
6xzLvArco+/jajpyYJtgwnO+ofWs5L7uO7UrdM4QZ5VefDbxF70n+42SnQiZlajz8Eh8ki14tJHN
SaL0WFi8YfbeJ1SsNwvCxWMj8LbLJdbTwWXLLIhN9GIbU35YleYuzkusfAiT7R1XTt4nUk2PU4Ja
NwGd9tgoWBYdbwizM6edZceCqPyV75UmTUW3Md7pNCkUrUtYBVtHOtjmY2F8VY0jvmWhWr4X7Cpf
6mLq2G6PBfJyb4bk0GAEtNiU7QuKKx9AGXpyQ8AtAZstkNV229ZTexLOlN5CEA42cealz2XTxw8e
e3wCLMpihkYrzP0ciPk2dJroMaGx+rUGpiI3ZDojh05hKcTvlsrgxFrAA7Z0s5Y2rwwH7+OlOvN/
HZ43Ojw0ZigL/e8Nnk2KTS392v9X/fJfCCVV+eVne+xf//4fvReNHpPSQQCU+yL3oiL1j97L/xcE
IhB5Os3o0nL5d7uHnFrYuyz09AZIjfM9Kmd/g7z5IzyvbCqRSrJK2fzRf9DuueDl/qdyhDTSNAVC
TotCJ0pOR9/5j23RmdnBYldkHvIJ10r8UsTGeZqjI4asTTVWhzI1T2TMbEkF/WDlbKac7o0G6aVy
/voj0Ja1HId7BhKrO7c/GHZx7nlNgOQZBNBsAhN9SC2KDIvq2Gq2UHkyw2SnV0Q3TROj1oQAisnm
o4ucaEnQcBjxjbkYq7QGGhdSyfDJ5NFYU1cMK6q5G2OIgYA1X4mO4i8huKnALuefMuQ/+rezS2ZA
Oj92S71PSwCxxnYWWOTrHnEONaJrVC3VTB5JT3/ckJ3jbMxcAUKonuYARDij4QAtdAUifOXazhUS
a59Zablze24gwLyRBuQJiIx+fe902y6/dg11R4Aq/oWKgBKD0HUv/Gg5xraL/c9LxycgmZR6FJt0
z1+XbUi9Ldmqutiwrq6lyu8nI4IuA3YhB13DLuQTOT7mPi3Uu7jzYd0iFId7x7aFpg3+Xw+eCap3
Qo6cqvpaTq65z7NgXs3m+LVy401MYMF11WECKkzQ5l7HxRa8n845LrP4r3r+/00rb0wrFr0qGpz/
+7yyQ3Odfvv8Y9f473/z91wSmP/iR5g0vdCBamE1Db5/nPb+v5hePKE11Bd+GNPM361jB9G1tucz
lVDHtSm4/3suodUMAI3JiZYWAkbaW//JXPJaYcGAFC6EXvTb/NZ8TbKMx8lcgqZWB9tWJKkXOdmA
a4LLwmtXOSHSIyErnIEqrTZhwi7sh2f1m17yz5V9IeiOo49Fio72m87g66DCtsVsNSwTwBFFDduf
S29rpXaxmf20fKN3/NtLhQH9CvrtPLpXE5Z0yIiySqFxLRxcCxueqtMlGAUDq/3/uCseZXihJyD+
fdV1XKwpb5ihevaoE2dkZ2k3kCShh02+Ov75Af7c4PzrAYLQpRXjMCh+afpNA2TWQvAAocaFq2G2
7yqpvJcJzkEMq2ntU8SFV46ovDFx8P354ozBH/oy/1xck/UYxYRUvLpPzNpR5DR9vzdql+ZJNiXb
ynLbNzrgv35xwmZc4g1waVjTSv15peniwAG1FKm9RI8gGZsVTCkxtb52gZUcPP98Uz83qvVNCYRP
KH9QZjBMXsfcinawCdSCtIb8lkNRLr9zBnoJYiy4VlFeefjJ35AV/PoYhW2DJkYrTpf/lzz6KEEX
h41c7TPyPAEahQVfVlhv/3xf+jH9sGBf7gv1AjsQwoLZNujH/MOCTfmMXUObq72D3X/lGMY1+qIz
JVi0z2Yp3rin3z3FH6/26ksj54RKlSjUPhiwq5G/sIqHEnJvljfoY0OEZHn+5c83+KoJ/Nc3h4XE
E07ghQxI5u0f73BOci8YR147K/Hcs1u7xVNsKjLi6yU4KHBlG9Xe+8MccPgEGeD1ZnDieH9QwA32
GNOGrZpgzsrRb75Ok2McqdmH+Oz79mGR4Iz8hBi+vF3emJgumdCvvhla5T72AlAq9i8jLujQ3NY9
r1E6KpeuhzHmGnUgMHkbDiDkzoIOFlAfcXh6W7uY3E/mQiFS0SK6JU3SWRO4FJ7RIfy96n+d/l/8
vf7d9PyboQkh1nL0Gw4u9nVfnTqgly+i6HEHJjgME7FJZTKt28Drtx2lyMcpdbK1OXpkEdbFAgii
yuQ1OaRYzUgeJRXPrCjddhoAUZkrxyLvJaoooJAsMrPrsuWt7S3GcUFguWlR5W5Gn05Pi2T3SY2p
8QRnIFqHTkoSmEtOCcbUFHOaDNjrTKc+lx0S/oJNEyjI1VSIq8TNH9UYoGV06X7OzpLvpKNS1MD9
uQ795dCmMKgpieMQiAqAcslsPhsS7kFWUb6KxPySz859HwCdDf04P/Re0p/5ydXuz6P11xckYMQ6
Nm+9izzFfzVYpw7Zr2B3t0+75JZUr2SdBubRSqf3aomAWqnS+o9fSa6o81gF7XQ93/z8eoRyGoJw
yfu9jKKj1bnbwoq/hpV7LR14B3noffjzHf46bwfoZoADIRYL2fq8OqR04C/Ip1U9QICCQwHAsSPR
hxTobfkW1PjXYQoU20ZaRtdWn8v0n/8wt8UKqsw41KyCwSCuaqO1jjAI/Tce4G+v4tIStQOKNjzD
n69S4k0r+5EHaHjSlDTlQuOg2jh49+fn9krIo+cx7iawrIDdouX/IrDLU7J4vSbs9tMEPZ0APKJe
iG7YeF1FRz7qfLYUDHx0q/FJBs/Sjvc1jea3piWH2/l5WkLwhk9QBBbKReu1Yqtta3dJB7/bu1Ph
41IIi100Zv0Of28aoKxfXIh1U7iVZv29qEf/Pu+zEcypOdyUy+KcRF5Hb3wD9m8/k+9jYQwcSLuv
dxwxZnkjSpxuX8WqOppSbEMTLOxS9e1t1DVqnfiq+XihfBetMZ+JCSWFCDH2JgzAo4L2/15Y03Cb
0/wmMfWTymCXQhBoHuYKMGsDOfMg4mQ8VXNxa5j9W5uL399AiOsPTRTaGa0I/XGkRpYMyzkYeaiw
GmPpNzs1uvEjygwW/dbPNlFnmevS93pWLFme5mT5HNC66qQXHlUTRespkMMWNGJ4Vy9+/Z5Y1e+L
iKoTDZRwNzbxjMEnM1gr+mInU1I83xid+rX9ZVj8cAev3oKxL/jA9Uwhnyr7SVfbTr2YIMEb5qZP
iQJwFJ7LLDOPkHGGdde45RujwPntKEAmbdJ1ti3/9etOxdodyVLt9tABwNhCbxJf2Fa9810CC4rQ
/FYXw/QMpjn52sk1NfmYSD9b5/2iCyLTcWebEPSl5/orEp9GmC02wNKEC+4ngf/JzWLrOywDi6nS
f8BzvRVmVm88I3xuAkSt1iCAhwmrOMCu+IzH6cGbuVDsoiZpRqQTbzzzX7duRO+gCnPZIXgmp6Wf
B42wYWPRk+v2bVY8V9EeSVCxMRYzWWEbcd7YJ/5m2vbYA3PydOGU+q/58F2Rg5pm0tlfwtJSaMaO
hf3InWh4/3ko6RPXq5HElXTEkEtJxHy9sW+jWDU+FI39LOP3ueXEz1mhBRU0XryVmPOiWJmeEZwi
D9XHny/9m9WXAHXbo6LPwsTG++cn2scpdGna73swch+jPng3+e296UYvJLN+4cjrbf58vdcVOz2n
o2LDKW3ZWrf8WggaDkZHcgBDlmN4da8c9j0zAbpzBQ7EGZbvZlS+r1OQzfHcsLlxMQcNXSwRai1v
3PpvBxNydFYW/Mm/WEVTBYYtGXh/R9Q5G7OBeI+2iepaWsM3TbKXP9/5bxZNj86+trhy9uaQ//OT
Jngnj3FR8yXPEndZY0XrBfrsG2fE3z5fxKYuI0lr7V9r6bLOitGFN92eM7JcB8OUbIYqC7EJBtBK
O4e3c3AJiYCovh3pTa2pBhAxNhhXy0JkxJ/v+ddDeXBRanMoR6gkXr+vI6QwqEs5H2bAwpPEfrzr
5HIzD0CxYuIH1k1XVvvER6JW58p847WyfvcGsxviYbNvJyri1XTRkzZhO5UpabW6yZfGJ9cC+1/c
n7vUEuVq9Gq4ZrXiB6yMWcsgBjDIYoNFHt5JidYox144jzdD4uBUsvseNaGI39Rm/+Zj4o70AL9D
mtTi9p9HRmIE6Swqr92TUyd3yl2GrduhhWEvn77xSH5zKdzbro86mjIcqrafL5WipYDK5bf7fonK
F9JU/LulSkqJcxON7J+//N9ei5Foerqk9sus1mDP7JvAbffCTuUdYFVvV8+0xzLZU0X8d6HxN6ez
30xi7HYpi7BF9Clq6Vfvh10vRPw4qxVXSh0zhsZSNQ9lTOguq9uyMiHUoKhM5jemj9/eHudrrB+g
On9R1MexWfVhIsAc2drEK+hGpllJELppd29cCioFd/BqhWCnYUKEQA6NR/bVSA5yt1bxYjFEXIki
2ptnGJtp4o7LBgpUVaw9Os8bjz15sW4hXho7To5q2i6TDye3DAQvF7EtS3iMurl4spsBPY6s4KUj
Oik80uajNvlcjzC5cicQHTbfAolGRyI0+dvckoOFvKapEg4C5ujomM58JQwYkOks/WVbuzLJ6Dck
1ntPEcy1KVwSSneZVU7e1gmbxP5ALllafvcyiiUxclnTS64AlCFQkWkuk8euqK35WFRU1/ZJapXu
1jAb61Qu02TsiVUYultRYq67cXs1R3deZxXVjv82xl2JmiLH/uySaLqpiJGPbwK/IrZBCQeulBLw
nwbiy2D3V0Z9sCSpi2ggpC1JqE+fyo7MjNVEcz47+vEYY15WNW39OUeSvC2buZLXmQ5EQedIzhJU
4W4MAUoPYp429TBH5lVJSJpJ3YH2/aYpCbnQOJzA/ux3EfUSP+on2DnY9x4akRq+biNn87sx8oeH
KnVlv50N4urvTRjj8RZdRay0CmjatcEUpqgtY1TI4DyWBf1GFu4rPP71toh0+c+ke01KVieCxwxk
93oqylpz0ZLBWmVNAwg1UHfUeXdKM0cjZMofCgOgVV95hEiUmGEMDSxy2vCswJYC99lNmmMaATQd
3AQHgGac2i685lxzT2M1nBxNQrWb7nOm2ahCQUlVmpeKWhARoDFu6ThhvdRUVU/zVUM39fauZq6y
Y0ZfojmsnSay+j0yEFfBD6zAtS4t3NZBE1yBasLiLJ5M+NHo/tt3Iizl1tLcVxgjC9AgKGSBpsI6
mg/LaQF1J7KySbNjBRDZVNNk6QtGxwjl8XrKcsWmovOxDbhi02kSLfKBY9tDq0uXWfBLfs6pLk0j
/Np8muzNYubtduolUvAkIofTz0tUFeRR8M2+iwL3vjQSxGhjkOywvC7rWTNzows9l63rfaSJuuh7
zesqgbI79y0YU7OXL55m8IKRbTaB5vIiPwcIpVm9Pgi8o2Om9rHTJF+KFCfbmnapaKxdLuYPpab+
Ip47+MJFzj9/EFNEKxHQ+kqq6EN54QshHQiOg/Kr3aDxQ9Ah3oOJiU6dRhMBgwywpYMrKjS4yNUI
o0TDjFJpDO9aDTjqFG3GEeZRr+FHhcYgzfCQOg1GCjQiKdWwpAoW/ovbAVDS2hoqXPlfaCX1N2mJ
naY2WNUawpRfeEw2g+e5tJG+bfwLu8nWGKdMA50anv1tqyFPmcY9oWY+moq8YkOjoBAWB1f8pt5O
vBDbSNhi7q6DeYzH7uOcSL9rV7MduWO+WTpbfjQslDxZHMQrw+Yz733Drr9O/pI3BydHJrEpA+kj
ca7pbONq8DA6534A0b2YB2GcKM+awBbrFhaU5Emt+rwqNktQDsg3sundRbwalVWeHsfMA0Acpu2t
NdoB1LthJJUZjcQpSTvzi2dG7Cep7zZblCTFVcMi+7Un/c5DWhbX62wUqXONUMh7cIc8egkp7kNC
rbySw7eGhiCcmR7pM5UvspEwMOaysz5Vky83HNHEGW4aCtqQPPou6eZ9z47lfTC72ceh4+fMJDxs
695uT9rMtk6nCvuG63TPVOFog5DFsuwgNzMSMLy3H5I4aL+2jZvv8sloPyBdSw+ZjPri6IAw3IHB
7Z4h8cycD+sRaHAkStLPFmS9q8I2xDo3wScglhMQAG3nqFrM6j4l5C2n0lDucs5NJWHtNX+/JwLs
qY3GeNkGwBwhpsfaWFybLjCDEuXAsamSQo9BYzzFYZY8AEMqVrUvlb0DgtkYT9iyuUW/ycPkKrYX
PqqXD08DGsbxJo6i+JwGLRwBE5JFDbrj2k1cfqqDPMg1U4/ICKLwVuxE2hOK/uScjV3zidIdgDko
f+dY8qpuq7pcdoua8t1YT265930/PhdFM/jrRiTizEvU8lLx7VKEb0852KWzD/fii9QWCneRaL1T
nndKjuZ+meEJBAkPFQLdfGUwNO8aIZsvQp8w15W3NMMGWXIKIUCkBzGV/FgDc5wl3fbUwGi5Xoau
+dLPjfwwJDzXxfdb4nljKLaLSnisbVVGp5hqxF6RB/MtHDtxdpcWR9dQh/F5AvEEOM4ry/nbkmH4
mViBR6KZsPlb0XxtsSw3qPbplhu4Tkgqq5KsYoZSEZr7GoFnY83inIo6emxI1rn1hKo/IbLKNz1i
Y0wuBqG7mpTYfRMKcALyxfY0SzPaxIYarmTJzWOvmR4DI2NejHU6iGa0NKYRn1UIiRBrgWAHXpkB
HQunLY4y14EWPRmTGRBuoCDIQvkLgBhg48ZjARJxaRA1LLznlLGq7nmeKVoHxGl882MiTaJoLo6W
7PUox+2CRyezxUNaJsMT8gh4nWPNhyyEmd8HvWyQAyfegxECI1411Zic8VZU1qqDuPWhaJfpXYCb
6MlspvweMbJ7tiVabwEh4751By6UG/Mu9KHM47Ook7Pb8dQCUqbfmbExv5iwu/fG5IpqRdE+urfB
Dxzx/AD0gIZ6j2s2v2fLPj2GJh2ZZRxc47RA6Urg2ybzi99Q5gMKnkT1inpLR5aTZ4zEHRg18B5C
GLDEpYYX3bsJR65Vo7p2PsLpJEg3QTr8Di68ZOr1XEYac1ZyLvKsttalRTKM4WQUcYe54Ls2uyAZ
jhhsAjKuuv6lDgzOTINZZuu2HNsXo86sJzdGRTiMnfUdApDCJQK89I7ZYnmp7azBhGRjzAOWI9R3
JNeL4DuDdGs0DY/FYyXv9uaYW3KFqsh6v2Ccug97vNKp7w3fyYlp7/qo0mkWdnPbDxhFpyxq7yyI
qefIa9N9H4IJgXTgHJnHUK3OAe93ZcT9c5umlXknDQJs8QbkpTjWc83DAxF/w5k42pGLKZnEPNun
bto7ioawE3zCltDfRmUT74eiGA6uV/LVsGxeO2Bh1Er4cfrOc7tm1wBPekSAjc4TAEMf1/yvrmma
TTQ0zhdSzcTObRAwN1g1NrYzVWsxON7e4nmt6Gi6JAVK3sMLRNsqoXNfNIyVi9DSLmJ3XRj1A0S0
G4wqgGVMM+UsI5EIqzC7RaF7MlUCfr5sJJfNPajQ6GoTH18BWFDa6zg/byaYUedqFtGDF9n1kZRG
FTPpliDFK5qNLb7Co0j70zDPBMjzbt6gwpPXVexXwGdQCrHVZwsY0v6jhPo5FAkEZB8xeV4Pzreh
cE9talpMaQG/oO/fVh5RrCAzr2Cvu8/st4moNKf6SzjqPlPd7xIqy8c2qkmtAqTCDi+r5+dgGuN7
s0rGnT81B68u2k04Gim+TQhNwbh8pv5XfkQHCcwen83IBOPGTPSccNb+PBO4kuV5d8wNk+SlyDDP
eekCU1FKXJWRmjZuYZd3/ManKB8ZyO8Nj6kujO9Vx0WUiPx3ivilFYVpdEQ+ItIwDb0nr+sLIu79
pwnG3p5yKQGNUEqoxGHLXtXpmNykAYWb2rKPkbNYXxIzGndDYJj7HvTKJkhBj44DL2PXJP0KGi/W
1Hn2rthcuM+ZK/aVmOodrxMTcA20ehV78MXDIgxfhlzZz1PjWrdhGS6oFkr3PVFj2XpiD7sTzF3c
Wlc8WcL37+aBb0kM3YT7nX0hglwZb8HfN9/RVhb2ukEYfEuEJ1E25E2mKwA5DdNaMycrt8w6wl8y
uaaBsAqxB2Kd8djQu3H2OSNv7BQjnOvztgAD6xrX9ZxNd4tpP/epUe54FXeps4BAosfGhsxXt6Ur
okcMPmwzXNDKTIEQ1tB53wemhJFZOsFVh4lkHZnJNhFgunNHinPZCNx2yRhaNC2K5TjP9XDjCcT3
7NGMnBeOdL8mnjIi2ZwEKFq2kGEjZcWxtDBQdpNbNg43YdRnH0rbJcrBogBPaQ27S7s0lDRUamDW
iJz2eqaYrZFUAxFeSmb5KRxT8x6r7UniKDlEQ78esOLdXMz3XYUCrnNrjB80eICKdT3gw4w4my47
WJMRfgjpmXLO+SzrSmGOFMu6baD+ZPjpwVoNvfVhQjF/rG3/i7V43yNZt5/YsRafCAqsmbQ649Ev
hLFzBuDWva/Ku9ljx1LM0qLpjaJ3HU/kNrAdmg4DmcvpyXDIvNoMvtn5B58YLtYY16vPxhhrW9/s
12fKN4B5sGEBfMc9xSREVk/2qSyz6s5ug/LOw2yJRW9mAs2IMf1WdLb5peqy5FsbmRhUbTTD5xYV
wElIuPdwXxABS3Y8fG8phxyssCRhYVNyjkWDZW/R4AlWS2pnS6EtCHB7MH5FyLnZH3MyzXWIQJxP
3bcyx/3YqU77D2ZVvuQ4KJJVt/TRJ7PLrC95Ilnpaxd3S9dO0Sc7x0tJNnUK275Zou6bITDrgi8b
Qn+75KJ6KNqJiaFLSAbY+XE/1DsXCHCyAVLJ8EhsTAMk/RIVkXgqF+wx6+iTsLBpr8JmwnThZ2Eu
Ni6SZFyKztznm6HjU24zgVxqU6HS8lFDTlw0S92qu0oX0XNuNKvBgojdjERLsHnlJy9GMNVHF/hw
sEnccDb2xqy3ADgvuCUOU+F1lphutfFkyaa1iDy+JeALZGkUk4oIshxAQscKUAEkJFG+2EpxVexC
kChG1wk//fUwxWDECkuAYwHC6jS1wIfZUK84T9R7JxTx2mmRYa+pBfHoMfBWDwL9WLUv0oxyD8qC
lANmPuWHxqIKdIbQPhFqK0DnzbKvHwT5Xg1fIf1W8upa7i/3BfUQ2Zh5dtWhYhhIzUT4cQMxbHgZ
PGqjK4UXNbnxsKK+z+fB3leqqp5LgCl3OeB8+HhNYL7HCNrNSEyx/Z5dxU0f7MHkM7Ir51OT78aX
581TZdD/q/HG8J3w7lL7T2aMAy5PccBIgN22whiaXhw3fNjweu6G7nuadVmxD5VEaa/CMs32pG3a
07oweX9WI1/ncqio/51AcZNCxjhkRycSt8mOqNspokh6KwDYWmIweNVBnvBvDdYvCPgmYREVhMeS
+IBpKc7JgM281VvIwq9swpvRBj5amWlvSUozT/SkMeyVCsRfHExAovL0aVmS8RGHzPBXWf3/NKhv
aFAZtxZd2H+Xhn9Jzn2oVZ/815qZt0irn6Sof//Tf2TtAdAhi5K0RxdRg1j+R4nqkOaEMISh9U9M
7j9CVPEvGmSIAPBb/aVf/bcQ1dE04QAxCX14pOgwIf4TIaq4CFB+qPZyEEKZghBKqzMd5PyvBCMq
tfMKj0x9mAbfGrdhQtWLuPs03CeYkHdeRQT6moUwuAtZiwcSykh/GYnB2VDWpUiL0MfCEZw6z+Rq
zu9qNuQPQ+eRe+Ja07tmcajm+OMiDo3UpiU6BiSzYA7f+HmFcWSccmzlJHxkGL4BujrXAR7Y29yq
saTDmnNOikMShpAwjZeVnGdsHDnBgygJiNt96Upts/RBh+1yo3PPl8pJnkTu2qjpM23N1nBOktgH
vRMXFRJ3J7GT4zAhOB8AJNxg+40IDbEjSgnUFE8jbla9kzWrLdD64aNZ8qE2bRn137kKPk3pgnjk
dISflpDTlsXFJwduG2q7KkUytJK519f5NjVGcUihGvlbZ8Fzk/KFHwQO5HdeJcAWWEsafVs8wQE4
t8buuVkMn5/LJ3t2G9E9VyNnxTA3sVORO3AeVVS9b7qgPvedHOarqZ1iVhVl04+OqPrBRC0Ldoum
xREaXkAT3E05nwuSAA+Sk2NUYl9P4Tm62UQjJl0oRMQB5UVUJPWKNFfT2kShz/IRFnqlCxD4s4gd
seg2ulwZvhPAvEgmdkNx6Hh+uwEP9TX1/Ha/JMl4DaHBpp47sF6koiIvyWqDO4Pl9xbSDa5XnDqH
0qIJSDq79T6q8WkBFXBOQAKhEin2FTmKMONhccuZCLLMOhEjOaIazJW7SSnGdYcFKRD3TN3NqdL2
y0jy+0epavu5MWcXSMDSki90aZpZRklZs0+AcQUgSe6mBmcDe/nwgXT3+A51MMCZcAJlpY9Nn+xo
6jocCIawN31ijJ+DJScpo7PC66Zx6CTCI4RwPWVVeoDD0S9HpWZ7xgOmDGzPBsiQ0fbLrUMQDkaJ
zgmz/piIXEAeGBvFaRum4nXiTOG7JqBuuLKk5z1W1uzeJCwWI0tq4bJoBBicFwJSLbk4+3iazTAC
FpSNQBMMHoQ8zNjngo/tUA8AtsOxXScN8Qh8P4YOCwgdrHnbAFHvLsafasPWrqXRn3qvUeaxaGFy
PFNLD/sTmjXBuZ7h88GPYgMoh+wgxEY3WDnJcBz67jlpy1tYL/E1tp40/JqxXR7sle2AbzROQCf8
auPbhfkoqCPvKGzjHFn6ZUsTIt+ZHv/ZO2ZxhOg9Yo+2040Bnv6GPSDpbU1/j1+W+nbR2IRKZUiD
YQYk45MHjtE78Hob76vYifa1lERJ01qBEopistmkmd1uvHwi8bq3u/ibqPgMh9lMMRUPiprr3E/T
FU2H7FgrU2xm+v4IUa97HXpB97kj5Yiy6YgreOtPAJtdHZNBJXU/Gq7xTSzMNEVEpFy07HFoE66h
YzbmpvdviUd+6Jcu3tC32Qd9Jp5AW6K5UYq6EKSa80irAwkSIR46zgOOaLKJXSI+Bh32EejYDzZM
6y4T1ZWpM0Gy2b81Fzv62Mp8PMCMKx4qjwyRTKeJzDndC1cnjFg6awS3c4FshvwR11tu0zaY94VL
NkmiU0pmnVcyGfwrK6cYkl7iTHKCTXDmijU7qfPSyBtEdGyTdBJKfslE0eko2SUnRSemeDo7BUPe
l1CnqVRUS7fpJWFFZ61UOnWFc2irpTfputCZLJlOZ5kpZa+UH3+qsd5vYouMhFynudihogHT1/J5
xHtzMHXqS6Zkz8AYCV4hDUZJDwhCks3bXo542C07+uTkgv0oxxGAHBlHx5UR2OZRYVLODw4nv6uq
TZtdGNKSIiJBE9YUSJMgouo8GYZ/pxrdI2SruslKaCS9cIn/HLzFv50vITXDJbAm0Nk1pIPqFBvy
bBydbNPVKrldwqD9UtVQOVbLlOYfGr8od5YaJIQjqu4gbghvWiCMNGNkPoc6O4e6NrGyY7Xckm0O
/AGf0aF0yuCO41Z10+nMHcrwT36sY3gsncgTd2TzyEtMj6LebZ2ETu+h20WQT6wzfYpLvE9u66gf
WNXLxtX5P0InAQ02mUAOgcOrpUwm+ugNjQy/joK93/h4USV8a0nxbtUaChFvQyWdEVe1m1SRv2w6
8h4dfX0Hpce8RdVMzbXnSYPUyjwiiszJ5qxuJe7Bpty4GjrXOKLEyr47Ot5IlRLYa+LgLyYHGfuT
dL35VPk6GSnTIUkeh5THOlEDOStEKE0B580mbIPrNrI/GaF6oV4Wf8BZM6F/IIWpc8UjyArjhncq
X9s6q2nQqU2Lzm+KpYvcMvsUEewUcH4gfofu2aJTn5x0/oCmI9z0OhHK9+XntuScz4YZ7MWUb6VF
flRMuxOWEklXqEozDraKoCn8wS50hsh6V3T0U3KdSFURTUV1rrouF9Kqyt4255V9CbEaE0mgVWeV
y22sU64a4q5Ulryn2sZWiv1FqgOxRp2N5UMy24jIJC851JNrLqDHJDpPq3eRjIIvIGMLfvNnm9gt
w/ZIjB9J4kp0Jlet07mkJe/VYL1ExHYFyAfXoeF/rAoL1rvO9pp0ylc4R8t1Y5L85TvtxzomC2wh
FGzU6WAwqxsaoSSGBfHgHDKdIuYMzVHoXLHMsx5TnTRWMOYJKyF9zJJduLd1IlljZntJbNqpJqzM
1allls4vKwgyUzrRrGf/uaZ4WT+QeDWs00v0WVSSggYveNgKDwv7rDPSJp2WRjX0a0R8mqVz1MxW
OGdIXAVx5+KuJWyNhtDX0iZ9LcWxuG10Ilujs9movn73y5E4Kutbd4lvUzrJzcJmdwgacgxp4Lpb
KsnA3XX220X3ahlzvEmKMduZOh/O1klxksg4yZdeF3KfkvmdzJ27Fj7pcpnOmZtpZ8CxIHvOIYQO
u5B3H02J2nPGFgo54n+zdybLjWPZlv2XGhfCcNHfQU0I9qQoinJJLk1gcskd7UXff/1bUERWRcR7
lWk5z0FGhpmHXBIJAvfss/fatNV1Uce+DLSw2zv8dggc1tJtp1W03DXU3bUsTpbDZiXy+8JtQ9+i
HM8oi1+glvaVobJVhEAYDM09jDhIJ23j143Ldly9sXjNV3Mzfhua7lqKlhL2/I7TGig5h6qYrA1G
fwJuxRmwWxB5fMztr24/24xtMvQulX85WdOzo9jqRk4N7cuFO62lar4a+CtOX9PMfwa/fzH44VgS
WGL+/4Pf4fM9+kvdyx9f8ce8JwQpQsJ9xPssmk4QG/7vwEeG+TcmOmGTCMKBxST4Z2atTsAY8jHa
vLO0//LMaaP/878sQb4Zxw9auG1LmwT0vzPvEYj+q7uHwZFoIz8WXm4mXPPvvMNUBBUg/MC5IE1o
hxBuWHXKkblZoHrs3VwYJ4ZKTUIlZLWzxzkubfmDoNjPiJPpo+Wmpu2LwvxGSnl8SWERnjDEjUgU
hodmWuaOpxB6G1kwas1Te0MhDiu6N4ehetLzKtBWeR9npjqlMm52VDYmycUl+UhHZpV5W7ZQ+UEF
Ex6gpKt8NYlwnSt6ynHu21vMOmD04Qo8pKVs61WiD8E5ox/w3HRGu5ucvjoash4+qYh9s1RLlZ9s
9FcGGnenl3H5VqtU9ymzc9g7Ne9wLgS/L/IPmCajjk6cYse9XhbWljdKu+SJFrDJcvttxOmzDvxa
8nCo2Qd3QvVbu8mwJRhA+u+1KDJeevhQVmeWawIlpd9wB7pNpAdubVfla0yJL5kdy6fRHqf7MR/N
XWnIF6htzqbXJz8we/VgJVq1t7rauNRK1YfOM5noEhpzVF8MB9uJ4jupZe+yrbhhYXrb2Cw2T5WC
KJ8VWv+jSd3gMAW2uU1zkf1UWVxv5sQTP5fYXQVHoi720oh/dmSANgjT43dbeAOlFzEEi6r0QjZv
mfdmGB3uazeJeG2KFxWrl0rjW6MHYHGLhh7zLkB3mv6KDREI17dLV9GmMOT9Mob2toDbLdWjO494
ipHiy8NyRT5V6AJbVhrMzFC30j0G8Aqwj+uS2aRvZA0zrqfAkTXWhFOMbvuVk4rwZqUivU5TM3Nf
jXQ/mgk7Rqah0VmpjzbfxQQEhFVvZyUZB3KlmfHjwHn2bOOnOkeTY96RyyHOEQXDdaireps3zfjR
elaWrwgCt36XauUvid8JrPtgiZ1yk+HMIT7ej3aOPyXw8BONzhB+RmwQfZgs9p60IpH0CTP1SVAv
W6zi1tUvNDvrK6eWc7aqc0PP/crpOdh5bHPNcSI0gdhqYFJIK8rBKCpZG2HUb/vIwNigKY2iC2XI
EzM0/a1taXG6pMKv3sphPMcVP5TLPH9s5qnhiOQiavTQ438VlDVvPC+TANtJ4de29unMNpmAKEo4
RDNSsQfWBoMpn/HbxJ6wdRNdvhBJ5OBUu6cywO0ERTmikdbWf/SOyLZGLJyPlDnoOI+qj3ynj5zd
ULOhpTd1+C4Ly7xqaeBilvaCbUfTQOjn6TCdCiap1vcoFj/CpBrKtQq0aDPh1LviJio2c0UVm+MQ
XmhHEwMSCvwtY2O5AwvXPWN4KLBU5VgokwCIgivD+KSVbM5sJT3le5JfySk4gq0MMGiENgZ8CSgi
CCp9QmIumDbx4M1PPQrJqh8qsY1sHcGcEhc2V1ZwF3l5fXWcai0Cr/4Wp8DQmJv3dW7OqCw6FcSj
e8RoFg9UiRvjIQ4UxxD8u5ADDQ0Xlmho4ym96TFtsvJONb3xzTCq5I1dZbXWHM5j3VAPB2+Ko+CQ
06LyOCaV4UvmM3Ms9TuKBulMLYYHpsP6PCVl4nPzhFzXLcMERXPgNGOTm0Il16E56Ie5Ep9isJ1L
aVX5AQeocVBN56xi0UDxzEsjXd7kHVMFbMu4/Ka55YTp0DDbR1o1p59KL6Faau60nxIaFN2pUjHv
IrXBTKuRL2I73WGhYboOuJHrxtye4ggMDNA5TjplHvqO1zt3OsI5FDxuRJKwzjpga/1qFnq0nzAq
+tqYkUqy2glCU2M7rzwEZ2wYUvspkkoDiR5BgnSs7lcSaMXFQse4NZUj2F8rwGmV/h7OKtxUIsvW
RtH3RFghZ/slVtFXYw7bc62yW0MN9hFqae6bdV2e2GO38F2ofRxGb77qIpb3TVSn1artgnljhU69
UxYHLNbj3rpJvX7duZH1M1yOrvDLPzqqk/2UeyYEnXSI/Jqd4DnSKL4tSnt4KXFE+pYo5xsRVwYO
s3BecdHz2TCdEr+bhxMjTse7POo0blgha2w7tt7SrGdj6dLVIII83816Id4HFVoUa89P9EUGvjFM
xt7unRJNDlbsYxyLEXvKTI2RzG6zLg6Lf3sla1M4m1SfeINzONtrN+4fhjINX7TRxkzfIdFNTh5d
k6yZchQipBadJe9RmpV7DIGuedxBA7nnvsmWuNXPjauZt3nurl0Ys6DPMIth6Ul9m2vvWzIZanGl
rfhIwMaSAr/IHEYH6Wm3dJJcakNdgOYwA469eejt49FhoPXabIMPTCHQBGc2O+muwLxyWLqw6QDG
VzCUeBz4QEXbTjG0hy1VSwbiKja7QJ1Du+b2PQTDexTr5U4Dln3CgeR+CDfLftRNqV3spn5oTGU/
4mt9QukjZyqDiqZLiIZ1q807r3O7TWW7/VOjou7IOv89gct4iBKkuyqNl6AxpejdnOGTG7WwOcYU
d26sOLRuTZgXV4RDZieeXD0Zqgc8FMYrjpfhzEa3j1hxBf2LiGNtn829fVZlnByN2N4WZgKJ3sAQ
4FjPozZYKx2j6CbOzWDl0t7xTXphueuwJ92zoxY+oimOwSr46dEK7zthFO0oNGZ3hIizb0jywlyy
hlNpp+H3XjZs0Rp08nLGsGA59vwLb/G3SOU5Ql3iPqYBP0Ir0tbn52NjnJh3PXdV5irxFjC8Q8O1
cJyVxTkjWIBZYzxPgbCesirNjxXGrI2l1f2OaLHcxmMavNXdNBI7jOs3ainpLJWdpE7W6A/ukECi
cpq3QXBfkbqChYvcmC41oVD33rXOpqZ+IjXtesl8lBIbchpmp7E9uQXrDRzxqr9YGVEX4l4s4nU3
e0o0J3/kUJWi6ng86m2BCTQeUi+5L4pW7MgBlxeMKlvlmOXOG/X6DhMZnuvR1nYR8tBWj4zw7C4A
vdpIun1ITSj2IbySVxqMx0NkZfRsex2E2iSx/cEa3qidSnzsfXa5GwYx35eDm/gppPpjMdf51vaG
8b3zAg8kf4XRLEgbx16lWVjlK2eqrLVdzONHzrT95hCy0znmvqtQBmt+kF+qU9U2oZi28CeQU4ep
0YHHJilVQ3OdUhRUpShawkrzu3I0Uh9OmYMLUFWRj93kE/ONwZJ4HnikOewHbanjg0mTe869fhvr
2XZgs7rVg5In6BCI48x9gGJrTptsYfR9YGo6fjTPhuObocm1RLspRGTPsKw4OXrUwHfTBxt7qrlq
9Imu36Bhx5gbrCd5q98In4V7YwyCjZt3sPronU+PNZt0n5L6Zl0NUBdJ3wbud5jQS21Y5y5WZv3B
LXkgraieT3CntuJjRDe7x0nPDaE3Mt+keAnhc8Zt/+iNQZeQRe+9qPiIO7iN1kr9TiQeoxQtL/hi
FbejJ4tvw9TzqrHNR9ubVvKLb5zUmHShB2UC9DHQVHuNKzZ1mezhI2vtgkruF2py+cVPZvW14oxg
f+drijcN8+d2MpBF0DVRz8TCYtYXKnPXe9VdVfJfF41TvJp88sx0qreczYkogBdd4xE2djEheUjP
5Zh/1oEu7ooFBO1gxeETzDB3cTvnG5uQclXVtvNpZWUTAPmdyxMx+WFD9Xt9q5dmrcRR9VFTpXrQ
hyhi8VxMYNGiodtbWQt8CI/tmlOfsS4sjjDG0Cg8iHG6d+rM2mDmMJCPG+wkCzs9xlS0QSUY17Yz
KZP2QL6fnpYFjIDeeqG9jQa2Ji5pJG+EBpxbz1Jf55W7DUQv/Dhrp9fBDu7Z7/Gy6pkcH0esS+s+
CePAp2RDv5vK0PCTlnq92gT/t8L+73QYCErv3uMpjCZDmT1OE+x9q6akoHNUSfIt9LL2teXoyczU
9Jcpn8NHZc/N1lte7EBRJgrNienLNhRR/KAfalwUY79xulI/TElTPbKygnkLhyrZdbO0D2lT57c2
lDXkRFE911EtvgssfN/zInwOlKufLUrXwGHl9HuZRokLM5dUAHe9fgJgVz5iZ23ydRCUuXuHe8N6
yKPq3Z0BBq9K9kGk8SJ99j1s7rEfz6GFkQ4TxT1rtOwl0ZGMQJEHOw8uF/pMJ4wdo1D7RGPv8Nmz
1EFctwgbqLBc8xPl26SmLXg91jl7S6e1KXGvMAS2FSnINVCH4cfMqY8Tv4aIUxfjdK1cLwXTJbP4
VocY6PRqxnSL7dHYNGyNNoZLpmYAyH2I5jk5EyiMDwqF7YLBhwF2dLiYdO1H5hXzUxRS7b0iTsQv
Z07cNHQ7nV5SbhUGV/6g+3PizvfaVFArT8IZS1mf3fLlnGTOXFc1dNSVqFh6BQaswZKTrx9Tpb3P
k0DghyP4x/y5HGSFXZ9tk8N1nLNv4Q7GXg0d3GULRkSp+l60g6fuRZo0Jm50h2GsEjwF2L42kYfI
6NBvjvfLmT8XWXi4Cqklewc+PX9hr00vbT6W4zdotwnPV61l4G2x0wEzhknWuYZb0gRXj8OJl6Rm
71WEEM18sxFFl67+t7L6JgIaOl7mcNwFmltBj1Xj85/kn/8hEvaFXfvTDl1nHU8sGvACpzLUHftv
obqyGgco9GK4AHexWXQZ0UoYPe+IOmisyIPwzVDmgpU9suLYarDh7Uiwp4PT1s0sHygI7bWdnBOc
2f9eGQqjzfKzOQZBPMcF1PB3mIgSfZXrkIsvZVlf3JKzYrCP+8s/fwX+lk/7+iaCLBz1GWDy3L+/
ADblvgy9/XBhy71a/udo2TZ3i+3Xt/mPJPkvJUlvSYT/E0kSRnlOqOgvQDRmYL7oH0A09zesHgZc
LRtWPuojf/QHEE2K37CAOBTmAFGEfrGw0v6hSxr8kSPxwQvHXdYaqIl/6JKm89tCUCHXKR1yxlxi
/44uCYror7okFCZ4a5JrVVpLhFYuuuWfcpWxEyPfiCY6jpVw49VQFvbKBqF7KisXqWcahcXqP5GP
ZVrhml/yqmhjvWeT3m4YIPe1UIAavCJzjvPsWsEm64t5WLW6Pj50mLusHUjvSXsA61u/VHgabR8n
dUjlX5CReeuNpuekrOjByAKmlVWn9Nkin9M5Z5k4Lg+3oZ4Ps5hba5VDR94wTZj1pl8IXFRjFgSf
GoixK8vTqh+S5e7Hl3rfehK37KyDQo7KjH0APgjDXguEJuMsjTZaN1I5d4OFDVD13a0h5bJ1G4L5
Kw5ylEtiA4ofyySZHsZIby91aKibSjDZssAuNMzJHk6QVW5TtsAQUN4yu+yxgQ8Vikgx7UMwQUej
rOMTt93dGBs1EYUiLrZ2jlnCaCKcmu1gpGI92vhtrdY1XjJJJjkGU/8oDDKVMrLeQszx91SKyDX9
9ua1M5L6gIHGWkfCAAs+N2vyRO5Gm2ImLMpqr6arZRczH262zpnWzjKSIyVdVB94xcudBSLNR8FK
T0IpzOHOWN36mps6PPk4vOPYaV2GKAeuzBmkO+vDpjKK4hKUtfqV9I7c9qCGto0NEwUhrLkB7Puw
g6BA1MEE42hRhYWWf2CYfZEWhbs1CqVfZvaxH6g+cUkzPSZ1Y96wZIwns3SHa9zoRGXS6EcCiuzd
LpxhzUPjhDQ1rW2cvCuH7BdP8lJ76ItRPWZ1qlC8subC8jLCQoTLOZApFXBJe9FGwJcxn9indMQM
YDXGeJnIs61LoqobYfOTatjS13ofhN9mz2XvnXkVztYkL5i08yShUacsxcmMKv046d1nxn9/H3ZW
9uD2OfZTAofy5pLYe/Aw/SGBBQnyO7nNi6UhaSYlTxTcQ8Vu1rr8phtc0a7TtWeDRir29sYKP5a1
5eje3BXYYV7RAUmAa20bHa0kEmsSWlnFsN9b6ypNhx0Hd0wXVXdyABQe9ci56/umwpDr5ESCCi/x
vWTk3JVnfcoZkezHqBPi6gKt9Z25fdZ4IkTNfCN/rm8D92T1Sw9wlX+fhi65RmZ9r7UYzqdaYkCy
bpw9sk3ulR9N6boHlRTP08IRoW73Tbl1tsV62U6+ig3qmFGf8uWdmj61EKtFIcCTzJ3+YnVy9FkV
B/ty6LW7gX65TdCV4TrRrVduhs29Uapxq6GKg2AM7cNUNdazRdiFFKfbIFwCVtEwdDiJdnQ5si1G
gFcCE9Wmc1W9o4LC4OB7nNv43NKXusIYxDY0vuQBI4TlSCColgLJlajNAG98mw7J6FschW5eYGYP
pWeHB6gixAqZyg7wnMYHNWbzLm9Tsr08sHdzOjp3Vt1jNjeHQz3RNLxGgBweBqt97sSk7bVqovLX
ElHOB6xorEF/ZG1hZZjWBHPxdQoGU52xu16AWv+gj8beOM4svyWcCrdg/VLCUHFwnUwvvrej5j1n
13qwKzbRcyzenbK34fHVevvW1PzKBORKPAaZcQqznBHcsLmk9TDze2VlnO+i7Dpx211FI/c7IJ7Y
7t18eps7MLV9wP2577gG42mc3uQ0Eo8Amls9VvX4mOsOUTAvV/e07ECA6yXn0mtoB+JglsxEbEss
DnuZ3evYuZPiUKa02HBIbIGglbm8tYn7qyzQb4FbkxqPvAxRwRNxBW+Asap0clUE1JaqjgayorMR
+8vY0ZaF97z1jFZtpwhHODd35Myxe6YcpxHWfurz9khNedTxbNGqj1QjU7KKrISU+xgxlN+ntUc0
jBZab592CCDn0aqdh5EH9qNZB3xE0oFLD6Wqt783Iq6P0awmejIIEP9oufpjXwC0QofVAtdaDU7p
3ipy0wwJQq+PhQEwr5oCDWRvkof7oGoPE/H6+yjrskcibqa7qqlQ30W0lw544IboFRJCs+kNS+1F
HEbvdHPockUaFcoOXgbrHJq1QF2ySuSwGWfhoS+ZdPEy9P2KTLT2UHJr/5WnFkdzUC7DXds3zXUa
jUon1zUxPFNbDJqd1JWJoXCcuxed7MN7VevxK8/kkCIw1d015qzug96Wv3TW7OR/s8C8adi7X7Q0
my9YyA4AKlhTKdPBySXteBVjm+gwfPXZJiTKfbCL/qC42/oN54dpPVE2xXox4FVEqIu8566fbDyI
TfapJXoSHFVnQERwynh4CCrLeeY5Ijclew8cfBMzTOG6ZYBNSkThoY7H8SNlqrG4GdHpQ6K/X5A0
OlflFGnXOHEWrrKp6lfSwunFzMoQN1fQWq5vSDUfZFeln1ZbpbdyICdAuZHB3JgHBxZWai2woRI6
BI58P1d0e/vN0AASNgiPq81kSP2uzKLh1R6m4WfgRdWbZxFpiU32l6uA3iDQetWkHfEr9FcAA6g4
ZlNrH5Y+AZAkmgIiiPAZRQwkNfeuNpRvMhxzj0aIoDvgLzDBQcdJhXTiquSl8mLLWnmFifXOYvtG
SsesLk5bZgc+c5jZsQKWE0h3Jnx+crkx3Vp/DSTM+00e6ykVy71m72iQjG+BLPUdiyyXgu4uhzLo
WRjlzAjB1xY9G6bUcM/T0FZHgQFz7ZSWvp56CqszgwvOzcrZh6dlbSodvxNp0HYDxUBaK3ghFFU2
7bphE37OtL7DtRvAyxndpDw0rlXnK5Xl9WtaJy1iYdg1wodyU3xPJ6PMNy2hiIrkZTX/BNlg3gU6
2yfTcH5YYSSf3ChX70XYFFuKyvtszS0eT+zUp4Xmw1jgjshiVj/EgFPu5Gy5b71dZ/syKuHHwLSn
A3wyJ/OHO7AnbgNhPkusg/HKU+aIMFaz+swLirox5POv6dyl3p4w0XTz0qDq/dGIxHsvIXGXuV2+
MZ23D7ZsWYUlo6G/djMHyE2oDx3Xkt5QAZC74lNW7JU2gXJC7egVSfCdkHv+REe00+CAjcZT13QT
c6WmkR2rqR9QYLMO1LVd9bmLv1e5i3epX1NZ0xM60jaDB/GQWj4JcVvCD3cXoLVUrCFtWRr3hG60
lSdCd4fxzC5Xdt1bP8A34tG0ijJ8zq3JZS2nBsRloZli8kUT6yTKwvDStMa8GaCjHIwk63ezZbfr
uTSzbafr3VmwAXS6Wv2MEqMDJtI5LnQOpGdsZjmIMKetn0JcCT8cqwgwFlNKT48Q+qpf1lZ3Fxlj
egg5ZpGXD2wknbgOEwsEiJV8ljrEQ9ji/KOkzohbizncUcwTvWTBmH1DIIsoZqNWvhZBd67Z6aDC
wiw9pbWSfqhzRlRDePRItTbbvK66vRdLeOawMtPvjeeSHWVvzBYgiu3FBoZjdcNWdD6lmiiPA/aP
M79hdjasOP4I5rjdqrhtSaBX/TaUZn6ostBcG+n8Qr3J0PlAqev3kAXN1awqlmN6XP9OJ/7PlPyv
p2QPVs0/mZLzz/j9r1EN6kuXr/nHkEyftLRJ6ELowsDj/imq4f2GVZ8TGAjBr2H3T94d8ZtLRzGE
a5e+4N8pWP+Ykd3fSCBC0uFM/Pto/e/MyMgp/21GNgU/BfBx7lqe8Xdwd8e0Fs/RSK+iOY9rguvZ
u51AISB+qBtASGa2NaupmWC3dIsnPQ0NcXZIvN1he7RGXwAj3hCx6z9dDCz3czDmb5KWQ1RtmZLc
5KvUeiwCruF8zt+UTSpCd4RxX8eD064SJrQ7nDXe7KcJvYObRmbOLna8R5ds060eu/5e798Vrm3a
nqL0ue31+rVI417z5z7LZwaScnzHNaNGvMbaNHO6DiG6jBLlEeY/6NdN6VTpj4hPMTVCtSJhN+FG
3RTGFB9SVvrcATLZ3SHy44omNzWzlakND65q4bmMlDjvgdF4ibmr6CzCwAJl7Wwmbk87CXxz4Ft5
RltAqqXFx5Knfi1afb50zaT7nZk1p1A2wwebwPzVaiml4rYZTifWUtXDVCbhuxEZTMaJUYDs6rY8
oEofBpHuj7E3XGbytle00EKuBm+sSJapwQVHHqcXz1TjA/zbeVtO7XpqCkpfBtLSFWNin3fk061p
NxixexVVIzFtmupjpEeL45jyro4t2Fq0SftIl1JDHr1pNsAYzX0wlyKDAcBGz25Dd51Mc3ci7xwH
hxmA8bGfM7JzekhcnFVBRdOlrozcrzW4THjqu0fQx5ykOgFPBOyR+B7DPPzeaqzPysEmcJ1L7TzM
BmYUjKOADyeLxA5G1DkU3UuWTmXlL7yc8xDU1YlFVP9LYn6BzjS1GsUxGRvI3sqzTYnpI6ElQ7JK
Eyxv7hhn66W4oUvfqwUKFBIvtndhrBB+DTAZb0lCsnTJB1a0olZmeM09mYs9smx8i8rUfDFCFT/I
2ea7mbpbP4oSj09XRdZJGAlDAk7OaM8oHCIeFeXaaPtqP5DguYWRgmFFLPpVy8P6aOpK/sSw4dZb
B6M6xxBz8OLNUFXyhvAzD2zOw0L7noSmc40sWp9woQZajtd3Tj+ssjAlooWR8vSe1VraLHorJfJv
vI/pE7NadHUJN901YoqObm0s9cbFgIMpyC3cIlOo1lyuIEXNSl+AIEWz1ir+XBShdVf1VldsEMPL
S4KcGgNeVnzKv4+5SCyyySE1Ibw8I4uE8ij7WOf/Cjpo23Y1yn5KHCwTctSzc44KlrccPrV23qsB
I1LQkza/UcZqTscIAuG+Gpyr8BKOrJY7+1R/IUBZtXwcMz49m2bsstcgYLUrsoDTk9vhrPPT0iiW
8lf7kTR8RwNmLFpMzxO5FA6NF4vx+txiW9tZ5MNXTdFk2C0AXcmgTzeeid+l5vNyCxq8UKsYM+DT
+DWuIlToydVd7MZybZUM85iTm0Ex4rrEpy6GqLT90NXPFkfoBy31FkbWMiGbjMr04Tl3xTI9q2WO
zpaJuuzU9IBKYRy6Zd4ulsnbm5rsYaixxeMi/prL421gymzjlryRdEGsyMDHbEGiy9JS2C0Tvs6o
3ydH1kz8TaZW7bpFDZDIAs6iD9gIBUmCiLWEsIQnGv6aRU1YdIUIxyhENLQGsagOQJyb+xghQi6K
xDBTYkvGXLtLZhGwy+ZuPSFh5IuWESyqRjp91k1/wi2f+UGrn5IvAUSQENvqTfQ0fqkjyCSeO6GX
IJzYvGMb9L6bvmgqIDOeGfvunSFJri2yC+shlovTiS47fav04rGPTbVSo9v6wyLcgM3o18aXmoM1
yKN2S6QYeBB7ut91HxSgCgfSsTabU7uIQxMc6J2xCEaimTDhWIbLuCjT6EiNnhXz65XzKyu45k6C
vto6g1gZXEYnZ5GldBBpmGEWqQqw0U6zc21ncdL1W1ZUl+lL3WoK8nfeInlV0yRvLKpYl2FkyR7S
RRxzZP3pFpF+TONQnGYlq43WsHzyS3uEEYs/HpXN4/L75oKMWhO/hH6+yHHzIsyFTjhdgFBhnOpF
/TSntMJoNl4TQ8YPdq1VfCSQ+WpUL5QUpD8MSeqRbE/wYC/CIK5NGAaFPq1N3ibJ7LEmxBG9Z2Pw
Hi3SorGIjMYiN8aL8OgsEiQxZJrzTOfYLPLk2HHpQPR9IWlXrSDecTZNRkjsDj+pkbofA6PFzdOk
C81znLbmNEuSzG72y2mC/DIPm2YRS4fWQjetFwmVe4x2TtoYXbWKVHWjJC5bV4vsai4CrL1IsXJs
og/rS5+VRdP4VCHfuAiziyz07ArWgTXiIu3Gi8grxBfw11ovcudBLVJw5plyrXWLPDyIN7uvOR8L
LX2kHpjSs0VObllkb5svjZnb4aI3Y/LxcVXnW+JVzBzULe3EIlFrSLtHuxmmfU6x38FpeUSO6ewc
tAww4u942P+ck//lORk+/D89JxfDX/LMwvr6gj8OyVL/TYD94OT8lxOydH7DysNC2SDM6BowU/7f
FslctkjCcy1WTMsBGWbmHydkS//NdJYzN6wDvOrLV/0bFV0wCf56QobZtRTrOJzepc4+6Qti/act
0qTats/dGHxNpcgBJg2kqdRIb6Npp58q7+fD8KXfYKNAy0m/ZJ0vgedL6wncRrsy/6IAMfb3V8ts
g+eUiJ51qhaxKGrxSVM4vKg5Qc7934cNgbQkAoRleO3Pk90OD11dmmz0J5XBkUq87LNfRKq+6rzn
aCwSxLMvFav9UrTIQC93gOEQLXIXBrRsk3xpYM6XHpYv0pi3iGQ5alkIa+OSyLGHj1JZNwQ/VLWO
IuBf7SK1hVp/l2LIQqnI4+R1XiQ5Kwj7lzGsIAtMTfRLM010O+BBxI7r0b3CEpEc+Sez4ZMejne0
OlLRQ380JCOlaQ9FDuKfMAyd5r1m0OrxpRmGqHGs6AqTcvcoSemi4IaBXjVgBpshWO8zJ2g2dh9E
r2KiFtk3PeXtmmXvt2LZlT1OAhgaJwb0PSpC9jHFgDtQEd6R7rV+pxdjaa5npZxH6qShDYGNzVzi
u+gAqPtGh76Mv51ggFXIzwmSFZ33sPbwhmc9CwpZt74RpNWxC9JkgzMF4hfbIzAY1ShPNRDBr81i
vtJl6V3gJwG+BBvV3XpXVftwioo9sJ+GKSTwWl/GKit8C2DxY5UN7VG4HjqiMfLiyCxrlxRedi8w
RhHfDefkPqY4GkIJbsTvWUecjPbn1mP5VmCJiOZpXOAbruTY6QQt4B2anzNwDveYSBFGxhjBDncp
jr9hxFSuxw3x3USZ0cqJxvDqteUvgHpTt9fbuSJUS4XNL8gsVNkDq8yGVWzN7Udec+zYBxjZnuES
JYfezKvNLKdkId45/XspJEPFUCMNoUZtpWbWZJTMytyKgsTvaoTPfj+3TZg8VzpVvf3DDDe4yNgo
siDauaKPb8PkRlfM6pPIPnl3jcGiS7eOeW1HK8cxdtapbyniC3VaKriEDWZmJQrMJ1bbYzkaHM5f
wngKPb5H0FRrKOSPVkMqe8ixWPitEH2+DyhB3WoFOh0bMcfvpeEeEbDTLQQVxccbwvRU4BIO0wHk
CFKNJXGYN3qp/KoVwTaJUpLTbmts4lF2qzo06eZOxcloJf4tXbirsbBAkMt9Nuj2eS6twJ/0GmVf
z6c9S0le9w7SEUZ7awrWuVdzBdJIr180dqFEwprOxIsc4KBM5vZoEJLc0PvqwjKUw7mDlLUeSGfs
Kpu1B97+uTo5TdUd8Suq2yRyK6dnz7F3TpKTlJHNwxwtPIAi+QWG4EloJCAyL/306sJaA6QCPR8n
zTetM7JLNoyuT7gzWsWjLR6hh3HX8nDTMZewPtEdjrRY76JVMoQe0VH8PH2XXrFQPkurzvwQ7ttK
K0gLtuHNwUW8UYVI/KD6L/bObLlxI+22TwRHYsoEbjmTEjWrStINQpKrMI+J+enPgto+XSV3l3/f
9407oqMkiiCY+Ia910ZfmsSid1f0n96hmSXCXxgNXO1yeBA2WFLBTu2oCKogFkei1LYS6w6HOfPd
bE63NA3uEaV/Dq7Qp8YMHd2dSSwV23pM0KCiAvuK2915UrmbbIh6ylgYR/RGXasemLF0F9UgM/JJ
Q82ZQpnCxB8DnPEucPYy5EjD+VoAM2T1EyY3M9nP31LEaIdydpxDZ/jJ5WAa/khHGY67wJrJqSlE
voZSCAc8TmuicXtss02+jACtVyHpaZBD97sxgFzm+nW7RdMvkE1xUW4h/TAymVlrItjNuNqWjZF5
TRHmv8cwe7nmds+OKR7h7hKLXlzGbNGuE+0hChOugS0znWlELLEVXkVgg6O6HdHv+RPdiHcTtSFT
95CP/ynB32S5HXLndCyuzZ78nCkLxQPeley7npz2WZmhc6/qsbita2i5EzvSXYZJ5NzPrXdkqalB
ZjDZ2MIVyTh0o7i7jx0bH0ak7Vdbc0vbdj1csscpzrjp9WGE73ettQu2tmWeofNhug/NfMloNMwY
Ip5PZU6zdqldZEMicpN1n+gUZaLHkZmF16YPqIok3BgvSKdw8feeYsdkh0sUBqOSoI3mk8gqmE6M
jJAHZQS1onKNVjC59AvlH5is2ejjS6tP9UFbAdbZ2RzfciLW1rNdzQ92bzM0DxLVrFDBtOFK1foR
qbt1OTOYvWRw3iMIlSLhfqujO1d25j0uLWs3l0m1mYaaPTH5ttHXqq70jT1LYsx1ydCMg6k+8EQf
XyMAZA925Ci96rC1say1UUlazgxnqwOW0LS3bTfphP7cNtv2SdRyKW4nWphUPE0Gu9ADrpEm/urQ
CxQ0LaXseBKlAjXzXEboYwsU8tvOxHYy2f2Ybysxzr97LS7TIJ1og5uYIzjCUwhhpBmCVRhN3X4Q
+cMwjrDGU4gh3KTBkY8y28A+ym7tZZIE/+DUhUa1qUEM/Y/8861o43b6m/qYeFeJBOq/z5Gvm29h
WfyotfrjR/6okE1T/sZ2H52V5SuSYpc57R9aK3PJkZTg4z2Xolrwr/5dJcvfLIkvFO66WGSEFiPm
P6vkxQOKLooIHukoRwr/n1TJzIo/VcmUyK5UyIwWUymKz0/Mn5Q2MR1Yyd8kqW+T12BTQlEPEuF6
7QeV49w6soacWWYCRgRDH+glq6GP5TqFoDWMVzUBRlB30hqlRxunrX3Hth0M8FfX6w0MlpLdyqri
5EP7vmg6W0LUf88Fmy0e07pAtIP7aHFwdUy5eKgxPWN0UPoOCPSoTk6A5MzvNlzYkodZ7b0ZiwaV
5NjwpNLFnIP7nQNLZXco9gMKR0SszG3wYWD1QBduyw4GgoXXk1K7aiCn2Q4YPGG8eYtGNl/UssWi
m5WLgjZetLTjoqpVvdu94HWwto6ofESwhYzumg9Rrl70uT0hYf4GmC2AcLviHRPUzcm71XVWbXyC
Zy/qIN1BDwjXLbKrt3iRB2u4qMmVS724QYetrgnrQVg8xSOsjExOVDoqAkES+AzsEOa38XSv3LYF
wxNU01MwlRh7WHGBvx6D8J4Wi8RJXdK4MIwBnxozd7qYOSSe2D+ZVBLOKI5hYfdbX6a6gAeUYNdQ
BKpxcMZ29XVqRmI5whowI5DC/GToQiycV48cpzyYEXWngwL/BlS/XiVzzOxXjQh3NomrdbORmZqe
OQxrecM7YfJtpX0+ItlBgh6Lzqb4Qj6MkzH6jkzHIYcD5bqOnW43MD/duHXcbRjMqtt6dkZ4gjzO
N9bUlreUGM1pKh0y5PPavDUWzXzR5/IUOKj2OBTR1C+B7xv2vWjtP2T30YRWJGXYTALMri6M6tIJ
WWecRdEJVZ2QOg1etfbxcHrelgvhwDnso6K6cdI6Ko/Q5k08OxAlECyggsFS3+XaYZhNd4ExtTA9
D2k4Nm9nk89cvdtOY9rh+dSr+xz4xrBRxuhXX7KmVwxsSs2eG3sa6EjBzBa334iKSFrsnE9JGTT+
pQRD9Htes7JfJ5kicDDzpty47KEH6DWEhfJKU2hfIjmJyLwshlfE8WgTQVV02wlt/XQcaU/ctS6t
Av4HTz3cd7gUcfUK7C6r1pwYPw9zaLQH0eRqV4RxfBOPkzmvo7oHoFA2Qc43O0B8vOIJErcbCIzd
wAO26vvLeY67egP/1F4zSIMvWvV5b2IYWDLUk488dfmRrd5gd1Hncc6Hq0wTw96kqttEoR1O3HGO
sQAqiW3PDBVfGSXBUDvEP4S7u6Ygnh2L8fBkLenvrT/WcJWEviOOliBovzPejY8oeQ0iclx7KEDd
q7a0NQxxJlgtmQBT+TQGMLxX3pJXP8+AV/YOwsBiz/+Jjdk3CvavnETTPZxviImWK9saq0NmyX2G
aWg4qoTFll1WzXe8qo9uJ71LGAt6vu9T/CGHgWiJEvYJkQteZaDB01qc5yCxbp1i4PsYOD6KroRt
PYEES9TiVCf7ebS9U2J4E0aywRjHy9EcygtF1TXTZTXpHkesXtL/ApT0fFblLqwQfFuzY98a1ST6
nd0xnCO6x7ooaf63tpcY/tbAuxFtnGgEiz078UbYhOiuWrxXyVtDGMFrAv7iEalm/6zF2DdbWgWH
75oz9hsjme1tbkqjPTbhgvy1u0RvZUTE0QX/wOnY4iPVxIIhETmsJDtwxH8aCFaOEAS3i1glU+ag
5OtkhFRU0mG4kiYKC3/VozxrcF4HLetzehs375xzWVSdh3YhyB7MKbS/wKn/6nALk3ygR/ChfiGs
A2ZKdbvgYjYhbl0miWB/lV8osS1mOjUgXBgM4fCOd+jonKsst7p+lSPgNM8YEMszlCmZ7L26tJ/q
dnwKxxGLdQsqx8R4H2Q0O71oqeT6ZOzO2GzMq3kyNZpZZi9r7KtjeEsaXcC8OXGyaZ4g9qhWUdo6
uGiDE7P6gakA2QD/U6//n+opJrPWL+upi9dCv/6sXf/Xj/w5caRmgpOnXEHV5PiWSdH0Zz0lwCG6
jsX4cMnxhQf473qKquaP+mnRqiNiNyl1bMm0DCTHP5gystT/VD/5ts9K0cN969qeJeWn+qkmuyxL
wlFe5FblmWsSz0ySCkyUXPW600bV1uAkkGENgGntMrgqi4mRRuMKg03M3FLl32dYno0cybjEvbI1
5rFxgoMX0CGwh+5xBKk6m2HNR8BC1C5v0FcOVy3E0WhkI66YtvBFxd+3a3WWy8veqfV7Gg63rRMr
BG6WodZOJNUuw4KNULoOqVvm6d7w5tm8nFvYO+sahy/yl4WNMO9RpSz5IaOZEazAMxznfaNjfchq
r6tv4GCk900d+M86m222IAwxTJqWPqkuiBWIWNBP/pMBy7LkJSY5b0c/swB0IY8AQg9+cQvPyrtO
60I+16y+N4ZfDi9Y1Ojg2RHsyo5KCD0Qzkcoc7jQS5uoKozhRrVP5zw7Jni1X6R26ydL26zfTQI/
3kvfe8/G6coTECxhIfB85D/Bue+kTYBALA4U2+a2TWx/PbLn5d8QQXHbJcDA12KayE4cKNfIu8Ef
tmIUSYvpBAQpDqbbHwpjzm86BGlfxihH19RMwx5nwXTra2s6MWhYNvwQYA1ESUZ8iLIk/p37wb1N
UjgW2760jGvsuojuOTQPVJAmlUVbPESUEvuZ3J8bRhZq3eM8Y77otdbZcXvrq1Fm2lnJ2rKvSyfs
Nn7F+DEnFOLYx+Z8keEk6yF6Od3WtIqO2IvFfQmnZGcP9nzIwDviQA3q+cWY8mrnxZmxx3I2H53I
mt9Z/6tjhA/2fhZTcNUZdXlZgvvN985McufYzZLA9t3YO60lGeX98b/sUZ0+OvNkwFW3jgWSsXpV
9z55Baek0kC8T+xKhwyqJ+FOib9jq8OiCrYIRq8h08O8FRFy1vePtut/G5y/6VA5wRZuz3/vUC84
mLv3dPqxR/3jh/6UOtFSKp8m0/8TPfvHier5v7ksdzhm8eB4LEH/vcex/d9MB3ejEMKWGFtpQ384
YelnOReRQJkfnNt/dsL+fMA6Hn41XEUk4do+j4LPDSo9ddR4JK2depMJEptXU90OwKS5xwvCm2vm
5714S4wBnUqNZx71teff9WXfHqgT+r1dE19GLyXEv2Yi/z2b2+I9/piOxp/GJeFJJGjWwfp+1mCN
2p3clNzJpVusymufwea1N0vOeg5JN12ZsNJoKwyAZVD02hB1iFH1uLoZQAe/e0Vh3mrAv3WzrSaV
q69zZYRXKM+HlgNbm885KUnQ6bK+IhSmJ4lzk7kJjAFEFp42AAG0hkeFGgAGFCl9wsYk6Ap5bgma
qXmMCPRiFGXkCVJwN6sxGuhs2jDZYrmPTMg/eU1nLnKqZDs2/gOnewT4zh88+wYed/fol7D7geTk
/YoTPENaBsHxLZ9ycecEJC4wCMfzSxwcm26W6WzWKe2tKDtBx8iI7+knAkQT/Fa3xHttGFsNiCpJ
ywIyum/iuTnVYWLuu87W77GImms/x8AlE32Bo/RUQY54UEVMGo0/TnuluxabOjkUo9EbGzLEOXEz
NDlXNWmC5EhEO4PQG2bCzBHuDMd/FjYYYYPOotzMaRY9WZh91Up07nA20PDcosrFEqLgwm2HuB8v
QzXfEwCVXTcTQcSErRb4pAdphjsvNRzoE1j2CZSD4eeCM+HJTKjPnfDS6q6H8kC/7OU3bj8rMCI2
QP0zY2JtPyYhwtbRNOLrGZ4oiwNrV/vZ8DAhwqHjRRM6ysrd40QtdpVqSX40G9mtNSuh7Yzu9zDa
hJFj9jVW9izgZECkOrLXGdaA9eQtV72+AK0DvlNl4hSatn/yTemdIlNkRBIWInuqWlM/lIpFQj2Y
QEDTzmB9peMZS5Y1Xtq9UL+HKpI7dMj1Fi0bQBiLaAJ4ns3Wiku4uVx3ZzfXA2OAKq2i15TbfmVb
zcjEAtEYJNThTig8n3hO+wt30N0WcbiP1CfKtlA5CqzrYGxIiWY81OaETQI7XYVNHHFL05sGu4GR
77Sea0c+wa0GqTgyUgk8v9vS/JuvVphEEBSm6ZsFT/BcYwvZeOPYHHCoIG5s2Qg98ySesV0hTjla
vUyaTTnYU7SeW1wne57Ay/SCuYW3supcWWjV4KfT8fvwC8MMoDTCCePBHfXC4DeyFvJzY174xEW4
25HreOyxh+tVbmbRJdOxghRBSEy2A15m7fTLbrGHmTRZLgMlL3DekUYPmPKzoXmYh6q4XMI2uHxz
nZ5dlJo7u/Shv3jx8u2KvBoJM/VGv2eHYYO9Aeh7q2iv3b1KS3lM2+bRj4b5TfUz6ReDdo6+BCDP
gpGdbWWC0eEkHJ77iOXnqvIk6KmcgZu5SeMmRdsMwWTCEtSol4KIvY7hSwNWqoQo0V+h/oO6bDI9
X8FVUmii+zbKLyeghtbKn/r+WIL7J4eAQwTUDKtE3H8lExKmW9Y1wr7hVjbwdHHbRz0laaGza3qm
ChGjx5iBoXxpsOcw8YFV7JCuJMfBRR7hbccSluVfKITqOxJMWtLWMgut/qJ5M+pF/qYWJVy8aOIU
JVS2MbvY2YhFMye5R6F9LEq6fnab82BF0U1sDekjXV7x4C3au5DUh01eDWxBPqR5rk7T9yQEtshu
dBHvseyUNzqeMuMJ+yfyvnFR+lkfoj/1IQAMCUFrds6iC4TDTLZUbg7P4HRQgy76QXNRErKK2syG
NIARLDpD8SE5ZEThXER+n+zU0Df3rl0iTgxMGd1Ccre+ln0e36lpzM2DbnR4g6G6wnhKJES2tlSk
X8pJwPRy8Na4+2ZRRQaLPjKq/ZokAXrWc4syFbGuObjQrG0PKU3KZuPaGBe1pdvji0ITSGYC5zvi
RYPIm1rBbSFDm5cIfTFf4luyd8lkE7eQWuO2HlB5cjaMx2RRfuLNMfkPNx3nPF/yFM0TETvEW6y6
GYYQ7Bfko8miJDU/RKVqshaBqUZriqiL/UTPHumi9aT8+NgOhhdd5HQTrFFt3mRvqq2O5HtiI48a
POZxaT3aX1ANVseEZuHGtyOTV83fLeST3Ihual+PzPWIguHIcbPLcPIClLGkDSncIdI1xjULK2Pj
gVRGnO8kV5ML7M+hceAH5tG6LviiY6taBLruItUFbmdtyLlCpdfwn9gTxkuyCHwbyx4vHLd2sjWJ
OgiAXb9/7xdRMMxDtWnwIe2XuuQtW8TD3KWuvcYRgabY+dAXT4vUWMOuipD/2s2F7S1yZdeO0CWb
elYOcZsGjlnGx769mxqCNTdYp8QXmTDv3daL8Bn7LRpoqNXooUNn0UYDI0Un3X5opr1IDfTS3iJo
/FBVg7ZonkEmpl8wdPNxweJxkv7aICPvbhLyPh0Dd598aLVtIjLndaEj+6w/1NxL237NpBNRYhuV
L9Mi+24XATiKaD4v+E3owsnrKl5s7ID8TmTj1iIgR7iAOlEtsnKv1ual5jjjW7TIzsMPBTp1F2r0
zAP/sVLKSl8RDD1rw2T8O5k2CuLEr04JGlqFaMEzkC4w247WXRYMBVGMdX4H56+9KhfPs7O4n8cP
I/Ti6QlXzeKP7rS+C/2BhzVUhjPIuAjZOl+xyxiFkrtB0oaQbXBiTIhuzlaB8XS/CRZPNkrP+s3z
a4zazWz4J+VowF+oigAiMiHy2arOLTbfxevtfdi+/cUB3n6Ywas4w0Y7GjPTXpUk/WVtzvhkhg8b
efNhKac8ab5aH0bz3l5M5/hfcHV+WNEF90Cw9ReHep80PAkY2Rf1AcieM27GIYggrmDKw8aZ2d79
uDjeyw/zu7P44L0m5aCN/IWGVMosOTfRlI6wuVWOONgbvzSWX98hXlYvdeAl+1KiJl6lAO7eHTNY
DESqLva1bhAcGfDb7VVkzjwyiJ7u9nFemTcWZsH85FVg1MJOQUQshMOSQoTiWHlJJtZF2RsrbRNi
zUiwjuz2QnqThbDmf23d/2XxaPrQqH/V1l2WXaz/YmH510/92dd5vzHgstgW2v/S0+Fu+aOz8x24
tBA6IDxIk6XkEuf+Z96I/RudjAXR1UO/57O2/P+dncUv9Gk30fThSaQ0+kezM3uJx/4BlWKafMFR
56EgpFNkBfkpPpsE56ErY7M5uty43iZJDPNORPV89nrY7mWdeLCvKiXetKGCB0Xm3nHKiwC4eQxg
gef/WmXKvCyFLPYg8vvlmUKEJ4sa48GD0b1RUYWPvRStvzZRz16bhdF9SxqMMOQ1ZV8cC31HlXsx
WCsmRawMWFwVluo3TY2ayAxFM+zb3JgPnEPyviu68W9YKZ+Gh1wBx6F1dLkMC5Bj6a9/BF0kFGs0
qlV1pNQkDCQAxU3N4q+ttl3eF3/3D7fIf6DTfGKzfLwe40pA3QxJlyT2n1/PMljuhmlaHQejsVdj
mL0t0p91HHANfv1Kn+xJyysp20L/BoqX0YL96Z3NaCdmnu4ZGkt6P4vjm0oSWhsU2/geFpizB/gf
3P36Rf/D21OQTZgXcDN5YHh+fntkIuELoPokJ4DzcGUsMmyNNtTddKMLDvafvxppPkybTQ+gzkJR
+fHDC31viIs8AfwoBjc9Fw3RraBvkMt1mf/w69cylzHyz9+VJZ2HF1E2VBQEtz+/GAuTLIJXHB/r
aMzQmUX08pu6zsuNR7oHmdPReN3Rzl8OOu0P4EiIiI21/LtE+L9eYagsnsIUx0RIIdL9+c8AyqIm
sqaSY92Rs8b+dWKpSfjtgy/x2//NBf7rPeQKc6mGPRdBMIP9n1+soVG220YmOJjn+bb0Gk04EN9g
fLhpBFQvRjOmChIG/uZ1/9ObVNIke1dKRmLi07mUhglBa5KsrmKoe4pyPs3B7oYBYD64yl9/sJ9e
y/EJ5WbszhyNj9cUixz6x5vIIRrI7CMf6QH9PBaESbFlFs10EU6D/fjr11p+1w/30MdrucCdHQc2
leOanz68JG/pUajdjvM0D+aGRJD8lMV2b25+/Tqfx2LLe0Kmj76bQ4bb1fr5PXUy0w0b2xjup9sn
VDP0EytnKpCA9bZ7H8VxjicJexN8NgZIwZZOKzr/+m/4dO8s7xXhKgcdsCJLIj74+W+gOUvjJTDh
GPTEtIAlrJk3zEZ4DuwpP5WhRzsr7elvzvOPS/jpElscQaDLQChBY/j0cfahpLoLFFQ2qB5fG/B+
JxK/pquKNcO+sasC1oNRjjARpjFU62Dopv44yGL8HV133bxXSLBPaVBg+1lWQgF8gFMwJ8btr6/O
f/o7XT4YVh5UBwCbPl2e1LWDYVaGcRC2km9EDTjNuq8z2iwASINk30ELtpoSQ8HxIXPlDL8Rrptd
BMGxS0vnArt6cMTpaF/5htRqBxK6THCX+6rf//pv/etd6wmuJis7uFTyLws24RcMArIhhocrSLRJ
MdWn9C663f76df76TUSDxUdGFwIsS31+NsaGxUUxdHwkAwv1QbxEFxZp6V6wgnHvf/1an49zbk9P
AMyyeDq6zMo/k/cnT7uaCCmO87IhwtwL+g3KSIIa+aogVK3CdTXCzza7UT0beRHuaWnav7mwpnCX
b+LPt6tns70UmIj5oL3PA+ysqQyLb0ZwUN3QTEeVIb5aIcSwq2PYVfMtWzzx5kakAscgOpd4xIio
7jgGc7KSuXAvdNgHJ58ArBv0oVa30nVCEHMNCx/SMmEU5yzSOB/AHN7NmR187zGiffGmbD5jfCBe
168buchYU/TSnnvRN4IDF+mpded2qbyXUSUOLea5ywjgQLeB22+AtB7m2ykM7G6VMXC6ziHSvGbB
JN7IBAvO7Fxpkv2xCL4T6OpWpyKvEfMiUwgOGGEdzaiUXO6VrUinQvUM2WRV1JbzGsESeS9Ifnsc
cEbUhA99BOqCgfme9a0zbHIg5RH4xSQ6o1/KT47L0WI2ffzWRRzepQ7d70yWPQsbJGUj7ZiAoj/E
ftgBqJXOfnAExVChyCb1FNKyIqnVs1cPjXeH3pr7jW9/mO7S0uflMS0a8Jw0ZycQCPU849LbjKkf
ntXys5pGF+uzC7u3jgeNmI7t3oNf2tOZ50z2pa6n4frj8gZyaLdWEYnbyq6jFL6tyqJjYIbSPllA
fM4p3AeYyXOUMGn+OK2gCV007cwJ5ZE8+0IQEndkKUZTrLPMnA8E7XHtJgitZJoIET2ACna+do2A
iG+ForhZsB+LwJnfM5AUd5YtxkZdq/itET4hA0HTTCGUQz8j2crloYCj1n70ih4lBqk4+Sm3rfgt
C3NrZ6JieWXMhDiFLw1ZsAGp0rcuuhq0tWkz3oi+Hq/jiaXkRjlm/JLJlqMJ1xoEKZRQW3u5D/MF
yuZ1CODXU0RI8GYeTQoYMy/nXdGjhlmpvJ3P4UAcOYkEsZ5Wre7nWwSCLI4WSM+mizT67IQ3wBQ4
GWYoLtxgWxyX1Ws0hIJdi8fd66bOSPoM9p4DCTLjFYY940FiPljM1850Do0sOaVetvVnBnXs+sdr
Ar3qHcwiE0Ib+P5aB0R1GWVzG7KcPwqvKS5Ynjhr3CcxGjIUSKZdzKeuFvJgKzd4CFu1LZ3FPy2L
9IwYkOSYwFXXKNX2KfF+sH2DEfRFYj97WMJXgNZx1kwYVlKEXcIYZ4aOlrU2WeDv0Enla/gq0GG5
qtYXP+6v47CYTonp76IIZwjenhKwuM22xcDpm+aDvyIsIjllqdesofdmMF5a4jA0Er7WdZ4bdk5n
PNrXzQh+iY34uOmJT1/zwLF36AAfZSAB4ejKusgw2gvCc9dVWwz71CcsK53NxS4jJPtvktBiP7oj
XvINTMlr1Rl6mxi5vZkkBgqLmdPREN5Tvbgg2fBX2XoaPZ5qXWW95LZzmqEiwveLryKJZA/u8kPf
BxdlocKnFlXENnKm8RRlOQews9RIuTVdydi2l2gqwuDjTJ+MHkD4PMvLVNWTV61IJ1P4u5dDJNTf
MMlUh8ksQUqRMRvA8wrt5GSWTmmuAiNUl52b8QeVGYExzHut+dFF9rUbhwwKeduT+IDdpb6mUHKi
zSCXxZkS2WODKuuRkeVwP5Uu9UOpSehAVztP51Qh7QIMo3ZOSsoJYWzNccwk1Ovaz3lRquhzE4o7
zx2GOzVMEyGUXbddnj8YO8qKQIe4qvMb3TIUVHzTsiMrS0oBKwWS1UzUIqnHsiotpF5LoWKOooIw
QyfgiaBCXx2qhNYHFUK6ySnzdoQzM+saeka6TWXl1yhZv6hsJmWBRduVU88A4kIYDcmmlWBbloxx
LCWVTndFkro3AozPTqou/Nom4XBhE6vexsFwSoZOYFsHv/9iJyNAZZdo3hhwY2McC7+JTvgZMKpb
AySkuc+5MRNqB1qEzLgl41pt86mBD4y1QuT4jjqn8L63zogrSBam9WDlrvo6DrM/74UbG1iuB+xZ
ZUc9Ri7OoZpn/2o0agnUj02VXZbV2mhrhax58A/+aFot8tCu+VZZCEyrIZlOdWuToegIwsIbuHSO
b14yRy4oYQqFWTzzb7OgJtopsAOb5j+JHMYUjflgxKQdmG3mn/hQMd27OPt4COMvIxXFeR9noW8V
YIbjWBd645UwhD3JLYBzCNs9cc77AeDiTmIpAPMTO48pkImbsCWlNA/M5BgktXXmCsYbGxhQ3Qfm
vnddbmy/OEvGB+sg962bsM4IKa2VfemHcBOaisifwK1NYtKHEvEkoWPZrL3XbgEXcdDU616z5Ft7
RP2RGwC+ex/1hQWSYmA1FOoAaJAY7atOEFwqZuDiODhLuao02evbKTVKB5pGn+2ztFDPbioZ4pR1
eIEvxSshNTvZcTL86VtLO36JS7JD32SMZBBUPit19tk800njbpbJpHtFx45aCKkMDYBZnjLEsHy7
2uo8JHl2U0m3vfb0OB7sWkf+Ova9Q07u6XHwyLVAaOBdlPDfzkmHZMcJ+/wtLdiebEkaqr86OCZ3
Uibpd9/NAY9WipUsbnVmSYTOfFG6esn51dumLlkf+O4M+VwTV/cqWEkAWzA0WUtVRy3rmcQ21lEB
KzkB1gG6P16Lkm2828XbNLfeB8MniQMmMy5F39bbIgynM+u78k2ZRX+ax4Rth88zkAHsvJ9cfGks
3tobU/T6LWlSzuw646nBIdCkIWnzDuh597EVXaH0Ox5eD82zU4zR98gA1NDGGmFu6LQFbVJrfK9l
VJxHt7Ku4sHtHiEq9m9OE3vPYefD31qIILCzyKpg8O3icVXEvRZ5cTCkM53Yt0I7zWX/FR0y3r80
JxHF61EmJ/WyuRxSc00VheCB7DIS/GqmGlYdYAPNRpu/qh0PTpGIszPEGUa9gWcGq6wpX2ddJ6GV
pgQMrsgTGQ9msFgxGxgmm9axSo6zCcI4YX8WwTquhbPUH5fMRaZD3JdM5dckLxoPceaLnU8297bi
obC3RdWeKkTP7xW90bIdyUghyrkKjRe/BNZyKzNREudIVRYJR2y/D1LYwZfJtexXw6qM7xbSj8vA
gyrgFnNCNBa/dnRG/9EsYtKSO7d5wVIRU04Kf80G/pHCONi2gYRQktZ30v4SsrOFAMnxGmQBN1X+
RbiFWAliN1Q/Et6rinmNHHGHRGsxJeBnwuxHUCbFyUbhHliZRYMPjR4bWwM5kcQXv6WZFRVrgz4Z
OElb8qhc6P6Gtevk8A30oL+nl3fWNUuDXYp1e50itbd0TrhX3Jur3O12XkikD1YyY6MCbmeRjAR+
ujkwdhOXL784Kjtvb024QPJ8yvYAc8b7WpIoY3VeeE6K/rtRsWaoZ8KhZN9bJ/wPYquZZp3iZsrQ
rDMesMYex2vVEMMXteItbTH90ePz1KEQOoE/ccAMxfUuH1o8pe2YXKbmuE9Jz1jZFFxrmmqJjG+8
HpAlwWUc5cFtCFUQee/RmlTgzT1ce5SCN6OpBZu0BFVcq7+1jVFuK6Oc96aMF56P/9JMRr5rpkpe
tBWzg5nFByga6MHGayydXRlEyNs7/wriySk36uchn6+7NDhh93qsmuDMkcvACJPahWzm70kdfjF9
/45gwX1FNQ3VleguEaMiBGC3Ui25aq7Q67lZVH6G6T6SNA72tbTeRt+ksDJCDvnIOmayaTe+JXZJ
V6FAUAN+Rfme90SHWDlT7ZVr0BGEQ9d9ne35fcTUInGxsPvN4mE9+VP4VSDSA0PfeOkJ/Q6QqGnC
eRrbe3Pe9nX8NJI7fSCP7tKtH4XXdwiDan8b6fhe2WFEgLefrpu6754Mq/G2I8aWQ08Pc9l1DWQ1
8o34mk/iRFShepLaKVgo1ZLMnWhojnEtGY8OydJOKD8a9yUGzS3cs9TBSiHnS8CYRrOL8vEOJbr/
O45huIdGlTHQWaW+9sTe6q3BvmD7TUYXJIt+vMkskk6xYddp8oqxXWKpIeS6PYZYLX3W7ynrX6aa
DokQAq70jnQL3EQp9dBB2Z0yrlrspvFGG2UCINRnaCr1QMtJKt266Qjl9cI0+K4DyReQV2XF4KKB
aChFaKRIFS1pi0Ju+25TcrwwZ1p2GlPZBc9dSIMQGDU9Rmm5cFpmDFM84754dTCdDZKP1nCejG2L
h0ZcJYYb99vWn2g7OsWxNOjEXhPeRndCjFz/LZmt4TqRE5g5M513ZtikpygdgucwNxhyh44y70zt
tlvpNnQibGDFGyJ36Z7bqF9aXr8tp3XkVhrodU/pkBlS7CvTbo7U9vxqclgMEEM06KxnkdgpU9Ff
wft6kUjvN3FD+bdyourGbeB+4co+gv5MkNiUzdFKNQ9SbQcnO3IZCqAOPhPGw4xg2dR8vF5fOcZ2
QjlyDKTNzoZ0pL1QTv708U+I9AJQI2n7S5X4e+W68wHOX/Wqc8Dd67GxmBJ49nA9zJQ9Bs0mu565
kPd+ysVEMOwSSNfWu49BMZlxrFHG0tt0KXPjLI9xMMQxocCGz5+YR0N6AkVc7GXu6q9l3PIG4oTf
yDkyo8rrxhs3zsynvBN86kUq+JuHsTk2bjHepCP17kxCxGFOu/k8VtP/Y+9MluNWsi37K89qjjQ4
AEczqEn0DXuGKFETGCVK6DuHo/36t0DdLLuibkmWb/wGKUvpkoEA4HC4n7P32pMmwo3zcuCOX2rJ
tg+HTV2t5ZQ2e5Zq7O27LvfUps/CISMrhaoIxUsmg06wOzHRgldOL5tjFppFwfg3Z+MqqKL6heJf
sjezlIqiP58DpVp883mgKcmgPYdNiOVtp8HKOld5Q5ivRBByrtKZDtksKV6Fc3Z6G3dGUs67PuUO
2DMAIBjc832sW8zTPakqfL8YdoRB85iiCNus+7xbrkne0WUT/JV7Nd5UXs9lo0i5XqKwrq1S4LRZ
SnFtV87XHnxhsk4Hf0My9LxzHUaAdkw+O+iXD8xT9zGyAmMbxL1PSBb6Hu1hDRrxe3wqTH4FBYI6
euXyXyvN1RLuyIAVtjdd93zQFoFXIMmfMcxPMaFiZCRo4g6TlnEfGyyvBRFAPJHLhp+Ek/D7LByK
SimjyZ75UKDU1QulxBIIY2n1H7SFDjsQQ3jq47B6CWNzhJEc8+gYMY+wY3f0JgcdnsJaVC+Z1yIK
a0bDhqvX5yaqgTwUD2wOOMMSieiShBJlrIDRLuyDMrGu2LeojzpYLm9B2sqpq7hMPY6thyHTkNGW
B9ZqM3xgc1G/wGXl0GPX9ieyWMKjpuQKNds32pcZ8GhkUpHTDb8XqCQ7M/l+6WTbr2NBflet66+l
6QcgKsiAbnsVnkzN3dE65GEfeQLDbgqoWJTBXqteb6PKna5tSuDXddGHz2pAy7qe3Vmc88gStxgn
w5PMbb65ZucjN7jzgr1pS4oftEX9jVxGwYDl4UrWkpICbg3y03zEfash6Bgl3mx+wYFX46r3DdDP
cc0zXSkZbip2pygAmR8DhysFbcnAuxWG372w5oQDvYxBZRKrhO8oPCEyK0LWAdN8MLzO35C8wbbP
x/H4zXfZJxP+I8ZPLRE8n8fepwvVsiBXlFLraBuzrODNCAf2SrR9eRMPursk5uC/1r0Tfk+qEfWw
BO9M2CNvJicZmt0kPRxQAOag2gdN+Jy6UparFjhYuPEqCtybvE6q6Uf5+X/163/Qr9MaFr91BN1U
Ssf/tX5RrHh+Bnb+9at/qR08+S8c9S7RFK70rB/QoX/r2J1/0YsmZ2JJPllYRXRP/612cPET+YKA
I7oMFr9GU+zfTiH7X/wokE2a8zQiqZH/Jzp27637/FOxHcE8GnYSUdBbUG5H3vH3Vp8HshJoHYwE
amAkQ4Fri70N0tlm2Fi9glKh+xr7LY2D2D2G1hQ5x9IqAx9kPtPr2hrAeOyAfRbZtpJk2xyMvBID
as++LNgixHb7WiTSJ9ktdo7Mn+Kmkrlz1M7yipmstHnOa9denCNkHBJSQ0E1I1l1VQDbuQqYAJ+R
k5Foz96cKIsUh/JqwPZ6JWKK4yUCz5siKAxiKcvIZSdRWX69t3K0X9s2M5ZfscOigAaaTHcIK4Kn
zhYceKiXF4Bu/fEhGmXwVJBv+KDIVTiGWcFzbRMEoW4j4PPVqSL/zz/Rk21fWemJC1h5jILg7A0C
wKOc7CGqc3cT+8MOFXPAadTwS9yVZUXqYApbXEzUJi+eNY53VWV0B7uP7Q8zAM670q7w3dhmxeKu
aMVNZC0F5dqD9Z26sCTWTZPUOK2CtAUvD234NVUJVwCskHVhW1w/22HDlD/aih9zRlGdi0rKlyni
91iD8wV48/Jth5yjmaBML6R2U0jtbDdGWxyMnLWTcUw/s+vnPDU59yCXM/lsg2nfuMDoz2XsxTc2
VPkrn6IMwrNkvE7DpMefGmTHMoGeQ6rXcj3dMcTeWoyF4WIDtfiXHzcUgVam4OCFwZPVLXe4n1jJ
cEvb9hMsIkKJhzqcME5nVlpsTGLgknujsDiFimZfwliK+dNvobesJVD5BIGewXeMR4O6+DA5hlx7
hhcl+0YX+KJqVADmR8Uy397lxWxUWHzm73HYcSXMvgyepnx4oHQqd1NJB2Sd09F8mq02vfd6+Dwr
QsSMdS0K61I6DEAk1cuohce5y/CkktEGzidazQRPIR8EqYITexlE2rQhd7gDf/d0z2iwFEBJ0p+0
ZxM5Je0jog08qDl5wg1IoJbBZ1gs1sPe4tHzhlq/0sYFpGHqWvBWaHgIPeiYPWmf2D1WBLW07ipL
a8reZRqAHMgAPBUYuSTjDbNVcFWBBXAOb/ZhA58aiaYDZcldAm17XhWQkh5sMypDyl8FIyYUXfs6
jg6HLGeDe9cv42QKxvq5W26Rb2v7yE67fvZFy4fpxiRdXlrB1nPKZI8IG3Y9i67npWH+9DaEE8Pj
+mZtdV5CEm/SZZCGbj8S59ZxSQYrmu5GHLF3xWxVZydOy2xnuU7wBFaeC6er2ianDKaQIgrVrM55
6fLPb49Exxtu7yYTF2+KO262ycSRkJ/wDBRMHchUpHfiovG5OGymn+DtIwas25RtFTtdSjRqyVF1
MQJuZyTu+zyWEIaGpOB0zMQ5/nAAN9jOeB5MkwFm2DzkSFe4PqFyxKW3NGdtzswgNG3toxdXAckV
eXA1U5WqV7ARGBJVLaBxEpCgiA/z0LPepU0P+9ZQ7cR8CkZsaat6B/ZDoDHzNGBPC3zBHmLE2mOV
cb72qPClzC0G8i3uR54wCyEPISo2M1ZhVUP8MLVjfR2lRGAmE5lcKFTHB/pwDrT8DFs2jgA+x3EL
55jBvNmkminDNENx0bImt3wqnPGhflslIpBunjMzbA4Bm9A963fr4tmMeTfLSSRELa/mx5YMeOcw
dkyRNsxTeBS0cNiXEo4MNd8Ql9Cc5/oUVZ4ctzaB6DGGuzTZpyZ4tM4BL77uB+5SnoTOS0u6qdpS
WWRMhb7DAMeRyW1VbS5fzAENPqnBQlyabhJQ76dh2gDsQCsLBpTxIloNi5TYteeBKiswB7cRN0kV
iEtRCL5PWtRRuO2DZeR4Iq+mk5MqPt6KwvY1yoh4TWLJ6A44BI7Q4EklUqRnp+7UoROeSS1nGfOO
RXTC2tSc8xq1N392CHRuuqQPnqRkE7olx55D9INo9H1PQuu4A4fG/KZajYUktpfxGEytv64bP3gi
bp4b+WNKg/mWYJHwBoYS+3bVHVO/JYW46Z0B45UwxJ3j8nTlOWlQ627g8pJtuHt74qgbOU/YzEYC
Wxup4t3bzFpVsSD/GtPGk0BWXD4NlGWzjxJSEBJZZ5mliNVL9k6s5Qtmn2Cbdk1xL+LOWpOH8Qqt
nwiQerHb+425vJzDiBmYXqi4GWbQEWRamjzBfuXXAmo18In41pri6cD0YxcDgVEEyVKorcpKrN1q
Ds6o3tgLWl4IRwOvbpDfz2n+LTWT3PPXuTaovReZOpRaFtyiEkbfKutG5lqeSbWJmWLQdw94V9Y2
HfnXqiyeqkioUxCOxGCvJtJQWYfY6oLu7sgamKvLzhGk/hTVZ94x/p1gExfy7Pb2DvVksmqE0DfS
tKtz2+XRws6OPyReI3P8IeHnBnO/YVXNVYs2Ya20R1Ez5RkAuoGCfzhoPR3bmBIXlQBVhHdmvNQy
A/2xBE1V122zM2iN3GH+WaWF9xCisTQ/Tm6OgQ5MWOGGRyGqglkVL7Dt4ECYbROpf23WxYad2lyu
2cxJOAeNk67ryiIdBf0V/DSn9slgzWy2ovhLaKqTs9qNw0mCj8uooQ4Thdyyjqfd5E65R93SSGCo
tN1C0EWiesbRPd/6EGlObRrwmkvoHSXYFvSqGMQHmE7VtYFg9TaZM//kWSGjF00CRD+/2gLAq+EK
kwm7SoFonNXYm9cU3SicQmIYX3KnSj9MXvEBk0GTs99vnfsmixHK63bw4RKSxer3dv+9nVTwhTY3
LfOBRh4p0ta2kdS4fEWW6WSkwYGueb+ZRl1sAQSTWuY4aYYxo02vfRXDTeF6ua+p9svd3A0UufPE
3EbJ8CEIqJlmiaf2Xjh87sNxLZPU+xIhXXuI5VTiQWysnZ1hI7K0VPetyWV1g9LdyrEYv1KLvBik
bazEAPzXT2JqXTM7zwoLx66aDGcfBr13VQcJVcymvTRgQNKVclkZbduiqejDwonI2OGv5RDX24h1
wwlpiqBgTflRgq09ZkHnXFXY5YD2Eo3WZ418HN2qWuHu8bdGMFNHZ8bCN15kd9Co2dX5J2POxC0v
gYklX18SZW24x1zZ030EHNcu7fJgEQ6195c3BHFJgDCioDtI3HCrNpmM5zYcARfWKrieU3nfJZTL
dFmaD5R3/atqyvUHa7QMkHc1zGnD9/i9gbXrF428kHWJZc0nPZbNPk109YmkZuBmcFUwpJM0n13g
3oNdHmzjxnQb8PSu8DaZ7+yor027tMqK44De6MXIik/0KPECCS8v1r1S7c7wGDaryRtMGgu625sh
6GLpZ82ayT8iuhzeZhjF+tiX8rUmK3RraYG9sDbzZbYSxylV9kuoTECUYdUCF6qsLatrxUowMcvN
lJnZVmPcu4QNMwoz/wI+rIDmGInlHcx2tPcFO+wN/ryJm5aL4YqQdE+sahgkkBhb11dcOy3Nh37I
crGNZK4IRfIa+lsPSSjGpc9DptTBm9s+emXyj3aEhzSbGXDdJjT6skbBHc6kxkY28aVuTHNnUol7
8LNueDKy1vJ57YUWdrxOxBtVa3YgcbP1XFVdUz1KNomth6fa9fPj7E4xBZYp283ARbZdbPLX1Et2
rpWbH4Zo9BnidlE5xikBHoXhPusK+AMBsMwr2Ko3ca/bj0YcdOdC+dduVrZrXl7hI3FE5qdgaPHN
dexd9Inswin52EJLNI9F5gb6ZOAhsQgdgcO1AzvRNcM2FQYrp4iNW3gbYgpkNYtiHA9qUvnPYZMz
qYdpOtSgLYcJPB/eMHxqexwp1SzX6KwNk96rYaJ7iaTZof+gttjsrA4bydpHvxdRIA9lcW5Mxb9n
FUuujSkLDTqFfpDayo41aKxiVlvlgGmU7g11MYqPdT6dTDGPD5M10LP2gnxd4BC9i/Ga1X9QyS7q
5ndbZ8nG3mIDDVKYtuTPW+eO5ndSg+c7hHBWgQZVlT1+nJ25az8BBp+JKoQwjeGzlHnmroaMl+8f
BHu/KOWQXNvAjwWuCZtv8U7YOcSuqGZLRwc5kuS+Css2SjZdIELrRhgtBEYNmH2f2Ekc0TAKZ7LX
kaDcRKUWF9/sxI1TZawqf/+t/uGyBEgjpcmy3QUJt3zpvxGO4QiGJCI7EXJNln40rEGmjknFmrRn
c0w712Ll01FbjDdGH9XPvz/6ryJSrgcUuuV/LMGF805EWqJV7sAoc02mnK1QKpoJwxKQtiLlhsST
NFhFY3+7ZF5oHMWy/C4doBRnCCW1desQnJ7NKzPTdJX0soOum6hMabRI9jClzUT7hy/8602Uniek
Z9MgM+ldvLtefRAlhm34+QFlDnVKUueINI9dxG0rBZ+0WZd1UW7dsW1eCiebHhpNrQK8JhWAalQP
Rdn8wSUhlprPzwMbfgDxMoiAPch6iw3n73fQQNY2d6wbDipdisSu4Y4P6B2Dp5YST7vyjWX7O1hW
++oID2Jvz/4C7pTK94KuabJu23rZg3Flf3+p7H/6Yi5qFCTcMBx+0Yp7vVmrgt7poXYjVqgRolgy
9IJhUN64wOPa8rGOc9+hz8WydTPaFRHxvWP1D53TUyOO+yF4Ms2J3bLzti4WpIbsjYRNVOSQZLhL
opY1d4j0baWWWg/x3DzZCDiplmQe+THX0Hz1649NaVJAgOrmpQpQTvX4gCKVNJg+nce7ZR33gpeX
sYUaJUMo4dXsgH5/Oaxf5OSLjBzaIk4PSoh4oH6+T7EwmmTqPQPTp2QOtCqszsgJl61OOfLtmfiD
q8nye+OxtGaKJ2MR87WmpJsfRzqK5WNkC3YncjZycG8O/5eLxZ+jl5OB8VYesq16udkqpUrTEQiT
HKolWHGdeHVPbGzfqMM8FRxdWvBTN242ES7msyF4fTvZ/61E/6ESjV9gmcL+/ySVa8bRt58wKj9+
468CtAtZynaJJ7etJUFZBrwj/ipAe+JfUEKoKEkCbVBQoD3/q/7skMUsfSTnHpB63iwmD+Jf9WcH
Ix7zlUSfLUD2LUa8/4BU9V7e7nse0i0+B1cEHBX33QtsCpiF9LR42UI8xVs5XcOj/dvVuPsxbf0X
Aui7iiTN9v/+n18PwVwhydFcsKVCineHwMywyBSC+dCHNql3/ooU95Xvckn/3zX/Hxxl+RZ/e+kB
2B5HGXMUr/zcGp+r8ZuWf3jc/3Qi74wyXlI5iMg4RDffe+b9lGya+cvvz4IN+/Ipf5/7aTswnfDW
thgZlMLfXa42N0iRWp5qaZTqa4URadjSmrK2KCzmgwyJ0YJTRR8v72gWt2a3G1t73NIFEPtp7Id9
Uiv1ZMWzLYiabNMN2+h7Qlh7uUEVMVwFyk3QqShzY+uxJ943DB9xY6MD8IouvUyLqNNLvfTcuj1C
7wrZml8TQOSDJiRd5dCByAOSEZN7i1NqkxlefJ3XrDSzpqtWbqIqpC0djWkz984m3BucCl6J7kZO
8bXZGC6dxBymh4lENzYkeTVR0Y0kFJHSCnylu+oIzvxAQF6+ievYAhPZfHWtwsP1Uthb32B/2noz
NCqrvXIyS38Yy8m5H+Ci7Q3Uk9vKVikNd+jceSecXZv5OLHHWlz7aM22qe2MqxFF0QNEPz6E1uSV
N6fTtoISOVEXb8V1SHbaoUKmto6qLr4P0374GmjSgfrZZmXghqO39noYNUYyfxtKN/wUU7hKNwWl
mg/YZKRNWI/4phTV8TWGDv3daBz20mOa66fASvx4N7rauQdCyActFxg/4XWFYIxqgF7ywibpAqgI
NbmlKO4oP5CkFgJyJsSgJWOHBCkPL3xq3KSR8023+OOHSXevvPg+OLP1LSAY4nm0oJk7nZF80hmA
f3NCgrxScSP25eB8W7QZwYoK93xIG5gzKTaTkUIYMcydyefRQwBAOnrZqQhk+5QYRHlSlffOhd/F
9IaHcGtLBaYHbzwEdCt9I8puAlWrHXwPc1+xdeWt67rROgincOuTnIkkJIfQK5GPH5D1cABrdmmx
pHpPqnp2SGXaP2bV3D2yVuaHVdAyMIjzuc8jSANmHmYnH1PzyjGqjsVs4Nz6AZdz1dgi3BSoijcW
c+eNHoI0PaaWW+zYVsMhG4khCtedoi9P+yDCJpKYj2nZZeOqHhJ5a+Ui3cdRZO6Fo8IvITEUZFVY
RnhjDQFqZ1pyAG+hbhDii+T0doqVtZki9kqEezinqVbNVcPe9UFQIz66Qe3ehSwp90Ai7DtPFNHV
4MinsGjo1EPxAIUgexMfAFK4Y6Oox3TdCI4ddF/4ReOFgSg0VHplG52xrzAmfKcK439HaKnXLYFF
Z0XAypc4MNkUd41DSBrxvVuDoizK5GC5HiH4+w27sFeKQVzJth9zOLu1eRCtmA4Fzc0rIjmdCyqW
eRtOPkxx25Bi73ul2ksQNZ98K+yBwsj4HtiueejhsrsbpxsRmHhJj2QYve1XkZE90VCQuOnscXhR
tl1el10U3IKNsS/IUXA3gNYxtmMj5Pmt9WCzuIdrqvw7wj3LF1C1w72a6N+NaaxvWGO7V2JE2EEa
hDxnNXog0ch+Dcncfawn299obIoHtB5+v2YHxAEa4j5iYr9Dfa9m0yupa4Vwc0vXlRt2shX0qcH8
7iSuLlZxXsVkSffpq5zd9iB6JqHMAHfL0MBGQ6zirp7qdq+rgdS1tk5aMu9jsBym05zzwYWeElcN
TFm0B9Eq6mFu8NDE7iYNYCpibplPfNvoYrEtPE1QX8+o2Kd1LsOkWacuFVZoE2lw9Fkx7KBXuHhT
ouAo2wC1DqoWoO8RFKw4S8izcCk4r9n1I7gKTL1l1ayOP/RNceNPO2AQxtYLOwr5lpkHa2KHuQ5j
NVNyRK9zV+aq+TI0WjON9dl9XjlIr1NzWmtmgc+EGs/bqve8AzlN/TcgjPPOwv94flPvDFWSQ2nF
7vfSZpX4AiwJ60uOiuR7G+DVoveBjUiYSK8WsY9VupIgFlQ6+BcLKovSW/RYeOtbH4V172fVtGUM
v2Ub+htHRItHYDkkLhQ0fjQK+3U3WewQ7HyReGYUS7xRtxtUGPyoo2xjmyRIU96EZVYbWQ/okxFh
OHH11CdFsddBV+7RhoXbZBZQaY0l0KFBUGuOi+yk6l5g0+mj77k+OOgulRs/zMwDWJeMyVP1NwHy
Z3RTMYEMSgQJJRpoOsLQpCzj2xgP7J8nOoC1sI9gYAgUQARZnGgjoErxKld3i1p7Pmg2i+gKR3c+
BAmiNQE56tObZyhxFo3gG1hA1n6594alPTLXHYeF3h+extlvV0IhrYLDYVyIHsdcbIzcet8GyVl5
CPK63I5f37RJ2aKbKpQrzyGRLMhlWgz1TQRapgkNf89qVB3t2siehgDkVlk2KOIa19hKEvtQ46Nx
i96UjMvLrqXvtKL+Ot4NLrpDWyDiqQKMATHqxjubUPkXUTT5tqwZ4LBdstPMiF5jJyYJwzHLbynv
8CMOpPbSZu78xECK7qi3Rbea/hhp8xgKXAeMQaLqcu8r2/2kWZDqVUcf6iofSqDQbxokKzTGO62z
+X42zP5bX4bGh2LJ4561TsWG6utf9ynTY/h9Mvmyo2MPO9OhX4syz7hEhCXcwSRC455bsC/lmDyX
XevfB1U/7gxAbx/tbnI+9spwPqaynm54U7m7uImNzZQkxgaVG2rWMIQiHBnqgWTkcmsp8KQEjo43
b1eddkmMr8/3b60lW68sK158bXpGpyBWTQWrs+ygRlUMxN1I4NvZQ82/LYNUH4tJ29ua9EeEi6bD
Q+wF06lD0XUb+iI6Yj7DAPA2lqli4jc1HJ91he+cZ9LObiDjh1sE9dFakJEDT1yW2a3ZpMWRyHX3
UxBCCtMhJm8y8HgZmrPD7Z9BZ9AORvvWIMWMhsAuIJuiLpOzWARymO+yabxhUpiOVh2Wt56a501S
SZLV8F5NTyYuU7kikiPdzmRcIP9kW50HU0ogqJfe2lkMbsdGhul0BWrWge238AYUrqoebxuv5dVN
sjahQE1lgJeYCy/bWEKFKAoEMeK8m/pjoDDMgM1usWLovBTr0iurS4cnetcx4bAGwppwpgaobxsE
rAhw3Z7qLlLCaSBkucHNuEPsY0zkpZbGpTVNtF6gsFgxO0Rt5T16VDNqeTTpvqag6RZKgN83aM8R
yuzRxOVPJqLfbVGjkbSDRHx5s+U5BVYrZxjMLxDkkfJRR7NXhrO4V/EvbRM4BfgtcJ6CN/dO7uBM
W19PiuQiMOF0BHosm0VA+32lezylq5LE+3vTRZhPb5vG6DrkLxfHaABkB2gMrzptELHDj96lNigl
AlWb8NCS5blPTHumSRnSY6TdvJzRrReP1hoZXnwjwPC3a/oLj9aYqS0uqnI717Gx17LS5MLLyfo8
lZNP+6VsHu3exradJcYZ78ZdB2ZyRQBfvKg6vvkNsF3hlJ/sDlNGTq79FaeRbXKzYuaUUat2vq+G
bYUgcB8iQ0FrGuozNlSFUbkxvS0rxBjLhCS1LEb0gypunbVu8dUrja+oT29Hq7V31jgUy7qtOYKs
slbenFyGKp7XiuLWgdlqz4Xo1wIbyibCUYYjw/9klPBXQPXSs0naJoSiviS02UjfTV/j9pI1Ib9e
zfmCR3NYVVEgZcbGrFKH13UZR+uM5M+tm+QwBiq774D1pvHnqOvlIYNrPK/QXPTb0Z+rxxpCCxqC
yGywdVrxOU7d+q4ss/oTxbdyxVu9AFhVYwvpPffRExg2N7lfZ8eun+aTlQTZnuTR7mDEmcSiEjXO
neOr+S6NXPVYE3mwxYvm4UQZFUWb2XW3CJ7IjFNxvM/Jx931TcaW3MyTEzjMiV6Hbr4Eai7OgjAu
FMa5DNRmoLUxYFboUAOc2/ILy3vxPLqlfy2CTptrZcmKxngKrNmquuEunKfqqEkg2KdG3O60jznP
KsjdQEVvYBMgQ0F1G5BgX5zYaYZ1T5DYrSN0el9KXe06+ifPrmJ9Bbwytm4mP9DPUDS9E+EY5cdw
otm7aoi9ezKXN6QrihoFmh8fxrLsznHiO9dx0dKu1bZE79YMp1xG/XkwpuyrdlBGrcDqV2CWdXjX
e3XxWrREtvWuQLHQphW0N2CdJwFq+Ap1IKmTkGuQ3falw163hXc8Gdr5YJdescVpJlBUg1q7qYzp
W9Z7/ier8krsZbNPukU+77ANp+u0Lyb6JvGMqD8u8A51xgipe1LMZGmeHtK6RxDmeia3l7ftaWJX
AdDAniFA+5uorecNdLOLkeOQKHVDTDZ+Ago3FGQDHBSZqD8qO7UJsEdhvDJxWkFZZGVMlolbXGjR
VVd6zq2jUniJWM8XdP2BxmW13xkHux2M4sB2yTW+TTrHuziQnCVII3jSBjnJ7Dv9PbuYYYXWK/yA
Lldf8VLM71gqpi+jsKsPaZM1n+oOOd2+NoCrrZKwSTLAl0tqJ0m7CGkMXd6jeBxKQiNQy2bKJSO8
U0N66q3uWzT49N8p71zR4ijPNivbr2VNOudEFuLGNbKbuepBZra2ke91huEPf0J1lfX1QIusqfUN
jZvoJmUxtND0iRcg+abBeurilEbx98Dz/0r+Fvw/3mnBqgMHh29Hzyeatt1dBtZn40R5/DSq1ubF
Ba1blEV439Z29cU26s9O2g6fnWl8pGTeOjsPBfDGQPy7T5uZmb027DWPWv4IPx6CLk5l9SDNvC3W
oYuhNO7M3dwTnoKx1gFGWDn7GCr6lZURvLzKVAcMmy7Sgcze6Ati6Bb3DnJMaRsQYKPRu7DV4X2C
V/5zWJBmW0fBRwdB19mshbXnU6xNMzb60UmcVy/31W1f6Qm+UkjgRTb4JKrbU3odBPOw75XHFSPz
aw8BdyS8g8AYroT30etj55L0FTjXLuGBVQFd4pI11RS7wU4acq/t2LpjD/LEhJzdjvXsnhrMzis9
aHdb52X4glRwRoA1+IQy2OkNSkEsZZI4A4RNrG6BFjfrqB/KB+rlEStc474oCn3UpI/ch4nh3nmN
GYHhdelsxb39XUSkwFW0GLeqS6JTSDjhbSnH+CqXmXx0aky2eOpn8ief0xJma5y1+4LpdtvXNlxM
PZr3Ydi5pOrBt6h0ViFms/NHzYy76kZIjUHQExqSd5eITJ3V6JnuyY6qaa8H9TkOSu+QErSyRjA/
nphIDSIagv6KpZx3GhzsgwhoM9a/Vfm902mfbHJdf7HBUDy3vu7wo0UwD75UZpqaZ1F34ZmYoHRD
tWRgsLXWpbOMcVqjrpLBTZKryELf2jTjylZVLXdNOc5szWKF0WtS+aUsAqRRcgr2cbJwZShhXTDk
fxtH7O4mwPS1amx1MufhqyfZNcic/AwWVWySGrxts8DIQbdYLEmUBwOL5InnXxJ/5z4ViIjWiCCj
A6vCfEO542trkZBToZLDcMf7dRqGQze6Lx5bkDGdrxC13bOGcqmcUSYyOl98dZAbnR1UQlu3sSmk
ZKRJRqE49IERfo9dW94RPGDdt2PwvRkd4yni0ftgWZ6KN7KtGpwaagw3rU8aolHKam8GYwcDuCk3
5AsQuEx1+A/InF+roKDk0ETTUwmEb70nSrkQX8seAd9hcKjf9QbFuKSuGJPNnv148Yc+7i+VXX85
WiDAyZAv677HLXmjHFkneeowVRF2IYgdq6RAXpZHdb75fYX3nw4F+IzsbmlJ+UvP2qSxT/lRcGKx
H13G1OGVkfbi2tTkYv7+UO+7Uz5nJSwAcqDaA474rl4tMmlOuc2hSlV2V1mus4NLG2kdMnhXTTQW
e3Lxpv+0SM5BLWELmzqchCT07qASYYZlEEN/QIgpVxau6JWrKNmxJ3X+cH7vgVLL+fFA08LwHJNW
97vuW8bkPyOXU4diiu1wlYdGyuTmp8fMoqJJXHVzV0+CCmI+x9ddPo5/OP5Sif+5Us/xbZv+DcnE
9GjeVepR4texmUXtwS8MCvAlJ+g2w4ff38T3zfzlJFEWmP5CWEOsY/3c10BRricdWArtG6Vbb4hZ
RUSeHd7kljnT+SNttO9wCVT0ZXe/P/Q/jR8bxwTQR5o3vzTykZuOIrJstRRJJtzQEvFRuhSCEZuj
VsL1KVdTrMPt7w/7T4++7SziBe4sMFZaX3/v5Nht4Fa0ktXBa9L8JIr+AxLO+RC5jNrAY/z+/nD/
9ECCrITyhAXEF/a7CxwptJY4UzkcLeNLYzUo2EKwx6T1/mGW+QXv9HYvUWc77MCZaMx3yogA6dCP
e+nO3fC1fRubU9i9Egw6row2F5B7cF6SsmS+IFyimET41P9g0NqB73qug1zF/+Wh8Ww9Q6VREGIi
515Cpr6uI6bY//yicguX9hUacBw5P99DBzpS5xRMPW+zQJ8S1+SgqyDaN63/cP/+6Sl0sLBhyqEq
j4/m50NlI2KTCZz6YRgaCOlD9dn1q8+/P50/HePd6SRSWy4vanUQlr6eXbV3/OJP7LXl5r+fTRh/
oPgZitL7ZXAEqT8oSyN3Ye16HXWmdbKqkkYZmuFPscEMg1nWXPJF4aUj/jyCkvvTjPbro4fmTNJC
4fkLKF28m9EchOm2UQXNIRJk7moY/+tBZM1VbqR4UOug3Pyn15XjeT7JlZaECvr+2WvYVvlTbTeH
ohxZoLjTPZh+7w9LiV8fcJseukTg4/oWyIZ3D3gQCT2rLEdvqyMiFOoqWUO3ufJSehm/P51/OBIn
4aNJAyGNdOfdMAnaJJmnya8OTG34Z432bE//zd6ZLEeOJFv2V1p6jxQAhnHRG5/dOQUZHILcQBgD
MQOGGYavfwesl90RThe6ZPb2LapKqioj4DDYoKZ69Vz3XtbJ4+fPOfGZDJf+BtBtc3RkzRv3b7Vu
R+ap8Gu33E2ob+vsFe3SMkmLufX38PmTPnqZeBin/PaoozOWHJUzM4SAVvU+ifvCQn86uC2gRgwn
11VfTA8KI+ctJjJBvaosZPc6LlDPDlfWdYs0bo0QmwJBQxotrwUJ8Bydz8FG0nxoxQjyZIimqyDj
HmhVhaBlimoR96p2nZlt0h7cPhuvh7Ijg60gSC5Js2EdgJPbmRe1aC48Wn6c4NT1dBaAAUXpaG+m
s0kTftExpk3UPvl5oV8bvXenHCd+zafOPXR0Asytvc811NWNmypyJqOzdyBUxYiLlkYlU7AWD3nA
xQixKcCZ/E4OHraAJJbyMq1oiBvIN8ZY3Ad1IpBPDWg26x7Hci3RuuVoldaO2vawaltocTwnWZHC
cy9TCy0DRqzBcmS/XvnhsJzccFxZvKHPaJnA2OlN07+jvS7OHFon5poJWRYFB2cWIf/RXAvyviL6
UIxLgmN7b/hiz1cfd2GCKyQwPDHsPp9yHwMegZoTnzZYUrCkjwMe6Dh9P8gcv0qvxX8iLvN1Bab8
0hGy3QZe2F5GpF7v8REJLz5/8onlSzSnO/gWeVAPj5dvHapeizqngGOn1LfeGYyXinrPPTK45Nfn
jzrxkgg82I3IdfCv49CRuij3TdUVu5wWzy04FYp4VILgFyRFvXeaNPaWDQV2fMZMkvafP/zEexJX
CdSZ7155xxBUNw2h9JZFsWsCOnGqobgPZ+qol6j6H4cB1rxJ0bEzX6/sY5A1OaAmBGGY7YBfPSlV
0NLqIduuMyH+8TQl3EAwhTCK28cHcqnEz6cL+y5DV9ANq8kh8SqSm2GwnQ2Jp5//dAAtXfBipmHB
AraPj60wziSK1YrXsnOxAyxZlNQQqek0mUjPsZU/LkAeRmhDaGBT0D4+viq0IZHT5byZZt1HQnsC
lPYzGcV9ODhnYpB5Lf8ZgvAorqUOr8ae/84F/e1cybGDV4WGEANA3lqQK/VpFV64WT/h4QJXKjPP
RaOnn+gTiuKyx6I7Pl4s6XqgMdNdZfSH1JevJf1mok4ruBNOhmuTeUbB+nHuWzqBN3RTog6eOI/2
b69ow/2GA+mmO63rDirrd5aV3sSOfuYxHwPG+TFcDcWMOjaPEwq9p49xzF+96zVzRpNioSFHTsTP
5+HHXYSnGDrBBlBh5wMuFlbTWCSJke5qQUaLTA90g+7NLZzbpGopqHvTUqjyzC45G3N+mCXzxgFp
xYYRfAwJDvIJFk1EMsG3FVlw+lQ46xDXXo0+VfqpoIjdKJzBFqDb6CnBpIp+6UZ3ty1OvvuMOvJm
ICyivae6AwkB55bOLRCBhAXVjMNBFuc8+PS172DT2Wd+/ckPA4KaGWdArzr+MEgSoozKRrYjO12s
E+UnB20kz/n5hzk5y9BVklLyTWD3RyFnblUcI2GJorx18eoo+52eIvh323NRy6lP4TvEtuxDqJCP
ghbbzUQhq4KNaJQCIUsQ7UdHHzefv82pHcghBAAEzKWcsftzzUwA9Mew01LEQ7CVepdjChQddJcm
+w455p9H0dwZkYlyZMy0/uMbKhRWB38hlqhKg5/z2NGyc5vXwdPnb3Vq8cwWfS6SXC4Gx9N4bHDw
nkoWTwYd4UuqDEpsgf2TYku5qUPb+zFksN7JFjZnjqpTex6KWJT5RDgfLz2kToEyWH26C7HJagsN
lk+4kcmjTKavLMQzTzs14bn2mEx2bpYfkmRgeZGQAtHcyVCm2xxIxu1gwgf8fDA/NH1A4tcZRNfk
OBLInI/2Vb8zx84m5b7z4BY8xpFebjQUx4sgEX1Gbc4dHhLDK5dd2fY3lSrSaztzxTby0HRO4NQo
LCdyZVTQTiEFocfouuTc7dY4OfIuN2xWJq4ax4FPHTS6PeQ5p81oUSZoq1ej9bFCFV6zj13vqRvJ
TtCCRxGjEPFjOvTNPvDLlwhFx+TMHMCBbm6ySP7CURqtuRHv8flAnlhr1LQJQd25HYX48M+1lrn8
BszYy91QTD/lZLQbXSKmDDL0K+r182edGA7jXWNsz4laou4/n2XCQdYxlSW0D4yfOgmHVW7rr43K
ip3rFwm4MKc9E2GcWHSGQcWOiIYT60OI3deZorG+5PUS+1sUh3ChUe1Qx8A8XsAJfKjqgZ4/KJa7
f/6uuI/QUE5kA9flaKe08OKNa68pd9zVrisHPopTZ7dk40MYi+Gj8uj6/fyJp74kIRtpAOxAfbay
o9F1qDY2VlXuND2k29/oUSUUor0dwO/ucoeL9OfPO3Hm8ILEUDObhmDxaAXm8BGiuGRoxz6kcmHV
w0qvymolUMT+m0f5cFg94Dnk+Y8OBOlacZsXXNEMvyy+YP8HN9BtnQvaKI0z29epOSpYUHMfwpzp
P5qjPZK4YiIzsGvy7h6+9C/bru5xC64XcVjdeuBV//HliA2MpgsTSwzKJ8cL0BiptZnNVOwmc0Lj
5w53dVevJHmAMw86sTGTUscRQ5B5po1j/p6/RaJyghunB1wBs9B+gsex9abq/syUEPwdRwH9H884
mhO+lqSJZfEMBP3GAi8xeWjsxr4zOweceTY0jKIOpGuoJb4XSfhQ0siFWIhabYeZGMm/DjVkEVPp
tUYUcKB71gMYwF0s2vowWVZ0a/ohDmMKVlgg9WKbN4izuN3S0tuHwT6yPYoUOrQRGlDR6uKvZtxN
fo7YqjAgO5c5zdP0nAc+F6gxvMFCjOiwnDGlOFTeRKMbbbEdV/vMRqLZiyi/6rW6p4PXp/kubZaM
cLrJyRXViwih4A5xIjbdwyTXQRfZiIXT4bK0BMCaOOk2nw/vqbnJKe4azBNwVcf7JxDuqlUOcxOZ
8Gs1tq/wm24soW3oAwbviG/m5887tcKJuQn2SN9TEDpaC3akikqEqthhIjnnnK4HM90PbXEmeP1Y
VoOGRNWQxB85Asc/egzo60jUo1/sEJHfSjlzDAbvR5U+UIS+QpCy7GzzJayLM1cmcfq5ZGkZUS7X
xwGZLzFkkINNTqRU07doxBbeqy3tlkYXPVujmeGOU9k5ZNy0r1YZNskUtws28srs9zYqfzsZtL3Q
O21jtFaxDBCGMuHklnonFWw/+W6DWVgMI1JA4Ojhym/hdcT4t65CI/hqphBlvcmuFjD4rBS+HaC4
hN8DhFj+oufD+JK82yqOwODo6OJ/z+mljpo2WcM+Mh8rYZ/7FKe+OD2gBn5rpBmEMQ/Zb3tErDd2
XqR9scPKQlFdWqhB36ZGe65j+NRe9NtzjgOjXvZ5VmLAsPPs2cOPfMMSk+n159P31IHo4BtDXYF6
G/5Yf76MXpmyrDAQ2FF08pZqhufpOJ6meMFGjTrTdHbyYeQrubP4dLcdXyKcms2oyFgrWuRgaw3C
F+78BgUoWuo2PrMwT20EDml/Tgta9j4Ev5lSwklQUdGuW99izeEsIes8lVn9q43RLETOmZE0Ts2L
uebNBRYJgXtcp5kamTG+xGnJmMG1nkzj4E31sDfJxa9KoUU7S1awR6Uv7mI9iHbwWJptSAPflRd6
6cYvLfXg0hJEe0ZA4+2Z8Tj589gQSSORv6V8/eeXHsag0dKIMGeo5C/hh4+R2X/NBDqSz2fUyee4
HjdFrr8fG92bXlORRI+34yYqyea0r4XShlXZ1WcO0lNh62yyRopl/jf3aB0KgEh2gPZy19IzEjVI
XIfiti5tLEqNm6ys7vPMP5OoODWBf3vkccCaTFaGRk/Pd9owbjEQ/uVbGeJ251CX/Zk7hzg1f7mR
zoZqGD+SS/rze7Wzze40ujnbjKle2ki+4U7jLIGye0vSt+FyJtViT68X67iaew00Y1Zm1oj+wD89
WSRVnoLKAw9t0rFAVxt9RlFbfwW0hRFdkYGACBpvM7qD9+jZ7JpYKzQIprRmXE3pnNoszTd9MGln
gcw7Sv0lKbtrpDhyje/sr9jrwREqEa+7XJlfJaJrDnvTPjObTo2CP3fqkuJg3h4XYLNMNk1Bf8Ju
ktMeyIexaHXryZb2BTnTJ8hiw5kHnvrEc2cWQhmXZOvxsMvECFVFMLSLK+i3vexquXnn5IoQzPui
mTXpny+YD2ABrukoZkxekOXCNfPoS4cacCJwJvnOAe+4jIbO+WpFRr8shLIvojLLHiWOSzj0oJx8
bxfwIqDAeTdhk4Ckb6sNmLycGYYT406wMbdAY1PKdeLoouQ7yoPILbLdDE+DKaKcqyIibFRJ2Twl
2Bju0EV+PzMQJ5KYqBLI+sy7tvvh7gtzcpJBz4pupgApqwitDYJUsWmCutni/icWzBSUkzaGPGEd
LRU1GTovrHOmeOLEHjb3hSPHACVCoc38c+3pSCOcvI1z+pYTQWlk7muIBRBmtNWFfcHIuPs2QY1M
ixV+GRlJZEPLqaNCtu6/DGLQN0oFgI/fnU7bSf9GWFxso4EpRcdUukHUZ2+R5P+CMbRgy+7XlpNE
a7TC1qrWinYXOZW7HqPOXXnhhVmm4msqivGGZUsTGmyg6SnyOv+Q6e6zjj3FmYv5qfenAkYP+ozg
oCr15/uTbkuyphW8f5aOXyNkabvRGeOn2NCizecf/dSjEF6jNaAbnWPjKACh6IQz5nwsYYcVrWTl
zd18o0wPfpSFT58/6/27HV29uBbM+jCSmFRQj2Z1oTlZN+Qxl4MevNyipWBMs9dkGdtAlj1uX5lx
YZR68KUdzeHaNLXw1mw1CNoik1tZABZ//0H/g284g29Aluex4/xflMDqtX39X7/evZavX/Nf/+d/
X72CRHktfv5OcPjvP/T/EMLo8ufCsM51kuQAc/RvgoP/F9EHuiNKc3Oenyn3N0HY/4sKLzPbt+bQ
/XeCg3D/IpbgekWy1XI5Df8RQXheIL9PNByXHdLk2C/ryGg+aFcLnYb8PEoBH4SGPeGlaRWX1HPV
Q26MtEiF9jkMwrxMjh7o4grIicUv/5hRxoAoajV4WLtxJNzVtZ7ePucsWun4NshrIciftas2W+OH
w7GlUgfQMRp30Ebj7WCO1W1a1uyNriXXujbAMmtIccFp0+6awR0ffpsDX/7zOn9AK/zjE2IOKlm4
SKE8k298fA3uOgV3XbntDjN2wI8jOpUNWGNaoRFKXI5mVB9GVPrNlj4I/LQkdk2zHVJMpNRQZf2K
o5QBijTw6GXG7A7fBYOWJG8a0o0yU/5Zur8AI4tsBumOkuZgOokbmHdI7tUbmYX0TiQelmK0I+0i
ix7owHWqAxn86hvdxGo7+xACZg0NRcajYm9bkHCddno1Gvdo8uR1jZfOPagDOipBQh0Gp5GvXp7H
On0evXqLGt6oL7L+MesKtW2SsbgMDJAFdOZ5xnIozeIyCnTS37GSz9he8weHMfYvG8DxayLy4A4m
X96u+gZA9Z6hgkoTGjp/FqSoJbYmLpBg4d0GdgXtafeAhsG0j2V0Y9OZQVrGR2RGF9kMXI7r2zLr
BQDcuUkjaV2cWSAkX01ijElEQLfEIbo+pJ1Z3WL8EByQ5IxbsKPZvkJmtDZE2z9CT+4fq2RyvvJ1
zDWKGMwUTZzjOmesfqgST+vQJdqJh0I9IFwtnzvgqJIWwELfOTNewx0g5IsWjq9jaPGuqiL1NtAf
96DX/BGl182TQ4PGJUgta0/PnnHf4Xb1lLRDcTmWsGjznGBm5ScAJBdWTvfOwukmHQlyJteNhL41
FD2cvMpM76QT0e2C3yIYhLL+YQX81zBFILgM4SKEO1ysaDaxuurH2LCcPa1VwHe7bF96fFzlymE1
dgn04kYg8F7rDg7XkqZUMhc40bm4YG01I0jvQiR8uH5F1TX2zTbmemH/K9UV9pY02pI703U2DaN8
AUnZP1LumK78quevEpHaypyzyxh5Y3/Q5HWQzotdq+wbLdR7JJ28i2Ml/qL1I7iCtBPliz4q+l/Y
7Kqtik3rJrT4EgHisYVVSLXK8aHJIeV3jGuKj4WbAfoc6b3A9W3Ei4LWqiC4c2Dh/qD4PF0VQ6Qe
TA7SLRZtNCHWVbrB1Kv9qSdghmPI/Cs82zE90RjbJuQ7JlCKcRBiimYF5iiq5u0n+pxCXIb4Ehb4
4a1lMP9r5CnPWegGh6xJnwet6XAkrfOb0HvDwUfvF7GWO2Acg9zcR439Amyg+mbStPIYmsxNWq7S
eGvSFbmyrOzFCtweEzJXYuprMylnb4Ux4kPRUN1ugsqSNxKnwRu/HeybToEBLuIGyrPtlC80rTFb
XdrjazMoXwSdJBcJPIavozc7CWoJBg4efK/XEI8DZH5CaXRk+Onq/eW8iEUA51q7G5Us2tUYJ9MV
WdrmSXINv1NQoDFX5EqxNFqDLvMsyZfOoMe7toSqtwQPF2/pksZlOHN0PlOedu7shll9M2IafSEG
QM92TFFdtw6N3eYTyVcjdZ77shjaH3HdWc8xHVlpuOvFVFjILCetmMm8A7CuCorgYQhFZ93Rk013
rjWqBwMowLJ0uqhYGPaIbLCanA3z0MZ7iaQ8NoZjy9bUFdddCaeUzkD/YGnpl1ZvtNtSz+40u7u2
cpmDRnbt2wn3FfhemMjVdogZXXCN8xL+leT4dqE5RXtQmQ8Nhct1N7spdpb6HntYm1p99zONzHyv
FeEP1VnRPpqoBxVGJy/LvB/Wmd2PeLSF7U+DflM4p83F2FbBBrWxQbd+6q8MVcNFce0QEUMYX1sT
Tp6Ys/VqWdNG7CQARFMAmXFWFdNC+kG1R3eDSlkbMdbS6Y3I45ScZJ5lb6GcMMEkh4gJYGOppW8V
d6pw47WZa/5FAr3jihT9QMcaC5aWb+MiVujUO7iDOHfzIU2j1/c6XoC73KWxWLbCW5eDZi6l8FiW
xYw40REqmlquXwx27O+60PgKT8/fkFxpLo3CF9naZOx/NHIYnKXNtRTl4sQ35OLR9jtaebF0Ngac
XwOMnRosvwpT79Bw+gZZUt+hPzhwqpUKmh+iHLptaIeceRzg3oZOUnjxJsLOpHCqO8qzBi2tabNB
tRWNFOHgufre+OLhDb4ADTdeFOPcWpSl6TNdSqW7dEZHbXEdxbCKira3wkwZdUlvCSJEQS3IMPE/
62zh4nJQmfpKsYkAQ0il2Swk6+rKyhp5gUEr3AtTN/doJpqViCJWVbPGoaVaFCRcFtjS2Qfp1OPD
BLl9Wc/sAopQuyFbiV4rcZRzpleZ6TbZtny6l0BZacdv/N042f4+7wL1JU7FtOqDrjqkubSWIELp
9nLSfpENYbpuLGHdug0p5hLmfrcIazqhdeltKq2nxjJ73w62UCsoi8k31wlpk9fVsLECRVem32ub
CooJQtn8NjM0znLgUPs4FrjjoZxchVroP0LZMbZZzIx3RBntvX4M1v4QWFclmT9cGAftLm9H79qo
JnVQXk2LK9A/OCeVU+e/rLC6pv3AvfRHdO9LC7pfuMjQjSHSidIr2UzGXlJtqZZx5NQX2RSI5y5x
lbVw7WEG/A5ZcxEp7EGXiZHovySdhNnKQpc0rnSY8PupqvylzLV62xmZ/TxkXYzzbhonl1YbNj9y
kTh42TYWEEmM64zQfqYXUKdjKm1ooS0LVCjaCIbcjez+e5kY5bLNhjkukNUtLXfZCrF+Ua7hc8QX
2jjrdulMTlymXx7t0c/Xl37VlBYKWxKHi6G0YxqUvaBZJnFp3ygziHdTVMjvpsRkB7NSqK98Gxxk
5hApSQTn0Gx3nNhNcembuPJ6Bc4BHm6kEGcHrtAbHbgsPqzswm/co/EtUlpwJ6k6sAbwcb50A10G
q9CefWuiOMftUdo3E/iJO62UkteNRbTp0jilxZhK0DInyItWljPK76PsqG5FiC1o+ud0RhZdHf4T
fFWxCa3dUM1PCcDLW5l2xPsZ+ZxNGpUy14ShztcxrQjL5oARsEVvpaskMrM9ifviMoP8sLP0BlPr
EjBwWyfwFHOJ/+IqshsOdz8vtbsCxPFjbIrwJsyJNArbkdfh9P4r/Oqb0GasSVBV86aMQ/JbCzsM
d16X8MSvKuML22DxU0iHW7AWku14Nwt3whnsmeOFsZqZE1vQit1jFOOOtDAqzSuWel6rbZg76kLv
MaSOun5YhXM/aEmw9YzONF82ag5/6R56dtsxA0fCK5DYQXiVj+qNRoN4O05Bib927OOcNkC0UXaA
rQOWBxlNY351Ru1gnLpDvCMihUtd/oMOrDbxkQxDrd1hM1EdAlK4czjsFssqqWqIPHN4Lypv1fNh
XqBzzxTPgsHuWvvchcY4zmHP9xn0sSic0bdD/TtKtHSlKHMMj9qdFRP54x7T2TeuA3A9bGHPKIuA
MALiDbFWB58ZIrtOGhvQQFu+hEHBxCxEdWhEry6KQVbfus6ybqBCjQ8DEfeZTM2HPOX8Y+deLGr+
qLM+dBGSvUndXhPNTotnP+QGOzclWWi6kUQ3Wses4yhighk9Mx5YEF0HnFOzJW/5mkjiZhcYz9Xn
V8L3fOyfF19BXRTg71zrsT7UlELahk0fQOkuzwW2pGgW5p7YrrqcBq3f1nUXrdiap7Ui0YR9b0cE
lUgurziUsExRfN0lg1UdaKkAIRjY5U8ZZ+6t54Q0O7eA2AKtLqtF1drn1FnkUj/c2Wmu8WbdK5Sj
uXj8Z5bN7jQkvYomqZHm76VyY5msYZMq2Ooju1OMMtuPhPvWm6rfAc0KN5phvtKk8QSbR1BsJlzS
7CFcdSjzr/ratJ57CVgjnkR6oeu5eDHReo60ksmiv4Bh4eHlZ6Qr3YKUH+OEt83ZSnahD2xNNwC0
13jU3I0ZeFQCSHwQR6HwIiGaryv02+W8w5jA6+76sHa+arar3nIv1GkoLSxLW4iGPZaOUOJeALT7
rmMDw6mImJ3LMveSMOUfmqx5htTwqOhxn2P1sZiq2wLdNnsKbfYrWL7VNx+jv4WlxyTCMRVcm2Mg
r1MkNpeYMxCDGqQcYCr1j+GkQaynuS97qUWXOoc2m9z+sgqGkEGKcZjWxqYd13aYRpDYpQgy+A0i
6UCWAPbTGmvFCxXmYxkAbGsqASrEdaYs3KeENKtgmv+HgIA+WOkNxZplECP47NHFeeYFFc4GeoAY
JacxMX2tY9uC+XHEG4eFX65HNmEYaCOhvDuCv9IUQT7XaZ2uRi4ijWc1TzrokSWMCXvZ2LjIL3Nf
otmtubh5kSW/q6RLN3WMv0rXE13p6cCMxAqxXUWF0z22cfbi1twfp9GQz96QiXhVq9m4ex47f0YZ
HKaJwefQ0f7j5GRwcNymoo+3sOXZ9Dy7zfYtts2vIzb2r5YyiA3NzDQXLNt0I1qv/sJNFKuqSgfe
MnDpd7KieSpy7jIjNIu9PrIbtfPdrogAi0cYdg/4G2Qj/iXZ0G2MKcz3kJi4tRSuWBA7ube5qLtH
3ejMNeZ+5avd1PGWBjx1IQ1uz6u6mDgB2tJonsyEhFJVZfK6dWNQDIHFbtIGhbcSXsvNKLAsGupL
e2KNNHglY8Jh8H+2+lT9eDdD8fIJ0DW3w4UdW9OOOnp1qGRFVs6koLYY/fkIjXK2S1u5JIBys/qG
FBovrYE0C7BA/zI0ZH2IlVtcOiEDR81RbQvdxAnBK/pHSqFc7wcVb705A0SlUl7nKfkhN+aaTFFy
evNYpdM69ib5nDr5l3505XeMTLlu63Z4YxQWOBuw5QCk+EsLbQ6c5189WrMpvIeArF6W1P0ulRgy
3DJYquO8v+tpOqywQZYvWOWAHK3zBJwHNbt118dkRubLazzqXOCj0apudYzBAGAlhCLvZ7EsZs8j
cj3qIkVVhklJPZDXESAqSKzydpmrLqYQwNvYk117n4Z0yRNIhAX0wbHT1JUVkvEQjapu3zM+hWD6
0IuWLR0oUguQWtkecFS8y/DMWmbUOS+7wEGgMacHtFBjGJBlu0sSjgz9nMibYih6qSQhNETRW+1N
6mpiuRXLUYUEI8OM7/RCsle6HNO7SiKBwuU09Wfcoo2SFVxa1UGYgm3FJw4HPduPUAUX1O2xqgkn
liCiClJwwWxNFKa6vZQdjsI+HmJbQHbGsC7gRS7pxAdBmYLQI+DRaxJfFFWp+ZARBOBVfZuERaLM
bofqB6gAcw14Sj0UoG8WgVlne21OrtDRxrbGjR6L1TlTM3vtYtgFznFZTDF/U26S7Kkmtjhh8Pj3
/M37ITnOWPyijKw9FmK/cF2aw2VX4/NlOcFS1SCw+s/UxJt7Iy1SQ/jLBHe6kRWXsjTTFS0q3qXX
NtW30iCHhoUROTXku8XlQEvJDURr9q1Qb9ncNZDl9KyVL2NIsIO1AO5NGDps8FNiCCO7qn/oheCD
pGln0C+Xk8pxCM9bzDov5/lc1fM2TONSc5E1mI9gbOkS86Y1f5xDVF3EyGnuoznrTVwynwJc0F4M
jylhTXhtdRWOnpERhDduJ0kb1fP8AV4EjYg8ZObwOsGc/XoPbz2fDCm0p/QuH3qySBbHpIMc7P79
bDBaUsAdBjY3Lls+eSeSqL1mWzduqNkcFQP+eZVPGFKp1Lwfaowr/RzOoVMSCVtch2HMJ8Y9Hg7I
8Do+JC34mNlnenEJZ7a4tE2CWLzwynVEePjcIHqUm3oqCc4HjFtAK/SPaiBMlin5Ob3MsFDJoakH
7GPfoNPJZ1po8HulwLh8Twn27WxOBeLtEBbRgO0p4WfDbiKXXHNSvE1GZkg5Epy0XHZyFjZcGUEW
tMxYFErvyxeMpkhQD+SMRRxwVWgJnAXQg5VJcnnNYc/ked9mR5fRIHOkLurSCp+41SuJ22A+3yea
kSxUjVVbTdLmQbpE7do0kLLom57B1Nneop51lPqCU8vpJXc8wVzT9OBuHMiXmdmYx/vCsqvDIDOS
iPNWScOWua5Tkd5A8gX+68Q2WS/4nqLyOR8iUiasyZrsNE0Z6orWDTqNKrf75RbBuG356YuCAE8s
Y59LCDa08ju4OEKOqpmyfYLj4iKWMY5LAKb73mbUJlcTe9OLWCqYydC1menchvqh+kZUkliLbsRz
cQEtyCdu6ez4GoNaNtkBd+rHsgyIIFWvVn3HB1ce/TOpSUr9/b++L0yVJxwxmtHVP/C00e4kh8q+
mNrxC2RatcmjJMYnu2RBx0SVoWuzyVBrDG9oqkJiMUGkv5LOxI1scBWQ6PSts6bSwbKbC+x7otht
oCdBub0b5ihAjRVXMmlO3ZZEAm887N0sgS3jWc8YkEdAewhmWxIq687Gt3WRYu5+aIP2v3WO/1Oq
PFuqhEX4253kRKmyaV5/RB3O823zZ73y/U/+TZz3/0JJgX8qHVoCLeXvxHnxlw2QAcG/R1nNsgUX
hb+R8+Z7VRIEAWx5CzEhd4S/kfPGX6aYdXRcYp0ZBOL8fyHneQLVfhQfnAv8uiPFgy8U0DCpyZ0X
Z28Rof4W6lawiD2UyL+Nzqki3tGtB5S6i6WHRbsHBa8PAt2soF99Dld3nglcEsrdiyzKcTEEUXdG
zP1RWoAO2JkbS5D7AxKZ///fhJphq+EzJFMJsSPt8FTWb5o+T5CmTo//+JVIJEDVmLUSOs/680E9
sgG/rCe5U6znNEvfsJV7S/jPf/MYG1sLNMAfi5+0r9MGb4+SOyk+db5HcbHhNFmmY/wvho65ikCC
BmFK6Md9C6HUcwvwo8QeIK8vR70j/MBE9rLG8+Xzl3I+TgcsaWZmjy/ovzoWoLp9Tg3NH+QuGjBb
dzp1p8LxEWbo47uByucPO063MPc81CyOQyc5CYzj1mfNsEvWZil3pBpJ8nGU7BKvwn1Qi191j2xV
DNR4YSiQ3p8/+MRUpC1jZqG8K7yOlxfeVdyGyV5imxOXXzvAYwvbBwMMwkOcWV/HSoD3dyQlwq6A
XI5V/edknLqkU/TnS5pp8SvIqZOuExNPq3/xQr89Zc5t/La2ZoVFr1HU22n+CJ66Hh/7fCgORf3v
hu63Jx3tTAOutSUFcSZI1qmVMyavE0Y0GLOcXV4fXJ/51fSJ4ZLku74FVmGeq7+9VBnktpeXMkce
ZJYYEPZaulCSs32ycrX2KbuvDL82NlDQ7Z1ej+UqyYRPLGMVB3QRdKMM3D+g6oM0qSnE/XhPI7/b
zs4uHDjApW8KZM4+nIz+SrpNgDZhwqrT9MkxlZJ/REVBvuaab1IeB8fp4kN9q2rffEpds9zbQRK8
9DkBypCP9i5wofmXCpv4IWE+p+4I2B93VArcJN3IYFbElm1LT22XZsUa1VrxFZKtdQC3OfyoAnZ5
o3X47TBBb1VilReD1/TJMnK9qFwrK9O/J3CE6RTk92joqV7zgJdO+1ZuSj+UWEFP5aoFUoEuVQRB
sjC6zAdjJlp/60Aa3lQ61bCkIqOu1VJb5jpvN+VsXDkcvCXiBBMBBZtLFMYgYOE+ghgejQ1q17Jd
9nR4HCx89bZ0opUXht4iXM0Jdzy8rZduhlA9jHr7YgyN5CX0yuzRGcgoVY2Qz5WTm08B7z47CJMb
kbnVTfymHhfbyJV+uxRCsdZHx+I+q3GXe8SW0b4g6M5vsXdqXwKGBsBsJW+cLnnT8fFcdoAWn3Iv
fhubIfjaOlOJld/86xuMfVU21xhqws2Qte1nESx9Z7wDaGPt2dHbJdKQeNuHmcAIyIlnOH5XHOIQ
7s/CwkHoOhTSv0mcsHhzMPG4NjC72DpdRq+DqQ1k69+nfdZgbQBL37uMHIYsjRkEmmrwZbAihamb
DO+9afaYDt04ffGhIC9weitXeAbgQ0S9sJxAYNdOto2pEsorg7ySv3KioP8WBRI3MgqWWB0V5exj
65AxuIQbNz15EAbvqe7kbybuvgfeUa0BqwYLBEPVzkoM/7GEGnYv8GJJlsAObcityGNS2jGjHkbt
SFKxph+alg+TT9AGY2pj5iBDvEzDVKPZ0MFIq6pZdpY+aUsMX/EjBu/MbUfOIFCQlNEjjblhv+28
Inn1USZv/IJ1BAgHTU/s99m2weOSuNnvv031lG4hJ7V0Lmm1GW8SKexpPSHeqRZ1Ew7dwhlT4zt9
8M1PE9PlvaVR+Ftlg9089G4rn8PEsi9clbGHkgizEYFq4oAYLaYIOMS4nKd8CTsK05cKR/TDGAAx
pnZlLnGRfOMC4qPbccSBH2JsQOurlaYa7iMR8oVrIO8UicNsJv7yhTrB0QfkieSZxw0cx5zga9LX
YIAj7D5/FdK3d0XqzH7AkTNdYpf9TTaq39LSBDvb75gI0+AVMDZjHNlouqk0MMONkW0heP9qu9pd
Rc34tahM5AX9d4wz40NeOKSJAulccBS6t1HHoqTYPK5JIfRXfVtj/pWyzulFxWZZuumTZ8jpAsjk
Jp+4n4fTKNtlPqRNCrN6tm5tMyY1uyK2ghmikgLDyBtBUEmZjlWfdthK9r3EkbPB2WWq2d3yoe23
xnzuSov3NvPkFaNg78ajEfU1G+HDix637BKxzH1iBeIwdsyo/2LvvJrjNra1/YvgQg63wOQhh0Gk
ROoGRSXk0I3UwK8/D+i9zyeRLqn8XZ/a3i65bBIzALp7rXe9AbOh+POaKB/p5dxsRpRwW6dbWEaV
LwLE2wM2bposJWGK7DkpcTJ3hisFgHL54jhslFKyf+CE790tGUEBppTzJvYEYJhjDf4dRt8S9A8D
PwwSeQ2HQIp9qVfDJp9zNjFzaDbuxKUlwNwhw7uUMb8xfU2RGrV1WWM33GGQjDfKVmbljdVi0pxO
ls9DqNqbTqx1dUPMd2m0vEx0nkMWVoaN/om7Qxw8WIIL0PK660JSe+4L3/iuT+xW4/qOOMQ+Xoq4
zy65Q7rmOKPVwdk9J6pU6x3SZ5xdx6AlwprWjBxrTRvsGxWNi9s8QicKbhYvrjdK92Rkk1uCI0XP
zl3qxFAnnAYPIzHRke/W9SlehuquG9h7tITdYwpY9MVYcc+DZthZObKspB6zixWb+pfAGPozUAv1
aDPc+EVXHjpXH/cEjQf7Kki0615mN1ZmjU9annc3s0r76zhfPmGhPkFfgYbmz1jf2IvhHJYgW4CT
RXWDlWR8WxbPnsCSmwHsjyZZfev67JH1/FGOenIwcSshSKUSUa9biP1mOBAci8mezf2L5jQDab8c
eq8x4FqWlh8xw65PsmbH0SsfwpJutKuWHNDl702WVARI/zyDHb3XFBYu2UKc23WEp50aDqgcbLkH
7A5NoNgp7Lsgr8G6SzaznCZP8IrkQRXBziuO9ST0AL9zb1VPYge5mUdB+mnZWlnFIFT0OvSMSawZ
FOZjV5nVaRJWdWq8Xm/Bl6ErWGU3bAYDlUUJDKZwDjjPk6mqhcOnlOx/Famg9wI0G3FxkWMvb2dj
lZ5IGrSwuCcUZfRP0GqaOozdwfKI7caobHDDBbsy4ofzlFCRsai+tw5EGyNLvKMCw4ZsOAdyRWoc
HcBRsa/P/kqYJqqk729r18OZPLcJAmCSkeRIEVJpMzkdjJGpr9F99gmbhVGkyg9Tbin4hIYL0ERx
Ddmh9ebxVJd5scla/YvtD4c2zyEQzBZorgPJ3HRZX2wc453j5Nq1YdUaZDSvwpLRNuc969S0wiZn
WjyUfn8wBdYXSsQvReoUhHKZBfErTJPI7DCeoOury8AZzWwgIWKrts1BI1HXWi4s1+RrUnowPgqj
04CgVUBpqWnHTDm6v/OSiv3Ndtm+7YTqhG7JnsIJ615n0/KFD4TWwhf1Z2fc/77Afs9VX8m2PiV8
4DByxdTo12K0WwgxGjq9PIBMsd+Y03iNVZ7uob+kTiCxKLvMiMqgvC3UFUVAxBcL3jlD24edYgR/
atTeKUL+Jv+uznP4Hr1zz/ESM2EN8HlkZXwcdDDEgj118rKXuhzu45lj7vd34F1nGKyCU5MrGdTj
aATe3AB7dKoEKPEwCoqwmkwdDiiO47pOm7Nm45n/++u9F/CtF/ScVf2D8cI7O4JaUuDYboFxi0+U
0WqZ32yyrh4JWpPVS48H47boUBO7jj/dvh47E2ki7j4lVHcH30+LyIFzXgiHGPeKLJ4/NHbvVSl8
PgTwsLBW3vu7przFdg2/3qE4pFVln4axq340Fq7k4dRPnV6FiU2xXZYlCynNSXQfXWpNo+ATtwaF
NjTKF0qZ+uSbsBtmk86zy1roweU8OGebdISrWuYSRJ+0z34UzAt6JuKHZDUks0jrarY2YfIfsKm0
XywXaUsY8Le9rxneHdxJDuB4VojIsyz//Hoqkqkd+NG0FOaf5EnG2sX+PPb313tBRQnP3iXu9a0+
KSHnnEECDio9Cnks07sm7BWiuMmyn0SG8zizdYhqsGh2joTNilndv7X5Cchm9E0IrzwSXtM3ryci
88lF9ZYdAvrtvaMlzbm1pz9tA+8QC64CUIEzHIaPaLDftKRDNoyxWzfZwbUpnl0cf7B1cvtIwGIh
y6Eg+GTOaR6YgI1Pv18P5vt7TIkCu8JfHTreO2fORmGPspzQrXZTEjPCgyOlxXHwuRoojbtmcuab
QHOCj7U9fyyCWfzQWmfa9vNIyF3f1Gm27reyD0U5+BaUlpZy0iYFm/qbYTCUsW8iNuL+qMVYfvyN
uPwfXv0nvNowVhbRb6Q12Vc8XF7qX6Dqv3/oP1C1b/6FuIM9F+kMqjo8ef5XWhPof9loBQJ8IB1k
esTr/j+o2v8LjxPEGYRMYyWD+dXPUDUhbTivrdAliwY74H+RjvrWMQhkCyNzG+4bIi4br5M3a0Io
DcJv2RnnmsEnqb5jUmXqIB2AAsgXNdLyJp2J8MgLAtkpefF5g+yStgxxg9Z5ISmvNg2YqLggka6Y
uwsWi3+HXSemIOMYKhxrS9QdOpKf7vQ/YN/rJ/tp1zI5H8GhVx0rG4fDtvHrkeZ3w1QiWZZnSCDq
3khrLXLWQGjiinUGUTOd8e8vyMH87pK4Pa5nNri+y9N8g01rWUne2NAkZ9cNrpreI8ioHDlb9niQ
JAIRhNDEwZA6/EZMcISKBnv07EPgsvHsnITol2PsoZ8JlxGPypBgTXAUsyeBzK8zOOhNPdDwrfPd
0jT6ZW/HdXPOu9U7E0yHM8IoYumGQopqiRx8oZlpTjXB4po7qvty4SgyjcV56eu26cJc+FwqAI5I
ttKL16bDwbs+JJUNVMLliVBc990w7FCzz9ezi4JFIjMRbPwcvdKiFJrxFcK4syd8TPrgGJGXZOQ2
Q/aYki2gjrrVU5v8arGGhRvQGZYw8zq+G8En4llLiT1M3ImPoczMVyRqmu2zOU4kdbiNKdIblVZ8
omB2rCNFT6oeJZIozCyEBu3NzFOjQ7DJROKCzYmn7Vxvdtsnk+Fxeuplx/uXdIROayahE/eLrBkQ
W6WpPrW+obTPltlz57IOO1tIz41qjrJFHhSNmCUvhKPAAKN3GPm37UAo7JaYQE5wtQhIRxrBGelK
1gFRbAhHg5v6GueNC7HzkrOFfxxmep5xkPw4HAgaKoGLG8YS/Gq9E9ykbLZ5Cq7NqOspRRXTHuxF
r6ot99EaIiezuC2ZVoJjKAd23Id5aXis42okfUZYXqanZX0k3npzAiJteH4kwpwDoYGtZGWveRG5
LtN1mpDOpfk6JHMAMnVYGaE+NJ/MwMFOzizCEjkDDQaGTd6mGc1yi5Yj2ZSOMFYus5ofYEn2F04f
erMqJ6OM2eqAGCPvnet5TtyP2ugZl2lsy1uC55IXE3DkAHBs+1Fm1t5LnRTjp9bScwVBiVc2nWBY
jtPY+1GarzV9RbDpfDKV68Afa7zgo4a3TH9nZovmbpzR47UZpcfrNWWVK2/0XjkolZ1Eq1HWD8Iy
CK6y/XSxQA1szfwKYsuzyyyKhB9zPg/tM3+s8h+tIi89qwgmz13UvVGT8I50zOuHiM7ZeECXxuMp
C024oRZPPFtIYCUwKiG1z9wZFpdHauqyL9pminedrrXdUxc76t5ni5dbbfG4wZmJJ8O+YO59dlBf
tGGsOvr9MQezzGNT3TK8EIeBZCl1ZZHBmhCfOHAVQLJ8wYOvAxpEWsh9IboaHs5ArN65TgtTPhTL
omkfifldxFVvSk3ezgpe+66kPZkel4o28jGz9aq4j8ccsiMUcwEYalnHZVyLyOU1KJ2eknup9Imy
MwgSbgQzKHmISx+dn82uQnqZQJoYvb7IhdJ4cKQ/so7dcV0UvYToEKoJih+beWM+ZIOGaouBUOo+
qdIfzJs8howCecgomq+eNRmX1PUpHv2y4ppakeSKiMFE5p+lISEQhmTt9d+s2O+LT5IdwiAsOF4c
edNUde361DZaHGy9kkDCrVngyBDC9MxPnfB45n0pjUveL5b65A+xKL47Xm2aYFCzSEgL1EfTvKk4
fxYBCwEO4DGuTZ+QzqZxdf2YmhYYARa+4PsablDIwBb4KFniX2pE20/OOMRrkuEHD1uxKTKqZnhE
yKdtYd2mG16MLrKGJD1aZRCj0SN+KKwy/BoMy5hJnPYq5wDy464uTLnQMmB0Ws2dDQBQ58wh5rhm
k2mObevrHzunNSOr0j9rQD1hX0MmKeaa7L90Uv6B2K/kS9nF3neVEPdRG7K+IebmapikmLdFKdUd
wRHJZ8ca623FIbWh7LPuGbrVnw07rXZmrQM3kR1NxEvvydsgIWvRawu6E7KKy+usTcpHM++8MNC7
frdoPRDAqLC3IpyQuLapvRnLpbpyQDi2A8yzO7b19nMeDOmH0S5vJ09X+V4KQqjETFaQTt25H7Mm
+5B0bvmId2CX7GRfIxrgANuUhVhOpRYUOzSoWThixLwS00BvyNdtHjh02qfaqdp0ky9dvfMzvfmU
uu56a8kKIkHdGerI9QZ1aV1lhQlIDFF5Xvcjk57clPCzD+ZqLUk6s3kht8+zN6nu1KSdzZQDm06a
I4Bs1ez9UszrlMtqjmug4C5xjLs8btq9jivAhuyj9gmCFegTmjb3WNN/jdu58oaL6O34Q9Cm7l7r
lmLnaJiG4GS++FgSuO5FS3txZsOeD3jxzMdJMwJ8NYppO3eSHD/osJEY5hz+XOc+jNm4fNP1Mj8H
frCcZS2DP0XvvIEVKIkwVeR/rz0+Zphv2ijRVJZPzjXko74FTqlXWHeyOIRsDUgYYUpzjlnlh9/X
RW+GpK9XXQ0HkGYTxoPl56+FmB0vqZdOTnASUIqeUSyyMbS9SY3x++u8mfu+XgeCPwatVHsr6+HX
64xp4w5dkMQnG5ycPVWX7Nm1ap8dFbNh/PuLrSNfbqcBM+Stu4HBGtYSisCTX4JaNyt78JUfoGVD
sP39pd4XsmAkEFupxXWsOt4O0kUSeC0huKR/ubNxqVdWmoMfD0hg35y71TDmX1/PoA8xeE0IFXL8
N0Ntw29YtmXlnBaVxh//PoJqcn6yyKnXqUqXkWnyh9v5pvXm2fHlVm8h9O48vLfF+lwldh/I3j7B
+aS6Il+H4ocNlRO4VqCqwIL8VKRVI3/WwbTVv35JGQQ63Gcdi0XT0d986aa2ha5KWO3DkK1JKhDb
lDH9yTr6/VLgKth8BHgVO7gHvFmAZWxOdZx17imBOnmYM8iKnv9HW51/ugoNpY/dPHDGO7zG7S1T
OBrf5ZV54WZMkCCg/n+8Jg6Wujgg0O2sdgi/LrdCMB0m2dQ5mTF0WsxYeCnGGSOCLZQO49K3alz+
0NK937/Y09nD+FqYYXLZXy9ZZ2M8T6Vrn7Qmdp8MqKeMZ0dKkQHztm0N49cM3W7hFfn9ini/s+CZ
AmUGX308ad+tCKy4M31pCbotBlZ33LBP9u7ob5YcjvXvL/UPX5GXA2oTNTj+RG83Sw9lLZeqTPih
KyOxMprz0jEhLe0VAF87OLW+Nb+/6D99P+zSfIhtDhCf9WaHHmGtW2ngGqfShcZSV7AmSt1P9zQ6
f1zpryjar315ADqByZTtBZ7/fqWtY1ed/YRpbQelNDcqBwNOTy/v23GRlwZBP8OTmTJZTdR1zP7m
7jIKFJw7QEib5qJhYInG4BtGZBZV51Iz//cLt/2Tc/T7jRdZieWtfCkYTMZbqlmdOVOGbJE3vALC
jrIYEnKuNM5LTL951fKAsv73T8J4v3ZX12/qSqBIeG5vaTFJCV4Sc8adNF+j1lW+Rf9AOhbqSmlw
ZKZtvL7veWZcxFCKZ4i4i7GxskDdi84UJcmZwyJ2VEkwVdGXpP/6cGA4AHMSnprFs3vFMX+i7egC
z4zRZ9VXi0/RrTv5ZyNhWE/wQ53B7NX/BOO8ezchFa6rASiHVxRx+K9rXmTdWvSTKDzaMSG4aHjy
cBY1r6la8fTf3/5/uhi4EfEZhAm8zyeDzRHgVUwgucKP9javUf+jRaLLcfSWLun3F3v3qPlmPn5k
ho47DtvZm1VXFZrRdrE+kyfv0FgmWc+bxUKkS/z9hcw34jeosGyXa/EAn5Ej/W1lVBJrodzWm6gg
ZNrd6vRwQ6T5XY+lKc6Q3bnNR5AQO0HGkE4pg7+y9SwJlrweg41Q92lWgBNoE80S80akNYvHCFvX
XKAsUC9rpxP8QXsuCprjienVbV8jta7+7Ub8aovPXIZzDfLn21IoI7+79aquO5kLI+yJodEZLU+2
T/T5X1ddXIp3wGYUAKT3bkCFCNTsR4XAQUInRjSQ8/1xkw62ZE40Z7tWf8QP19Prp43R5liDKrn6
gPkGBOS3T6leKsLApWOfXKHs7zikjydpx8HHV0DE9UjL24ildB4bpcw/HADm21fEXkmakDUtrrwO
vRzr12Vml3AcoNrkJwPPi2pBpu67mCDPqGQtM8LQ0v+CnLGwN2PDvPkSJLAxCCNPsoPZz5A5iGyd
7/WhAkVcihWvEcRz0VgMkj+/6gRk5XY5encju/X6Wav5TVPmHAIoSUyqC99q7py8g2awvl6lxmGw
n3tJtP0o57YL0VeoW2dSQGNdzPz4XAAcQeEQY7L6tjGFvibCtZAb3Siquwm04SLdXtsrO3NvCVXR
lj3h18yXxx4nCt3DIIGk6Fwn89lzhiBMbdle9YWNj4RX4k29abAmpIFeshPKPiNC9uMMiPKMVODP
MQgi8cC+9RFTEmvJV1Z1Sc7PgvDRKI1vk/QLQHEtZ70Eql3BUOwA0ttxVvzZ0wR0Npdceqz2JKn3
BwIf6IpqsfBvF+H9p/gcixjkJSjXuka0rLW0Lh2skeoOC4jCSFZq6yxVUBwTX1P3rVqq9BaiUkn6
dCLG/q6D/1NtYBSxuhujaov7ZoHRspFDb4gdE2F1X5AqdJW4blPcw0PovinG4AsIb+4s3y23Huxr
KYwVipoIUQ4RuPGDfHXnxUGoTV4DxGZGtWZuX42rtQGIBg4URA71hdq5LSrMDTgIyFW/pADhfjW7
1hb+Ir9xgAkHKWyy6qNQ+aB9UE3GpUWxcGoFOswBEaal1Zk39TQ6/b2Rkdi+KXhd0lv6VXR6xuxh
OACD0D6Oo+y8YoNwR4uWtkYo55ps4c6S8AbV9UgjYXpT5l3ZY2xMxxRpW8y5asCoaWQJpuUTPrXs
VUkPGzKeBWWEAKDkg1E7skRt6PCC4cpI+rOWSc6G1zoAzJ63D9keUEPqMoU7IUFHyEt0piJSkqx5
9SPol/gWUS7M1lcIzikHPoyVKuPBzk3nJYvTNN52Qwcv++9l5a6sPX3V1kweDlgvNQkBJN07JAMZ
ykiZgnIqisjs4VZE0nV4i4S/apDS0uG+mt2KmVt5N3yBnDyNOwU38vbv0QxZei+xY62FRGJT2/mN
B9HUyFckVgLPhy0pAQcEtCDwr8ef5w6AjCnYlXfleMwjwkLPVL5Dua93Z6hGLNOq1Zg0lLPNjbWx
X7N2eWAm2V1XCz6IoYOd7NrS7EjWNoT6PCjP0rAC8ZyiuPcb4kCuHVUaD26e13Y0YL41f/c1Jhlb
+OKmfTcbLShwOlMbE49nTF7FecwYIG3CFLiCd8VmmgMz1O4t7xOFeUFMqyN7TA3CMhtbfFXiGN5G
xBbu5KdSdqD1cwkoifqtXnwgCQhvp0rXFVAbCHnvA5Atw5hPf5/4/zcn/eOclFPlp5rlva4n67r1
L8zUfx2Vvv7cf0elDD11CsGVlbFqZ34elRp/scQQ85hUdP/1H+SP/5HvWPpfzELBMwKM7Mhocfx/
MxN1/TeNAQATpGKiJiiqrICe6U3llnmZcAoiZY5VjlmYlyD9RdfJYlwq2mynRwzZi9X8jindSsNC
/2iH42on19jN/LhgjCNCZg/o8pvCRdoaGDPbWbHOBmSG+M4jXOV5aQu5mHiuZMNyjjNvHrZ115rI
V3scyjyk7Sv1OSaBGMf6y6vrGJ4nnI+CFM6dTK2AGR+F4T0DIQ8bH0R+/jSxDa1S5VdzM7yD4lPj
KNa9W6NW5WNiGECEYvtCFOSyA5dCzwcX9zgDUxqhm9oauopybpNBfjCgLGonX6WTEc4a2M63MbES
dzcFnmZ+1Mc4ybbVkCiZhxDbnedUD+AcrrLQPj03vcWRH06wqKdbYXqY6nqJPyWXJdBSf9cQR5Tc
E9PrUlkWlbDJaajgiJnd2OsbLWUmfjTs9b9M0D57T0oWbb13hU4djdMB/spzSnxDbHQMsozJXywf
ErFrkFwXVm6MXIqZc/KlWubkZvTmZtsg+83CzptFGxqJ8J+WQfXatjYmteWgw5LKXTY9/7Se+egR
czFePD/Xu6jQE+tQUllBcEXJMMXQu0lWAcQt95WsdHx8fA6QYNfK0c/xlHbFWVbTTtiivRVMdXhh
Wg+vmSFrIm0O4rvRndVj0TrFk54SGeGVdRpZDNyiPiuc71qt8ntqd6j/gRKbOtCCXYrs+9jjfPGM
JU8RouaGTeXJ+pgFdX+yY2hWhlHep5AA70YFAA/CRuAhfEkc8ib31DX1UQXzA2ppUlq0IOi+OKvE
ucK2YKOQwB4LTHq3+tRXZzr1Dic/u4oYxJaPzYi2WmhGuk9UE3x1sZEqQ0m85+3IEO8lGaFZ4cM+
65dg9pc07HNDO2EMwE/Neq3fyQ5vjAkDtI+WWT7kWms+uxiCJBF+Gl8zWEkfXZ9FxXTV3mHjYx+T
ohrRlSl8Dqzpexx3/ssCu3wbtI0+Y76X9C9y6bb5wkFmpJMdFu10Hu3UuSnhye6scYH36EK0OkiO
wCNjP/cady3jWZkDhlBejdmXOfXHIC8QettzwJS+6R465vo31uQ0h8KqrDOufOrCvGw5VEnrkBKR
Ghfo/fmTqNP8mSda7pUarPPQLOVhqGs8NTA0/9rC+o2jWCbeKZPWciucfryqemAd5mLGGMat793P
ec8Rp2kW2wruj9dkc1t3waK7sM9YEodSyVgLWz/LTjW2QTeDPxBMKq3sE8UbSl9rnvTrthiz6z4t
xMMAb/IDTsjtidlsvdVwsHzG/j6H0Ov2595pMEpWg5ef9MVbzJ1RpdUtSGl8xBJ92veLntANBP5O
itH54Yzws2ll5k8qRyqeBNqxLtoKV4v4moEnnhxDqodTwCDXqJOjGbTn2dHnKA6ssC3s4dtQTxQn
BZFtOj12WDstQh+jwz4mq72dmeo4oitXfMHsZjjrYsp2pQ0P1q3t6S5vHIy5yFY5NHKw7gAD56cB
ycRXeAvjHTckvlHUn58WbzZWVUO1YZ30m6ZSOe5ldr5v7dxFDzM0xSOxHiUdgcFq0dY8C69ov+Hc
1O8Xv1Idua66tVWusvFVkP0tppmw+kaqV7wqxxRjAcf8sZhpoGF2EA+8ylBoCTt7wChhvEZXdNuO
fXAxGzN5wiO33GONJnZ4vFD4IO/Wr92s0K+DvgguWlOZd7MaBw4KYgOvmmbVEpTqphRDi3kVCxVQ
OoHui0NFFcVTr44Zxf+pbbBAYQaB+mOw6utB9CGiU7YaaPEwPih1TGEbH9y5csxIR6AZdcKdvzJx
V5Iv7cssHLo8P3RoJb4ULhbYVGonzhIgTtGYn3MmDceyc8CUCM55MGTe3Sde713o+JgL4g5DOzQX
4rGrh+CiHG+5HhEBvLTNoHOiGdN9mTUiCVk93lU9TfM3TE9Ir6c1QWJRO9NJS6pxH3fGeEEDYZ1w
QlmnfEJ8nJAO3CpnjjczHmh7K1PpHSdb++wGQ/PF72vvx0yLUYZu30GvCJJvU6HyVX5P4BpCigky
93lWnbNBHdxHWsPnjAKt046+UeRTqHfl+NLCRy/hU8BmwQxKozJMbfGRQKJ+23hMZDHqz+LIcfPi
R23T9WD1Lz75Se26W7tJqi9Wkvj7Wqj4ejBi/zz6NZxmtchjGvgQFQuI8ej9OU9Kuy8vva2jOPKr
7row5n47EMVF2qMGLb+nus3twrlMpQexZKyHTxjm06+0ZAtEHTamWMFa03DXJp1/tWjB/F23hnJY
xSgc18jZknM59dpDmjruM9RRtp6C6MkQR8wcW9SpJ11uWWJyY3S/wauhti5kYpDyS278pvDL2Qjz
2PH3Xt+8vhNTBm090GD/GOS+QYL3XwpA6Z2eWS/MvZprLamdD36SdBT3yrqa+sBmG5zNW1pmPcIs
63p9gMz7LGO/9ANU/jpbLWHNa/QP+TExYVLKtG5um8S0Hj2/H7fK08qdEI2z19y8hpZAmwgCYTIk
zggFbqwWApDe3XkYKn7tU1n2mCe2y2aYxuCD4eTtrgb/3Ol0MQ8o91I7qrTWvi1igQOBOargrkww
lgQsaqJJt678WE489srWr4VuXPe2q05Bb/pbukzxHZWI2cOQn4JD3AvvAJOrJdu2m6M6nrvbdilb
AhNbcYDzah4UnpURbgNaNE1LsOxjTDU+UQuYD8oKcljziNR/+JU2PFd4Iu/ion1yROlttTy4s0zc
evh+ek/dgSIQdv2ElVLe54gKWqkd3drsoFXZrow5tMXyNWtlhRgZr72TOaiN03C8kTeFxURid7sq
L5zbmNp0ZxBRdh6w9sh3ky+9fGORm5tHik34YmHltUEB9hGb9eoGJo7dRvGi23vOu3o3wntGvobF
gpYZ3sHE/eLGMzy6ad3LninQ3I4pt08BMseHoc3jKIESa4aeIY3i6JSJEfFmQwcgZT6NpK1yh2ls
Q/k6dvAUtGK6d6VMw2mxpqOrz7AYcI9gnQBP8nIE3jcK33QLfdXcF5iYXjM2pJhWVKo1fkn69GHU
y+RRL5ry0TapAe2kW+zIwXLvpi364LwUayh54sRH7D4HyNrQD2HfNZxgqC/iI0RfuWwgUeSnvA8C
Ad/AyAZKzKA5VMJMuu8WmskugH0Bhu6TGiBwPB4xXaM3lCenTMUdJDnr2rblfAmENDZBkcHDTYQ6
pfW0bBMK/6fF9c+57T4kLmqRwcwuTBQMvqV9qgrP+IyRtxlizV5GInbBlLyKmdYymseZuNxwnFJr
IwbsO1preZEplq2edue3ZNUEmINsSuhwuGhhANP09bTXSTOICgRBihbhnJVGtS2JM+OxWDuMvO0o
6IJhY5UUN1qZYUmTWdc4wj4bnQ2qM/a4cBZFuSkKX2JMWXJjqinAoAmZjm9ZbQhOUJ+SVFi7evB3
aVLPJ9zBb9LZNj9aEqJK5KuminS3ljuDCWu0aAoOXTFYm6WZ+7CxK0ad8PSXLLeeZ0DUfZ4tLR5c
/j6IHe9GuWkRtW4NysLr96KRMQNrL36AgegeWvSCJ8fs9Ou0KrPNmEx2tPiSY65Ls2PWehAuun6J
wNOdaLaHKUTTmlxq2HO7oMjnG0fny+V+uc2WvqJPaGUfgYj/Kar6LYQLUdfE6x5lPYzZ9zlIaWzP
ZTb42TEn1o0STuGtLBefXdrBMe2DrdfiKykimMnIAauUn1rmfyC8vhlerCxhE8N2jPZ9hzS2lZn8
s6J6yWrpzkubHQ2Fm/aSE1CGv16KPCwo7n9/qTeji/VSOMDx/7X7fU9JyESWu1AzuVRrYqLJGplh
gs1J8/3313knzFkvBAQf0PRDhXbfplgVzTzbsvCS49DG847RoX10h1dn66y/FbJgQDMGqZ7x0KuX
dtXNsKtgSEQQ8Npcxymf7vcf6f0jZiDIPAp9wMpX8N70/oPe+2lPlwFmWS/X0ObmvZWvDFa7DEDo
9SSVX5FO8pwNnNRfr/1/+NGf8aP1zfgdzx5FGaOEN+DR+kP/BY+CvxB3BVCBV449S+c/+RWB8xdW
oBDpeYv/Fzqy9b+Q/BgsJjSHrKf19/wXSnL/gllkAhAYGPkzwLP/DZSEmOvXoQ/DHs4uFhEsDahE
yNx+XbTScFHsiwQur6MrEaJrdMc+tKGJzmHr2uOznlQe1Funuc/aub4sxNqEwofCGtXBkG8NL9M/
5H2xzFtpquImpcDC2kODWxh4cq+CzDqh0jVCpP34cDs+E2XWRWDj7gdlGg8EJz2P5dRc6UlgeGFj
lldo7Ypbr7H8faUH6T72Ym9vF1SxUVJpOH6yle2XLJXHAnTpeugo0xfcUjR4kExssKTDsBGFvvsp
G8xmiDwUmhE7YRJZmNaiwjb7A+7E8T1heAj8Mm1Sx0H/UhRL8+IVpX+9FFZMgaj8nhqAgcg0umpX
xMq9mWLlM0pxA0L6VrvL46pwPBTS1L5OnO4/vDZDB53X/hF/Cfk9UWYsMElsjdssbYfVzEve2509
nfLC05mdcDQQQJGb33O90aPcgX6LnZaFuhdW8yXR6+TctYv2lTYbaQ3KVdD/RdTHORNPI+gLfqYr
0zf1x8e07fsPQdBjkUeghfyyUqifpMYOFQ2OPYeAGvkQLnXA9N6v4VcwJQtNPaNdcILCixjZyRfB
eGgA+Zg+sdWb3Om6/FJmfX8IlqzfGbRhXxd9KK8yXd5oS+KcCtm3Jxkvy5loBVKsHK/becQmmBvp
ZjMS8XkwJQ81KZ6CLMCUlbs08NtIHgNLs8rzbHgx/hmVyxdVQU7mVjxcGZmjYe6sp3tknuUD5Kj0
U9FnHNBAgxYhjCQ9bCs6TGMDPUJvQ8bCBZxZXsCjkPZwPdjB0mEQqFuYehiIG9Jl5XMlM3jZ1NUp
1YtFRQehfPqR5eZAzaFW/kBdMoNp87S+zaCCh7aYvatENssGy0mUxdKvrltMNa5MzTJoJKsJfzug
DG8OKYOTj3h0mC5tUWJ/EWqyMeiCZbv3Ssl/BcN5zTVjXIPkItngJmlcIMIGd0k8p9Hka1scvXGk
m8eNK51LVgbjVyw0iyORFygeck1LN2M3zHu7TtV5WXq3Y8zR149Bk8dPBCUk2ikWpsi3Qe0Z38Sk
d0OYEgFwP2LtFm/HuTCee/DaOkpqMdwZQy0+SyZ7UdBOxkshLYxWx/9h77y24zbWrfsq5wXggULG
LdCZzWYUg24waFFCTgWgEJ7+n6C2fWT5/Pb2vS89LLLZaHThC2vNNffzfYew1jsAYyWdVnqUpKkx
d4CnTYYRUQ8KLxgiYT6ZSk+uWuwVv8K/JiqUcegch65k3tTElfc5I3jnOrenWWe0R1rsovJaC+fM
jVaIY6GKDf1kTYBAVb6xx/I/MXn+VdPHZuM00gRW4cxf7UbO9BpC1NU28qLqJYuHToSFJJ+ED6uS
r71LoGUAXLw5elHdE2+hKLh7BujnlXW/aXp5xwDUZ46S8n0GVkEUNI/xrceSFe82g9hFDd1mspp0
YyX+AF2hh2NcC/dk6x0WBjPJPK4D05t6GDjWpMk0m4gBfa8AXd4b2OD3darn00bz+8jCNyn1V4P0
xe1icaIqyBtkCVRlmtHgNsUxnglyyK2IZS4xWP299FKLC+uW2TNshZaEBtGbIydaNByjGCw6cMCx
+cyUGM2shWrigMk8Bl+gz92N1UntS227oCE6kSka4JnbIPZjP8hMwwcYYVmKIPik/YzlffzaFsn4
OluVuDbp4MotZlJvDkx7llHoR2ZLQe1H+QZGYQkoZCQ/GB6JEQq9eYjzrtlQy41X0pGEEaKe3jiV
e7KamQQasj7vfGDn1MZpdMxyjs1aWO1+0stHuvVh30lK/5UNqfDeIJBGhD9Xod8rZ4vycXlfEMiX
WyVIL6jNgVlvnSjsL7qX3Uw6mIrhyipah7RpS45N+rxoMembM11Brr94c06rHiSS1UQPGHvuspto
YkZp+JlzIzIMCoso5L1D1sq9I9z4lmNxoh/IlyO1/JNtVdV9i1jmfhBdZAR6mkVPI1JQWOrSG4KK
oexp5ek/eZA0OKQI4bv38NPe6sBObrGAMZ2JS8CMaW6hTSi7sFZk4mS2jDm2eeSFUzmnl8Hwh13r
uS3NcFeWl8zX+XOdnLzcrki4MMgO+KqzRQqE7Jwz/hfnZgGMeW3bVUTG99JHD5YnnWOW5uMjBlGW
vImKkq/mos03AFOGct9rbY2yYI4uPiT7h4V7/Bjzxr80aQtGYJb2HksdBNmoXT7TnU/gEFptOcSi
mHeZNRvBJPph2/YkdeS9zXk0pGK5MvrFPSYpA5lyzG5xeeJZaA3zJqqLzuKQzYEYLtGxdjLjWk51
XIM9tVaUwlDfxthS9uv1fJT1JM4gORmNW5q7B8Ku3eRk2phbwxjtu8Jfkveox72TThq2bNlOOPls
vSckgaHqnZHLce/Pvn9UYuieZFQD2BW2OvB9cuYAPY4MzMb1Sz4ikJQswGd902fANsPB9Nu70dRL
tiyZSZwL+zog/inc0Lawboa8jK4X15+OHQ9G9tBkwkGc/KLXqf9FdKZRB3Znty/E/ySf9THKCXzR
mj1yKQ0speKo4fZLeEhbhWmHZK+4u1Rl+S1xPuPnxnXHTd4L59WoU+/GmCu+ecl6aKKjNtL9Mo7w
aqQ0jPqhmv0XTEsYR1RCnDUGgXYQoV55RsL8d/RfUy3KH9AOde2tI9lqHkwXy1WwOE5OTEEmWv1s
ONA0940vKr3FWQa8NOTBz5Wv0S09yDbeTETLzzszcdxd4ztumOByicIsHu8WYdTZVS+LrgRDqiUv
dmPa6Zvh8BUP8Sfp9laO0CixJpHptDjXQkz07/s6hk80nLhlDZmfXFUxoHhro+WV2nd6znOt+pKp
yXjy+8F9FG3cnHCAPbaVO29Lsy2Pbts1oTvAk3Dr6d4pllcOwG+g8t+y3nl1h3H4FacAFYRFxkzQ
2cOrS7r6wXG94pYQqu1oldqZDwclBRxAlgJ9+81cbMXEpmlzpuyt6WHsGFKgBgwE7kx7zOdwIHSm
DRrpx/Gj5wxyW5I6f5cwRcP+gum51IJ/W6iPLL+/baFcD//wX7RQdUU68NsfO6iPn/lPB8Xu/Re0
YQ5S6NX4gADv9yaKVukXnYg4HTOyQL5q0C/9BtWk7wKrgVLUQY9OZAANzn9aKcv6BXIBrmdaLKTq
uEP+SStlreTOH/VzSJcBNawx9CZeE+9PdMNmqXPCqWYAug1fvbDQSpQfKBbt0G6dfD64+CorMkVi
uLGrN/Ca4DUtLNI4ee8ib6lZQJcGKGA9aSeCkNqSGKbOdb4s0vC3cIU9i2ioZj7XbS6L53Sx2nPd
Lfp7ZsYTcRpDPg2Bjo9szfjiRN2nmlN/cvveNY5d6yt1msxUjteSIdc2QR5F2WQUMwYvh0gZJi2h
GKI+sGftrA9zk4Kr88jVyarF2LSz/Kyo5DmlE9DJamKjNmeQitCwDnbwkd7qe8w8tizv7SS0nCS9
Jj55PLIncA+aHORR1WXWBGzZpjvVansjG4xNbfjkG0zmPtGKHhtmXK9/1bxkz5PNcWAOZrMZcCkm
vmCbmi0MeMWGUL2o3wx1kbEnQyZq84it1ogB8r475n5RvoiAT56rrC8DrZeR2icgSd0tqUqZczUK
1/7CFYGEDswnko+LQ94wnsJOs65cGU/5NpPkCVojaS976TUJoUyTMV6DFCbSpyAodaY5r3YOqzoF
OsdKkt48ZCyJkKqGXQ7DzL1if4+DagkF1avBDj/Jh4xHPFm2mLiOosyFr1ib+IDjEP3QUnofKjrX
bTYNzKFXZRrivuswKBekQE3vVPVN9s3PRPeNtFmWRhejIpxePIDpEDsO/FXuiNDOfWlGrGesDX11
Ju0oPznVgH7RlXlEim4xZMfU8itzK4v8jsJabvWU6jFK8vGmmwvWgyA9uC2nvN7MTU70NKv7k5fl
NRFN+rIjIyff50QIirSZ7ntnsMhO0Apjk/qsVMKi7eOT51GWh5bJ1Q6NzIsOLNpVT+LtbB8JsZY7
ztfurTaa4ovRt8JkRto5UNfadT/vRV4RxNDXzaDqfHHqzH4MLDMuGAmnmThY1fA5ySzVh0tt2bca
V9CmCWviz7G09CtQbuUOYKK2V6ZVkXaoy2vUEc1eLGK6q+peEM2bU1VaInLh5XnQ4XJDz68Y8bfg
flB4UOU61VHB67+k4LIoiPrCOqPoXE5UYXqwZDp7q4EnkzQzRColtMcivjgJk4nNYDlnPD5Yqqc8
+kxN4O+wTSu6StPa5m1enQbhNp9Qml5IGrPv1jv7Bp2IvmEiABexFddLRkPJQ7sPPbOx2Ug29NCW
2ejfajHrN7Wdxy9xk+LRay1snQqKTVc40L1TJ95nmcr3eHwiEoBW3B3Qtn3jSP8htjRkKUAFzkS7
PC2GflOZWRu6WuSc80XZDGtbuu6sG5/tFhx8kOXTeJ5S03glDo9V+YABnPFmoZv3jmEN7Nc785sG
PrIMe67GLl+y/giE7ws6ej+UKcqIjTbMrR/kyrEeGnOcktBwVf3F8ub40c6sWEd/JO1f+xLqTOV3
Hb+j0Y7IGnChgjII2gES/Kg79SkHjhl6cKOIMkSTalaxd5hsh5AA8k68YIAVuuvtWHCjD316Jfxk
eGRNl4cF1+exm9o7buv63jNmghQZFdl55B80INrwsMzWPXlSw9JJPpD3PjlVcusXXgoQt67eGXD5
m0Kn9AkaNHrOdq4tQsp0QcBKdt+X0jvO9C6bnLv7QZAeVbJImw02sGYUjv3yydOZU8yTHbuB67aQ
3PBYBOyozc91EYNsTAZtM43CyuC0OfYrwCF/Y8Lfu6+ZnoW0k+NznpDWbptZfW0UDZMO5U5fCOBS
W2WY/bc4HzV2Ly2xakXSoTg2zBcDOffNIhhHKRJZbufKrneiiPtbQ8rmCtSd/sC6bMlDtnB5u6vr
Lt52dau/oUOVG2sa6nuYO4A5Z/ZAuOQHLbDYKX2bFgQglarcV+gFi7ZZuLW2C0dOmMCCcQJo/OOm
qjn5vZGxh+sp59polzjkG2myKBPGJwwOzZU32smp9mVD8ZaoTY/VhyvrJ/PXdJb9g63iNgN8ExGu
qc8FXY7o0B5M+OIFkUPHRc7zEKLQ/Uqcqrll4+DTxRr19ZQ1WaiZrTxj9B/vClfbsnv3r1tssGng
zmkSwcvX8utEF+1GMC/5XHSKQIGuaK7dxpsf9FF0yAvIBr23/IlRoYfgoZ6ilIV2ZEGaJyPiRqom
fy5ZfT/HXiVvK3INn5o8Sq+GCd9xguDrk5DWvE30OtvPUs3baO5btBoVnm2Ld8tem01if6yKRRFN
4Q6foJ+gH0qtrtpo7NVD/GeEP+iJftsiIjO3LvONUzVqjEHLfJyvbGaHOaAnoPtebZlcx358sSbX
DmyFIXieSpafGRX4SaTC+WLw+7Wwjqr0FvPfGDqZ7j/Pi90ddGvhQe+RY7xmp3TpDm2Ic3YRSz4S
qSnJ1cEekgdxxKBi443TeWhruUOBhfv53+L4vyqO8fUx/f//F8eXr+rt/Y+18fcf+a02FtTGJDUT
jY3n94MP/9uCgcXV/xbDBsUw/muX89nGVSKoyH/bK9j8L9vxdN2jfPZWos8/wfYYq1/jBzMJlbC7
vgyrKuxTLEp/WgYmvTWpSjbmtRt1LikZls0pKTSa+aUgGTKBC7yZmvrEHrEVQS1atdWXuNtinCj2
g9G1Z4LhBuMF2kp+qRmhMmuceKKHRtNO9mbgy8UE0lIvfQ5nsY9nwksaTHuhrzwFMKXPyGF1kgqC
7DiL+4HAqtdKRepmwe8wMVKr1uf+Il2cIkgxdmlp5QeXrEkE4DkMWpep1t7BOlEHTZJNOTneaNA3
QAunW2ueXWeXTMhFD2wOl2EDOAN88oBAIyjmPH9vUUrcpLGtShRz5XQTRZyvATQI3jupqYgqIaHk
7rGepUVJJQYKzY5qXGcuZDfGCWfpjDbTbucjjBE725TlPKF15Q/E+xMtQJ/rlhC0O8Nr6jvfyuL7
JcvVTVuwec7cot/gouJLHZEzvc9G6R5Kv6jaEOwzkazp1KPz9Yack8aSePGvzdz4BLGrd5cGAale
9+0hEnY67MvIiE13zwY5j3euxIaqbyCDyEoP88qbLiYwh0qEHP3a0epEDSC5iVvSjTLH8qoqJwep
0IrpuWsKCxSEIsqFAaoj2OrbaaSmS94qyweSUaTSZ2key3LXoLeMg8FkuROH8CGziPpo1nY8jQUI
U7vDX8zFHJTbnyGgqGQTo7t16wOxiSKCT54U0aa1OrXeOESbLOg/UDJOGeDdvHTITjn1/TA0+oVM
x6w3JYzgTo0LIO3RGDvxEtPIGMvrlBZzJd/7se3LMrBBnxTR3b8H3n954Pk4j//qwBv/5/BWNsgn
5Nc/zARWf9rvW1X3Y1HKYh5b4Q9LVdf4xbYRebAgX53hYAT+9wi0f8FdiQOetl98SPZ/PwIt4xfI
ZfxzEhoFLbxu/pMj8GeJAqt5ftHqauZI9fSflQOW5kzIuLn9ADIhn14oVQ0nfvrhovwXkouPF8El
iCGA9/knt3ZfK63Bx0tgUI5ZaXK7BeCLckOUrv32r1+KR8OPBzrpEHDyuSyubemu/iePdg0Nvs1i
czlMKgUIU6R0TAYUGBIW2DhiHj2UQmJ3W2yLeC4U7X/98n+6nGR3YrhnKCsEPoufnydGgYpldAwU
b9X4aJTus4cs769fYn0k/fDIIgyAl7CZLuEPB/bo/OT0lVKbBz0S7cEW4yOApye6zzocAFUwR2i5
S3+/nf+PTw4r9Z9fjj0+8AI8njRE+jpO+sHJDA4YzR89zwFpOelBeSlgAPtaecrtqDwVyvpkfbCC
Ibf1cIPNOisxxPqwgsoPtnBXRxS0RizwDkI6P8LDgUOsauW3IZG78Ik7xhtVYLQCckwJwViyWTga
WWn+amTjPlZdj7B0ZbDJXjeeZoB5q/5/KDcMa81L0g70IUlubgZ9np5mJiVnGswxDkzDlVSxrV8+
OqjtnknLq9kPIhKPYuJ77Z68Lsdm+KUsWZKTjBJqIP06iEsIRSvmmIm+3e7UsCxHhIPXQ6apnVmW
3yy3uK9T6wuDlbuepTCjFa88Nfr0OUZNzUtkzpZitAwIKF42ebO0+7xd6fOV2NhdNn6l226PLgml
DRE3TCSYblgGyZljPTqXaTJXEa4TnXimPbkaUexZkoLX7NyGEb7Cbqj5gO+7dDOLLMMJ0saPvWMV
4eDloe6rGNoSi7dpjBTRdUW0zeDzXDOFCYcEKkgESePKxjKSb2l9+pkk4jn2sUVkw7RLoYo9ti7Q
hoTiKzQ8rIANDDcdsKFggFNNUjqfrMrVnpNcyRsS3vg9Hlbbx1rkTIpkOhyoItlyS4nzE8JGchWV
rbyuScImWbHNd2wHuEXKlvVMTZhXNlaCte9g7FRa6E9WTZYxQOop1JLUGF6HVG9FHOqzOIMNix/T
hAaySgEnR8hSN0nrrE6OdEUGgeU+k3Up75qFZqeU3TnyZ/MVPWf/aA1mfmi1RFyLyXQOZcW9wFog
3Q19Ne2r0nxNaPEZM6ZDvMtcc4Iwmvp3OnKEPdxWeb3EWn27AuMNttvXmDialpV0oe/kCKKvduwY
4L/TQKue7HQvfWu4QntKRs2SOLcpeoMoMjF6R70rUH3HyMbzhDWU/TypmESJaK0zxzsipD8xO6OZ
URnQ7JKQVIR9OWQrRTs9sPiAtyb2hslCiG1ncZjL3jraTddezbW++iFju74pZ54b3NEMm+Gzxfqd
GbXzW4d8doW2VWcVZ9pVHzsGDF0/ITxTI9EhK3EnIgR2N63e8mpxbtZ8X/BXhDVpp7uoSTD8a170
6uV9FUZe7O/jKBqvJsYdbEMGmjVMSftO6QQ056wkSCdC1h4NU0j8M42vU4ynxUjEeV3r7KI1XqGu
64w+kThIx03e0LM8+wKNTtz3+n3KTv5gKPOzy+eqeUX8kNc6K0eXK22my6m3UM2oKJfBYmn9JiJ6
b9N6INGcJbvWura5o60sNthv36GUdR4yg3wOvChWx4gV5JZQ9LtpHnY9a8BDpmEsqNEY7BdY8Yiz
nfYTTk+XFV03apuGGIgdMh3zrVPQxuqkcbbdtCPbwny07cYPK5HjI6pc1d0OWmOyiNK9Y1qO5p4Y
W+SmiqFzkgwrI8FqlktU5D3+jqiZP9XCK84cSAuCRJ+62LBfZY2mwfA9LRjppkNQVIhc9ORME79P
eACgUmJQGcQxzu6iFNWlK71joYxPeYmrxIgE4gkEuAQYMPlg0ryJcs27jqP8a4R4hT1qt3UHw3ob
dPJcs8FUN43VlT6JFnz3OBKcm3TOpjOok+JIaIk8sJPKN/W4jC/1hLuUamjlCyHansPC4QsUrG4r
pr5a8SyAW9CQL9Ydfm8HKS07BlGUWRfUdmGiMkn6rYPCme+JM73TMLBZbSta+q4ipsLNnmwyCw6z
jz4/bGUxhMKaLDoCTo/CA9wxLK51JlR2bFmhLuqm7DztgAbRCdvW/eIKk1W2Iolh00Z2dvQyz30s
uknscQeXaL+sOXTVjB0/t4xVIZUc8JOBKZ8G+2Cjx7hxUgHNWovjz569BVs+74s54fIrqJqCk4t0
Xkw+XKTi0YTbF9q6wH6i9bnxYLXO1sFu/9zjEPw8KVI1HOksz11lboB+jmmQNVJeBtH0u7zMuPMQ
hByQjMHeh+654eH5rSIQnpGoJLY4jrojz8fxqDKTM+M7Zr8XH9B9YwXwfzzq/1VN/t3KD2DR3xb5
p6+y+zr/scL/+LH/TDZc8xef3R21p8VezQfc8/vWz7Wp8jnQSJhjNP6j9dYSbPYYQKzEbkDaDEZ+
L/JNj2i+NSyL/4OZV/9ncw46g5+qOF9f43GhJHsebDm+Dn+s4owW9qo52PLgK5LSARWa/RYdssyv
4NoSV6Sj+X+I7Q6fq54mw1GlVX+XNJoq93kmcAVJqQoyiXNGvdjbwaoP+FWNZoqZOJCecIcHR9+v
nhmSRhiJLugiiJQRiPPRHkaPk1HZL3zt3woEaTG/6lHx/Xzo83q566T/iCwNCHBFQxDUhJGS9itQ
nbO3WK4HhjIV2HSPPZODI6Zvev3FB24Je1RLjfuqGvNTJ1nc1OQgfZerjw4DVct2pwt0+W4jNCHu
IzKItiXQ0G+dIWudLt5EZ69KnEgwR9ktYenC0KvAvS5j55Ne1GXBx4X64ElJN/mVzz+Fo9Dx06NQ
8mhjwPD21Ot+HWblcFzyzApdE7tY0Nkj6kKjAu0QOKVf+s8qW9o4rApPf3FLrMlOo/zQNgjCLREW
EQjYsXzUyIxYBP7joMowlnRp7wNzRWkUJIDf7ABpIwP+saPBkZlHDUxckfY6DCZGox4UakCahjhL
r/P1/WiL4mnOC5fUrXgQL5JYuzTIJ1xRPDWS6cZrCu3bkox+OJltdCKXPXnXOCwvDTLc/cff161/
FXe2nAMS2+TRKHo+jI80YtdBbrTT5VDth4HM2tojJ5cQGW2LVqvfwllezcp9avDYQiWXBENPNvQZ
akOSwFAV+XJwOvxsu8QGWbs3l7XcyBgaBZVW56fFqo9KWjwl+0xxVKax8dJgn3Z2opk9fc+tsgbQ
ltwLXpOfsqHrNrx6ioOjs1Pkbbb9wEareJKwjB8gbc8vbZN0Z68y/ccMONMuwVTkbChEzRPKr/gq
atFvZvOKQ4CkfEXLmpI5k+VISHqqd1XzJrPF1rb2YnTVHu8nplm7Ze3n+L0TMNJHDFKN896zOn9f
FIb5bXRMyBuRLMsaGiegwE1soIna+ZneJ5e8qPldPpF1O6cmTcNgF4njBMSnrF3SS5Cy3UelP1+n
y5iHJo+QzdLr0XXpABcHMT56e9H7goCvxHyCZ5/vSw/eBooXQs/x4KSlt8+F3j30tfVCpvpwLm39
mXnYTG6Katfd2bBoEEthmpYxGe4wixxnRyZ4xD6HHT/mC9wsEaNYFCmevGG0VN92zkICj2biYJ9n
LLCpJU4D4fIBW4p4W4L7Piyu028NkhhOWAXzgsXlaIZjYZuf2CDTJJYzrigQ3F0wIuQNLDiUYWXA
rQOfEuW7qldQpOveopwljSccxk7bt43ZXaOOQmfnmflVpY32LZs0A/2RwuGouySt07oV5AZ5mk+J
AP1j2IyT7r4oVLXXkRDxl1lm2deqh2A989Evzerbh/czgleriSyaM1Auoc7PvC2Ax6mFMgI4DnFd
tg+trzcZGmuRbIdEmQS05dXyCfOlToJXm1wUTQKYvaYGymzPe6N1yVrCyFr3gYwbHY88ZG6Cd4ve
2hiQTLfQt7E5jRwUAjDfqG+U48xXY8SkNAGt++zz/k1AIcwFj01Zu93GWWKCpHHt0f86K2JkpBIP
ypV7EujtAFchcWu4PFUjQ1kYySN5OPpCl81+0ZBldqUQvZOeLNdQrMxwCMhymi4km2zaJ3pcheNc
EhWit1uZzgba8Na91ET3PWJ54vAfDFKu/XHKTF6i6BFreYtkQMvu3mW5SX3IYY4Ai1Opc4bo9eNk
afM++uZPZX4qar6hcNUFCvL1W9QQJvgwIXh8kmPpbRwNbTky1BrbMAwHhO21U+2nmOOZRBzD4usw
GveI6HghNqbTBsMff0mhCEQedaDarLM0v7rwtJ8vncQSs6nrBXT3gP+ENGf76t9y6b+biQqHGdDv
Q6Q/QUouX8f/eaVy+KlYWn/ot2JJ/MLwwPCYJ8Eb+W4p+Y/PxPV/cfGTWOxivguhmO/9JpFi9cNg
D5oeaFDTA2H7e7WEEcXyfeouyJPe9+rrH2yFKNX+OGD7MFPhT2O8w9Dy5wGbUE6rdD3m8QNeJ2WB
ENs3Jmrey1KM/5AOSgAwUgYfiwzzXAtUyk++FoomjBKeqI4f8O9FzcACOeSeZq7AGdrD3+HafvLR
rK8HMY0c0VV+RlH6Ux3Is9Bge6zzeuXKsh/1hkYu41t46SdwllUfYSg2JxLIxhWa/8N98H8ME38u
QnlxqlCH/ohPD4rmT2+21fSOaow2eZF9/14WZedAA1PeeRbLdA/I3H8ite3v3vKf5qW8KlfLBH27
3mvrbfPjALPv0OiMngsHoxTTbU7/+U4+Abg1fwVU/XMkHpkWgpuUl4NLyqjr5xlwpmtTY1DU0kVG
9ZW7Yjlmqrdt6ZmEKUTKef3ry/pz+Agzb/tjFMy2gIuLpu+P73DuBDvJaFKHoZ5aUhudCBjYsqBV
CLzRgv44I42+eMRcH13sFfcAKqqnqoF0GCZOvhAO6HbufT8bxhBIZQ8qgNPRnRlHTC+z4f3NXWC7
f7oPXLa6Bt99Bst0TWvb8+MnUmFmJbuvHw62S8jCo0Z4XXTVxQXy9LheGR9tLMYTT+S5QELb2+KR
7+B8v5L1D4YOE+WUdp55xHRrv8VmJ52AyGnuJTTxgA4XT1ymNCFtTukGcQGwWsSlNHSuQ5uvFFDW
ttCGNJmS4TEbQMgbexIXTbqARAcM2FeNNk/3oocGFqVMEoJFqtr+1eMJT9ivXCa19fLWyK6kaU+3
DqeEs0lJq/MPgN20Z8CsPtl3kifuUUaEKWNZ7maymIDHJ0J85S6dsK4LhD4ThnpfWXdTNY/nSk9g
Z+IWoimhzYSbuh4EEvUEnm4F1U8DaXHr5630gP63zeuQGdCPpG4ev2PxJqWaVw+C/62ODbAM/Xb5
iC/I/G0mpP3mSQJevlPcShWR9ZD0070Gk+bR7knDTZcUWh3QcMZYsz+9OnUPqgk5KoK9j+yGwZK8
U+puxvRFB4fPr9LoychyaIIDQpm3YuA6fiDcIkn4ygA3/37xWv9pbElTcVg13acxQV4tfBhzB+QI
nJo/aZBbP0JSv9+rCdsbYiYY8AzXaT5170VGFHZg2bxZY1ZNt+9G6PqhJuc8OflulJbHNTCm7AOH
kdmw7fG6Pydq9J+8hvN0g+gL2HKJQdYJkHtbb3XngQiMG778qA/P/iz9p4YJFbPKKuXOoA3UQosJ
75XEnlAwZqqnW1ocYHnKMbikfLub1+/JE3FNc8iK4CO+JBHmkdxbkhvGZn2vI5l8KI1AQH5cf2vq
kdwPnrVNctfdMN5LurCtfP3y8W/6CM9TCWuRc2NJDhrv9S5xe7UZY9/fDW3HDYxyk0oJNH5z6Los
iq4gwpDJqLpx2OTt5Pn34EAFksQejvgQ9DSb2aVnRN7YgVfmxvSAqlZHKxOhFFK7AoVgEGEeQcNY
pEI/jqJ3CSDCvwijr+v6VNvP+pCNmzaGHXffNJVNVnHNxDOokqGPzsbiz9BGjPFdzVqrcIV0S3o7
YlwfWaaTA7rvoAruOypePO2gCALNU+h7wKSj11E217l7bMwo2U6rDy+q/HnnAxppV3ExCyeLNXtm
XmxvHfWq8cBAf2JyXU+PDniaD8wvH7s2Xyw7d0BUJuKl0412w6zaCfp5EjcopPr7MWmZqfeMOj73
Vo6GODE7WpLYT6cr5WrqYHmgSoJBR5wb6PVy8eQQv7cdxya9lnuq0sS5NHrlkzKyWPNZVGMJUGVa
M96ITkAV2Cz9u89uAu67RnLyhpvbhyjVTxXcPdXRHblu9GRWXV8xjrA+9UlMiLVs3yrhZmjtCLY6
tPg+CCdy17wQ+cGUnnO7e08E/xFwLk/3POa4lw2SR0hf0yKe0gtQcTz90PtpBZ/KOWGMDSEMMp+t
1HT/waZf0WOXxhLN69zlpF6qfHybai9+ymyHA7M2coBSevacYYpbwo8UoUjvgJW7BKJ4ja8nsGPI
Z+UxWrNKI+clBanT8TbiHRkTng3qYUGmtXSN+FxKTVuOS2IN3tEsJeyKEH4vUkgpMFw4hmn+usTK
drayoifwm+g8ak18C94jOcae/+gmSftU9PJtLqf19E/FE6Npcm5BL12YXnPO241IT7iGjM+DFrF2
wCwGyMkf3QcWHrm7IVbkSBqnpjbm2IrQT4SLGqWWHuHMRnUzDcY07BaIDGXiNZt66oBFqBJBIK6i
FsdXYdmK3V1UXdhzWb8WwuTfNzyx5CdykI3oV98bU7C/bRPVu8UDxxngHB0AS3S5dkYjMnDpyojk
VhrUl9n18CZaFXCQxNQ3GW9p74qGnmw2ou61njxqkaa3vbM5wkbJheJjbX1iclIsSxwWVhFLYqO6
GWlS5l20aeaxULJn3WiF070TheGjQkL8RuO/8LCgE5zuu1j3NvGkrbcS3TmDh6QWFxNeDalQjsGZ
nmFQelIGf43TkwzdjXw0YVH4nIMl4OwFUSTI/RQWVMzcb40bmEwy8pyiSckPMXLOe6mg8ycK3BLx
eh2QVpRbZ5ZiWph5Na+c8TDBOAzQ4pbIJb5L9sgE/yPAupa8sBkt1ttC1z0QgcMx6bIgkWBfY97F
TJJsctuPlQdGthmt8zgMTBgLm3ge2Wvde2USI8lURXJHGEtLiFXB87FLbc7p8gMFOrcITSG02C4V
A7IuAsY+/qzvrNI2yagkIm2F4bpYwa7aAlYzi8jptlfUviUC161YChAejGZQRKIsLq3pmshYaLW6
9OvX0WCkdGPYKxU6LRve66hWKmtF/+zeW21TwKRpHBZVaA+SeB2FjJ6uXDeMJ4sMhbxD2QwkcX6A
L22/OongYJ0lzl2YNhOzOmTwa2yOiB9HFz4I5yY5NtZieh3noiseilrTT82QaN962fr7ZBgJiOZv
pspJNfKhjAk7G2lCkid56/fi0ZRrhma8xorupGuBL42ndL2iLXyw/8feeS3HbW3d+lX+F4AKWMi3
SB3IZg6SblBUQs7AQnj684Gyz5Ht83tv3/til6u2TZFqdmPNNccY3/Cg5nKsT60Dlgz5dKwf4/03
muMJf9veocUljbU3itZxaxjFptJcSwBCyZBm8MG9aMpq4KvgqLTnR0vPlOlRWguebz+b0yR1HtCX
XIujqnU3YClO0q1ZtBaZkmjPucO0TD/yPELB0Ux62NTGDDPViOETUocUjPTUUbq2ikPFfmfGUwAc
vzD69EavRulntKSF/A8dlTDNucy3Fs057R4aGjdPhUyVj4viZmdlRBuXQ8rRszrVEY0ULCNYpaic
5neJyQpqFRiSartX1DbHfod/LXF4pINxniJNTeACb1pF8H7pTo0EopqMpfZQUwiFpMxDwsvZsIBq
ZiIZrar4AXcXd7xsYgLlTUVgq6M8l0/g7PNU+FGTx1fK9dZdjPnE+5rBYOrUW3ds1VsWZTKQauVb
w1odkai6kNk4flysiQwkh2jA5mkOF8O4NdTRuIDmq+/5bXMu10t55uSr0JAL/M2Kjku/ssLELS9T
QTMZNb3rrQqh8hlq7ITiKPSbRgLq9OkBZIBcqBfHi0eT1Z1eaQ9MfnVIxlb9gZndPOs/95QVwVXS
gbU9G7FzVPLtOxEifiHGxEc4wgw0p0E1qWXDoK1IbBucwIO3AkzjCZLucjXnFU/DEbvg1AkoTjpg
yctQlLxJq5SnTWb1vCM3CdKQejBs43drMecsYxm7g7+/Ru23jj/6arhHwZZgscAS8i++GohCucuJ
1x5b833oJz0Edyjmnfj33+cvtx9g9ntFBkBHTKxc3P54+wFjPU55M8IHJXtISB2CylNHPrpEgKDG
wqKBKj2/Pw7//vv+5erP990FJQt8uWFwU/zj9+VKXuLMX9rjkpcW1cE0mVXDQpPZbKc8v2gQWx8s
K93BqHKfcv/+u//Fl8V336UscnG0he2+3T/c+Yg6sz3RrOb4szwRKpF4cvanLgApnvZjQobHU9ue
a8k+eQtq6lrv/Uf4V+D8jwInPupfflt/3dhx2Kb/E7wVzfj2x63d+xf+trVzrQ9sUmhY1VjMcnXf
Xdm/be3eM4/7r1al9eVPRsb3YCOLEIPP1C5C8rb8PdhofqAshpITvuwnP+YfGRntP77FdtPdjpNi
gSVYExran+tZWDu1g7XY4npjmE62QzYk64iTS6hetQ4Xhbt22FZMCZ50ANN6jqFvnxRRWvicMu04
yFa5xok8hWunVFHC9ICrZRsuTVIfyexPZyq47QB+kXXVTLXyCF8eK1ydYKXJnD2IV1mP0mkXjjKA
F97U4ODR2q7xqv2YtwjJUWBIJbkgUQyPUMY6wXIXoAFf46Vmciyy9GIxM5+RTlhnd/H9vHW3y9AE
mETVPVWpHbsBfcphzAW/b501A2/HVLgBw8W3CUNgMOVs9CvZ536v1+sFhCpgGFjAi1S/pgorf1pq
lTDOcy1a1W07mDt6sk7EAf92/equMg+HdheaSiMEoHrbF6sR8jSHFitGPSrtyvFbeBdHvWJ60iqS
TLxSRjDWjntchyl7sJk0g0rTtmNbCNTLZt3TT608Epa77VdXxclWbBxkGboHqWvPUFudBIqpB0lG
9muupgUKdDmci8y+pBp3Li4ZD65a0eMMYsetpmNr7M4qOJjeinkO2SxRAxGrB4XknW+m6wu8WIQO
8nAhQaQxGAk5BXSKJ35vKhbTyvSlGrANLgu+PaDAVy0Tm68TgGw2O6Kgto1MADYBCB/Fy9hweZ1p
Hd3YPY/YrHynEFjxtlh5WfWs8bhqm6SSyGjp07JEwgBrgXK+ngSi0hPMj+00aI4MiNcDYFg0E6aM
sgbDohpwiUFYmg6Dz2SRhiQPGrpa/rldWuOqU8hs1TGoelPvggk0haeXyYFHNM2DHZiisqReMe+e
msF6cZbtOhez7SWk2CKlztSQtWB6sNvqbaN+Ju9G45A3cc8dfQZ3iVnn3An3uwHSMxilawa8J3ar
jGfNvCWcPrkH2YLpKUEyEkQCAJKOvnS0zTeGUgUraZ5YgmmfV2PTcO4MV4tSfNlWYwkXrlVhnuXr
0ayTyt+2GhtayXshq/MusJOWFoCNZJ4BHNjn+tIFhdZ/VIYRS6e9xOA6BukPFEscsEYZYQNcPLJQ
6KNYz5977MkXdmVVpDtfEndQKaGxO99sLeWJVgKYFmjNRmCXWfZQycLx6wHJMS/S9QD1qH9S68UJ
kCWKhw19IhiG7YIKXUZER2du1qkVbQUKlombI6wX6DujUFQ4O/1G8qOoQigtKagikJukabGM2bl1
0gRckixx5FGIBMavFFeDok6BItL2Gawlr6IT64GgHcC3EncOTIDenmo2mT+YufoMnQmwtaJZfHK7
LRrT1vbdiXgwybf6sVD0FVblpJ61cZhNz+WUpkNGKdLQah1qb8fK8qeSFIPO/T7iR52ubayx/IfK
NT3t8HsLShaN4kuGJYm+Aqc8yc4mu8AqJrA3Xs92G0xuX2VO4Fv9scQp/VlzY55pF2EPaY2PKrA+
OKjW2YGRsbMNHixWm+Gs6k2YQnjyNgrHAoMVF5ZP9yvxyoeMTHCsTXclpFjkxkw7rJnyvTK2NSp7
QqGjfZ3N/PeDXR8Y68FigDeJbFqMfO4ebbDus2JK5QzInuyta8ggJs72OGBGPNp74VZZ2LtBbhp9
Bq01FKj/QQ9o1lcTq7+swo6mSry53X7TgKYIlmIwH2ORJn5lu+G0wiTmo0YOsfsuBxIp9gaMxOxz
LHslWWLyvfTQlkKGIEyZWseC0IlbOUdu8bdNKT5b1nCdJ0Z+GszlxZmpA7UJSft0zFqAurL6yXXl
K93ac8Cq/TuYGkJ5MUbeOSmfhDZd2cbY37SOOGcNXmGzacpLaVPkp/Z3Zcq6JdZTxwfW+aPvJxWX
MARKc5uag2FMZJnNNQ+7eSyvV7rQDsbSO5ivCYuWeKkHPf0MRtx9Wg0Y0GWtXW0WdjMp1i4anVIG
i8N3rLftiVhLdjeQo8s1DiHWBQuqMo49wMll1E8mDaiV+djiK2Tt2GVXazeckh5YL8l9hYvPBPsm
5XghKGV9Kovl4xxP09Fe7W/NJKSXJmWKbXKcD0u9KFFSw520K+nSx8qWOrFTD7bZ/oPPl7bjrjWy
5fUrkGf51pCxyqKly1iHY24+aanyOrltDkR9+aaTNeZZOE0nR24UYGRZT51ebB15/mbnFBf2IVF4
ysGrwvUMD4s7sAA1sOlmlNizHpFPBXZjtNohsfPXWWYm9mHnaR2Hq4ENu9cqyQ9dae1zWZdxpNjl
5hmtpUWUDMG+NSr17LRcDxqDk3zjqRoBGwJq76ybXn9hK1OPzxR4xliTqZyhCee4wD6EHruMndPM
L9yDKnuPPdL1Q18S777KuWWF44J3tVNR7B8yFjzmoB870YBd9e0W48yzPs21jh14XfsBwps5NDy9
C4zM7ZwVHpVo5oNuYMHoaWGGu1ife10OtuvnDXcDE09RyTUZBGXbb31/+Xe8/q8EcXLKyKj/uyB+
Cyz5D2P1zy/4bax21A+mtkNBOFDMHReCTv7bWO0YHxzSjxphH/33uOTvYrj2wbVNYTFAE18kWEOw
8feIpPNBB+VERY3O7sLeNeV/IIZrf1bDbSo8MCiau+aOaPdncTGelYTODNM8cR9u40DkW0FBAuW4
JsgunzA5ThU9pymDBquI4oeYqlfW0RzMy7NZo7QYVj68wgwYXhNu1OEvr+T/R1L+86WWn06o/PX5
AQW9XDuB8lcp0cWVRE+Ra5xyaTRvZmosd2SR6+v6va2jIxp3AIHGNNE2WAv//nvrf06P0ucJQ0Uz
9lsRsSbjnVr5SzaG/F3ZWlPWAUCLP1ZdrGNVmjL3UriYV+DDmfY10Zra4mWy7KvFcLNnLe+zz8tW
b9/saehk0G6rfk5KIqUFnfcHOrqnImQbZ93bTFGrT+OAeYrnarzWWr2NmJUN9MhpF+0rntNIC9Vt
KlZEINj7AJicDjQb6BA7mKatwu7OcrDzdMRM2hgt8QkLOfZ1lu3eNjio0+y+w74ppwcsSXXUrEYN
W33UnSJK2EGn0NbS3NczQ31VMJ4jfNpPE/D20je2jjPYttr6pjeWhNWbMrNHbHR5XJUq9gtl070c
rPnqbfYsO4LZDB9tSklHJZb1Yw3k3fQUwkvX5pwz9PXr+OrM9FJ7mYodysM3v5c0mI51xPC1RnNa
WoA6cfgphpgHQuqie3AnJb9Hq8i0IE869VPZqBZtZLbaB066uOE86X0WSRwNZNb5KOEycBK8Z11n
oesa6fikTU0a1qM9T6e9iyTBV1SPD0s2MeZp+gygIrM0NcIuETteHY8F44RptRr+0mTTrwjEqAwm
SSZm6lvcyUNEMfi15opxZA4UClh7ix4B0/xo56sDysuq74q6XyCxdaIHep5ytPTAv8BvL1pE1qaP
+hFzG2hQ5bAJBx0qFTKiTyoCQycDPqnuCf9M9bChhyL1NVN+3nInDxxztN+QDNvjVqlb6JbtSHku
XMhoFGPCQj8XFDNw5C8M8txeD1hGNSALDkx3R0OdAjF5dOaUQ4jWqfS7MavyVmsItHhZbVffcRYj
4LFr17kOZXW151i6zFvlZuqeZfdWHvDZe0TZQrKbSNKwzc5joqyPWo9jsfU6u26kH5NGSfx8icla
Oe1YfKvzNM4cb+zzg1Cb+RuktUpDpQI0mXqUlEn1MnRun70RECpp/6qlIW6HAW7wNm17B6uey4+7
qO5er8AV3ja2nRNVGtPS86nolPFrHU95GfTu2JEOwQ2ZhePU10rYEIa6IBLXqz+o9qiFk1S27HHV
ASofsUiyNlfimmV3U/dVQh8csvFnw52BVpOj2VsFVrPuSVAV6hF3b8pRMNbXfTpnbdAxG78NDSV1
GvRy3uqL2pxWJKIHwD77w5A2GqLdWX2bbxNtEROtiVBsXL5bv//d1hSDNMxSbQ47jNnMwtIYXsfM
yg3wRJKfnovPduwazMP0l7WfEOmRJKSgz8g1ZSuDdOaDHA7A/xSkzWX6ouZMkpc8601qZuKZVV8r
2uatH0quf61SYu/bH+VsAXidDMhH4chaHh1CGSWeCrG9lIOuUA1QzPoGsGWJqWCDOmoY2vpmTlOv
tmdHZir/KBCtWWKAIGJCJji/zfJjnSxlNuDaNus3ELiswlcqaK6afrNuukHjJyYW2CjRDBol9yhb
bw+dI8rbtU4Rpa0mEzgRtHy5nzAD3xpNwwcrY0y/7c0S7EqdWI0ZOKuUlHHaI3xEOabVdYWzA8AV
PwHv3ao1TjU+LHljdP2SewyE8RTUQ29/plFixuWc9aBoy2Qjq9c41qp6UwqIk22MPX9q4KbcpNZK
CgRjcOPFjkrRjgC0XcxD82XQxmc85dZJum5u7t7c+X6ySr0MlILCt4OTOjQ0aU5GM49o2PwYZh5H
Gi7bS6rLGJyustbXKfP8kyimxWIUnMyvsOFotJG6lkbNDPNJNMrmlygk1wbWiKs4len1ZNMSjLDA
zW7pnNYkkddrVzq0qpMrxGYDBYyxcXLO0DKpu2tguLTM07hV2QLLyUA4amropuSWY9froZ51YK8Y
4fKekCVUFDMxDUiMPPCHSh9e/x0c/6vB0UTt/mXk+Mte9u57Xe8sq7c6++Ne9ucX/u6mNMiDCwZF
zG17vMP5ZYDcZ0sqZIiSvM+I+3j0+wApPvB/7SANAZ5+z6z8vwESDya167gsHQ0z0j7y/YMB8qdw
8gdhxd5DMbaG04th1vrzBFnyjqHwTWUbRLHoGkxaw2lt0lJ4I2KAOKHLFkn3AeQAVZhHCxAT7rn+
hCWDc3fryFf6aakqLnvDsTSDlI2Z4iEaTDzQv7ZyjG9nC+d0tWpqYGR4kLwNTwIob2Wg30pbqQSy
ShZ2io5lIeSW37KkoFNThH2ebgdafpuXflj787r7uJmrVSTobXuOhYLN2yjtNOzd3fyd7j7wpNgt
4eq7PVx7d4q/m8aLdwN5824mV3dfOVvMOJjS+pjZW/adAErydd596Atf89Fcm3wKqCQzrmlqwLJO
2gW/jk0XHWVBu6u92f3t+OTKK7l73rMmHS9y98FruyM+VmPM8c3uk2dkYk1hJ7kEOYGPftkd9cru
rS+rCjUYhwW26t177/S8zEQaUaGxcqt7KRZdI7tfX+zOfeHyyhu7m592lupu3B3+4+71p/KtucuZ
tG/T9yiA3FMBcA1aVH6SAsWcUkjFmD76O3gaqnOihpBHiBf0ZJ9zaNvqKwPpeD01xsfBTMZHjbCf
c2B0J6YglDxB7NvTC3U/6S9LWYgI6xtUdTJBxBxo5LkQCibtrKuFX1E1C2ZWDg+2hbIbWu9y5C5M
DrtEaaBV2vJux4gEwwzYF3jXnTHtnXEsjvQbTRmmT9oue/aAom/lkJu+iy6qDM7om+9S6S6a6rt8
it0wxs2Q1/eQXY0LgcFXLF1WQAq1CDDgr3TpIMauuyxrKWZ1nFFq1UYb/aLI8wfaC9VbiknsIN6l
XQ4nolScx5XBIiid1CaI3+Vgd1eGc8o9omlXi915/qrFrhI174JyumvLvMl58u5687Arz1vpwpIC
NADMSxisS837hnebz1bzihBw6lVOZwW4yz5uFdC5bVe3013nNnfFe96172RCBdcmfDTlrowbNt0R
7a6Wm2XbXlDx3bPtDF2Q76p6ry3SL9+VdtnxvnmX35ddiW8ZUrwJN1KQvwv13IY4e3b1ft11fCDL
VEAdLKNaUfgpCF+yiIF/3kdobTNwAuQ/fQEgDHeXwKpg4HsUeEvmR5O1LV4CsytS7UWDm5eHtKhn
V1av2veUS8Tp62JsaOwTfcLUrbi7S7CE5s73l9kNbAfBxZSyO6/EfSf9nnUaMXutUcyP5I/r/DQ3
rGe9stlwXC65uhn1oW+UXj7KLDNmsmnvA2zyPs0WOLPyT0Ux9lsdgAivbUA+5iD8tbXcLZADVxpu
XFmSfKq0LCn9PNVos6FfqkItRwNRw4X8R5Li+1z2heS80rjIrs5xQgwGY5Ec19ExPk1NPY9f7cKl
hRFLF+EgGmCnsTkzV+I25QJSjDr/sCD7AuM3lZpUM0a8p7oARO6rHTsBGm97wU1d0Zaft+1/FdT/
oKDqOsLm353UT5zU34fh+/df9zy/fdXvex66VxGKcL2jUvKH/bbjcdUPYELQLfcTHKrhfnr/dkTr
1gfL0UCyYJPeI6C7kfz3HY/xwd13Qi4nvvmP6zUM+08YLMMRWMf3lhpNt1RILH9y5ts0JyrpbNYn
RRYM4gdJDUUuQ/h7tBCSsUPepLFZzNejIPJdDd0aQJ8jzZ3E9rGrjMyLzXioQsHl9GaAGPK0FGoR
WplK9V5igZ6Ye500tbV8rHiMdTzLTf3NTWrtJFoVcoVrzng+EyOEDEr3YTuepD4kB26ZSYDY2fla
XKQoSeN0WAlneEBtDKyX7jJEZsrsX9YOx1q+Nh+NtqMKuh+q00R4iDI2K5oG1iHqKFVf5llyS+GM
c6zXjC08Yzdpu8Hg8coHp/mYalN3ENwBz8T8ISPgDrK+xI7dpt5StfD9KvTUS8Oq4rnIR+d6yTf1
YZp7EdSlfS8nzb2oOVqdU5Efx62CcVIvoHAAjA6KrMPDkqv9obdplZsz/IJA+u+btrFPPVuHCN4f
y5JJare17Z6TuqC1bCnuQC7g4InJfWrr7ITsihpvAijy2O8kzrkzVJ+HlwGvfBlOtHMrx1jZtLNB
m+y5HOqW2vFu81PsOcHAM+PSWSkjTecoO/d3np4gpBohmjodEnFlHliKV2jU4MHVbdjuWymGiw3N
2ysm8WQt1fJ15VkTDjM7pNguhvuN+nUMPlYZWQQQAqVd1gcjy+0vEwSztl4/AzMfUML1/DhJlGZM
iPGLdLImyvPY+uZkUIcv0yryS8IJ7JXI4SljzFiFToVWkaWOcxxoQovwLTIFqDtJkHUgm3VyfwT5
3C9UXM0/wJi40bbLexSFVXXI58a4N9Z5QCLJ2+eUc+LZWZr1TWGfg+F5M9ULQVN55Sj7Jr9S+SVn
btqGbeIMHtt2GChb4ZxjaIi3uiabCwaW53RRGB8V3eiOIOOL+6XpAJ7VIBRE1eMY6zI2bVDE8t7P
NKWyj5MyZWvUI3lD1Z2MovC3aZnPFtvSvBbS5XjeM7BG6/gC3jiKSCOq4zrRQVdvLgxxGKYqwFqB
KKnPuJTwfCU27luuz4vYqjuu00eXY9JLqcq49JZ4a8rOjq87vVzSq1YrXy16DB4qOgNZ9WjKacgm
IxaHEvmysD3pzrX7FVNzl4V0fGy3m1yGu2ESTvUV/m68XUOy9WpnnJ7NdtF3IFvaTyHi25MRD9R4
9JMWUnLgnufGFuyE4gFISpta7UO7KBXl4NkqExR7u+ifRTkbNFCYTJAjNkloaHirB9MZFCybBIxv
eVDyuleSKDHY0trCl5TEKlFCpC5fRZW5oesErJIK4KTrw8Fctft6caf4Wx53g29mNFvyhIPDaShG
qE7NI+9cs/AcXAOQeYglFP4id3uZOrr5F6iyq3J0aslqxmxKUP5wf6Dj/jT0x0s6GZcZHhDGarIm
Bdt23imgaBLkqBFHbN3Nyx3LQ+PbanCIH7jQyBb5i0VXICG1Ft6oxbEb1mbBt9ww8loeZGF8mAmz
H37hkryBOrfZgWcft+uxiDHFscFBb4M9keuepJqYMkqmmcYix9Ol+nhVlLOpkm6UKHD2YichWzfr
Ft7EEpl7EZCqlpICEJPX2Le0eH0ityauekj3/Xu7n+pvlTsfcsh1l9o1ulORuXzuFzMOzPf+IjEB
05s0kR4AmjiHZi86qmk82t67j3rNbK6XvRApRthkKTHSklSSUuJD9d6eNO1FSiPb5p0EeGBGyffP
KjqVllhZ2CeNrkRUJKqPdsmtyhIMtT6REMWjj6m+YekBAFfa1g13QfmJFQkdT0J3r1bc717Z0SJY
LEZyGPtxGyjsnDAjVMO2fu3W7gtnVH+zJ7NwtcUY7FlGOZ5QO/Ux2bQ4orrVecYcNNwbhhJzONQl
iA17uG1GBweosqpnifvz6yYs826NtWCwreTEozM+UgylfixsLQuwozufpAaPg0SBaGkA6pYrm1Lg
i2EKx0u6pQjaec0/p1y9z0CKWTYlSzQqteEto8qNaNRTosC5BLWcr/F2Z7kAg2ErHAYQCM+b3Yyn
lRztQetrHDqyMjsv17g1bINCxKKEam3TPZcH/SKcq0znEe8KnQ0elh9v5vs/Lq5h0qpOzjfB0nDX
rgna85YWoZG7zOP8BSK6LyW1uVDBeTRuxkcdGC1noem2b9IR40WzN+27nEQTmeOmh8DMtaM1dPor
QN+Wy2KTBC2gooi4S4uXfyxvCnXuXiY+h5epH/s7k9XENSZlOj/TOr+GLpAdOj2VNwWsG8AHpXUE
Kvu5c4zseoVN/hoDG76JY83lDxksJgHS+3gU8Ns0la7eDEtajX7GJ//OzO3lwNKjf3PsmrWAVWDl
2cb7HiWe1p7KsU4VRY73BOG3Kw0m+JeZbbvXLpWKmE8fFmnn17hHmNHqCiZSjcGH3ZseAldAR1c1
vMJ1rEJDb7rLQiaFVdqAy5/TH3sxOKjA0FLWmjSQPCtiGh3MOfjfPYNwhquwZxzkYrGvwA7nb9xE
aGxKBASvCjiH5anFz4J19Wff+jrBrgigpJlvYnGYKYyUfi1bzXfrPstIhHpJTbv9qEN8wGpMOgcW
/9NgAb+//3cT999s4nQYi/9hvl/ehj/O9u9f8bs1Uv8A7YFnEG2S8GSx1/7f+Z75/QOeRAK3OwZk
X8/9Ot9jw+VfCQuoMXFcnMK/zffC/OCQHOWuAJXxp6HyH6zgNJRfdNBfdnDELU1D4JAkdany+BO7
d/IXpVIdFUVCWyPhhej0KhXDpsVn/eosorzZNKULUwUn31I1xYM9O5eB7NZHS+bdY9tgdFT74Tyt
IDx2UiTLmEk5rbFuxQfZ5OkdY4fyho0ZWJjVqB1ZqhhjBxNaMtyBjl91HrZZwWig1KVmnzatd8QN
cAi1eR5KJBaymHTa6QeMeuwenJYLfu6rkE6BuReuHCtqp2LIKtEG1Jvq53bu++65dOqRC7FdV6V2
xoJkCa8TsTuGdqpS8JuWhmhBhCVZiYOpLliEMi6tq0tQg4KGs92s4sVYk4HBaWu0hlIkI15YSgkb
+j/7IhOKWbFmdv7EiKBwDdfsQnYB4bfmLa9j51ti5cxhoECWAWBC2qjS8p1hP9bQR/M2GPkRhkOx
NOLKUfW95w3a1FWcaxvP8BEJKJKIfTLcKPt2AqfJj/RKkCusM7h5Za2PMMkWB4uVY35aJasQR0/S
YzZkjwkqGL+sKb90om6OuP5e8ibDTTrObBIrFyfpnCArdlWSvmZLxkiwyuxEDOfSGP1VSpLmlR6o
GtPYcKdXS4oDVLp4ehLr67jEM4mh+dOWm4OPl8svFv2ULMXLIjG1rjim6E0wviSYlkKd4trHzZkG
pmmlOjDDvyh6TQWRDUeNMJ4dOaI+cPek3C17YQn7o6Gm72obGmaxIrlhrLP9aho/NdVwrmRTH4sR
5czO9GChEMob2K5cta0K4qTb7tIEikohipdWVbJg6pUmLCr53cpqCyTKFt/NbkMIWEXtcicU8gHP
Z7FOxcGQhuYtsMIEq9pASrn4iYah0ZiRTig46y/OOIvQNg31ZDdZBuVwMz0yDNw4h875kmFlOlTS
zL5QULacF6DuYduZykPSrgammuQ7kmZzayoA4cdseayrtTyQrOexn7XZsS4sywNjaHnIikw5wGai
EeDmiedCGlGn5EaUclHMnCruQVrzd5oTqtOYjmwIeXZ4bLozeHtL9qXh0kvUilqmJCHEiSV2YAzU
YdTVcBzNTcFKqsoSst2QeY5YnjSzVj0aNF6UMj7hwyS5O7RwLUflldZ41dOpgz+nnYnw2BrZj50Q
9RnAmp9rI5ZJZnVOsg5f6rSqxTVuyunKIixGGLZ3ukDHOvqjGS2chpLIA+0WtqMikuZyo3alWhQg
a+r0sGpyth9Lo2jvsIjTFgPIOtt9b1akUzMV7r2ZA4i4KedM44QfVW1LDrQgiHM9AVr2V33ku/HG
KjYvZjs2lR35q1jKO1DJmi8lb4vElSVq8rKs37qWh2qY2MZ6Rkesj7jPKCg/jLy1YEqulrr4EBe4
E5DAGX9oHUXiXgJ2JbKWaUp/rPkA14fsV4cur3btfAOGfPhECfQs6W4zYKBoslKv0tqtDnPmtH7a
KeJAcpS/WTGTsM/pUkwbnhILRJ9GTQAG6XLyoNXtCYdOD2N3Kw+sjim2dLaPC+6gFzD2y02ZKyAQ
i1exZSqBXKpMqm48U5Rm3OSqKAKYLjngm+xbPDh9kIk2e6n6HB0Pp0l2Ef0qET1QxAOWxNodGa3n
rhSFQ3hTd69bo2zOmjtGuq3Lazll7YOhu8pjYQz2myAwFyQFSFZuBoC9poTaeW9eBE05Tb1Ea7mq
FysGlzvG4xCAZxxvyiFtQv4cXCOKurLU4FOLzGndUyOiR3FHhkyhx4/InsTPiOSercNx1tQUvt1I
g0rnbI63xlZ9j9r4iU4082jIyv3ai+HeZgia0Xgwk+jO+NFagcoiKyuh0OXJKDWHXhNNx/sASu9H
zKY8zJVRuWIVn5K0mjQiXBtm/4YM3Up2K4ppUfHAUt1kIHNuN0WVlzWjxrNeJ+Ki9UJ3ykD0Sdri
PT+Ox9o1Fi5mgoB6Th9pq/UHIvw9z+DxQj5r71vEsUphLu9EMr6nsWDgtmYIXaALHiYH22zhNEVI
nze+vKlxj92yHBRaRk6EeWMfUwVLLMutvq5tA1N+z2dNmgJoEvshKM6GvJPriOHJzXJ86g66WUfy
ICB2f0I2SrxeaX8snf1MOrkJN3eeInVocQWvdPkoBpUMab1gvZyq5awU3bedklNSlXelwdzFrEu9
ZCns+lYwmVyzu27CWl3zaM5G9bSBtDgqpu16XYtZiEI1OFgJ6zXF4e88FTgWRVXwvOusz9tGgrxm
yuf6Mn4WTVFcmW2MtLCCdIx1BHUAaNo17wFy+5lBg2hR/EATd6Ol3T4T+sFIsbk8y/LVjC+Q06k1
BMbGq+cmX8g7zPjDuUvEVFb5qdSGG1C7ksMdOc9SEwR580frdt+NMSuj0mRgkIvxWuHTACo6kCN2
+KO23sDQOS3jj34yhJ8PeRGAlKvAMszpHVTK/N4VTXtSHbFdy2LkZbCLz1MVqwEPU+z9GDBfQUVz
YIz6Y5aBiJIJJVb54vBct7LyC44hgatpbU4TIZAol/bq165SR6SeqmuhCZIL62b4Ul+/DGm8ehL1
1Ztp26R4qygw43fOC7n17a7Q8b1zmu6pgNSmm4kXrOXHl2ORf+JjX4yXPRL71NkmX6ur1ORN8ckq
l9lXSje5n7CS3pm0AX3Cl/5IFmz2aW+5MURDAR+4fkyvad5iHI15oalJNJ5ds5j9xcRKgQARGlts
CW5UdsJvWs5rQL8XzilL4jVLGvHNrJfaDFZ+z8D/tOZWatt4VFGYjvZiOp/nYlA/YTX5mrfxeLup
upKHEkDXMW9HnTijJUnU5pRn4WMbpUdSw3fZgbFINE3eEWr10Dmu+TCv6qD6PDUVRgzRCt8kcvBj
6HW6xfigJvxOSbo19Kn21qFtNZOPTI2v59gP7v9h70y25DaybPsrb9UcWuibwZt430XfMTjBCjJI
Qw+DoTPg699GUMqimK+kzBrnjBQV4Q53wOzavefsM/frHqngZhLOg0xJXwk68wL5PPvU4lL6Uonm
VIxJPG+yGiV4I5x35LreQwXu5qsFFxe/AlyXfGUwST7KsVbNKs0TprWadKGvJqE/G1n37cM8KnR/
LJ5XDNCKfVT5t7NfnWOUJ2Tnsh3og2XMGbezPwTvsQigN9htgLHTS18w0LhEx6beRpVjsfVSR65l
LWc0Sk1QbuvOqe+V45JfSjJke61zO8SRGtdYYzvZi82sQswSNOpI0wwR+AtLZbs4GAk/pkW1lbwv
+iO+sSerOS73DW6IF1az/IUtrv9UQEV7oH9N4FUWpEfTG6l448Y/NdVATzg12hiJMQkEz8LGxXEe
jIm+3pyoU4RdqmbihA5FpkV0ogdHFnCprXyl3YpI3IHZ72y26q6bdfdihnP/jh97OIRtzWwyy7ob
l+T3p9rxVM7zVxN/4TCrzEuPURzV1fwcKWKWMo4P7fgINBzXCOckEN9zJB28QoWchm2a8TycCR0v
6RHHhf80EkznfxK5kTKLCwnBQffoRjyICoMBqDf0iW7u+nSG8uR1CEYEBHXQPxRzBSCkTSrjqqh0
+kr7u9oxHYArXc66OBKki2E/zES4cl0QuqhfxvLFjHV8R1MGUXfJ8qrK6AF9Jqr7qum/VGVVM3oN
MrLOZnFWFSVpUQ0NXuByKB+thLE4jA57P8LjuGR12+ymkl5oLZpiLY25AH2pSNMaQUzcASJQilDn
uKRZlObbIbNg+FUzyDw7qw5wTcStDT1jug+DTNU3WiTa20TobEnyW4cMnSgWSplE0yLw6W2bpC3K
zTTsxSoPmtF9qKFA5xjo+6mmV9cyh07gAI8Zmr5zoV0D21pmbYtZVorMj4R1VIeFpnTynUOXQK+G
EF72m3kUMjgw7pfWF0Qn8cakZSYu6TCkJHtOpsq2CBnHjW/32IBzI2CslIBOvwydIQ89M+F73XSc
BVDr7WfPJ0O6IyG4GZU8Ku7JTd856UVmYBhjuw++l6p2v5oVCEikcIgn90xnHts8itNXy3L7dYlG
76rjeVyF7Tx7G78Nw28AKsXB70tKcKsjW6uhLf7M8Nfcpj6r8xbtRb5r6Ua+mRTW55GW76rgfFwH
0tyTEtyfZrvp7qRM5adEu+X9OFreaZbpuLZLV268xGKyayWlsxV529EoRhBsNotOLkeaqwhFuXbd
hjY+7/GppYrcdloDGq2sbCvY6yjOm2mrbdVt+yI4GkSGbWoO7vedSKOdyk37zXO1ewCsL4mlZ2Uq
FtNZgDhknwpn2Kh6oUikhGyv8jYZvxSRMexh5904OonezUrdDLwT8AnEaUvbng4kkmK+6ntxyTnS
gg7AWL/lvml2MtLetoFjDI2TKJyVlaXJdozLBFkp23iM2etzS00PMzsoD0aKvckY2Umq0cfthQS8
XRumMaEidJwdgVR0saLAuOmcebqXY4JRA+ikzslm8kRFtokYjWILaTn5JqXvXsVxmrLQNuIQ1yht
85aFvycyayqAaSM/BuWcdwObzjjd0YmPrgct0MZVqX/I/RTQfAG0xGxrBuemdRuGKO7aFvoYcAPx
huMoI/wLRw+FXRNe50aj1vQG861VxO4qQ17x+tHpRv4L06EEJvVqyPa1cQKmLDTEXYBRZMLJ4d3U
bKwheTPHqUQUanHwXJqoXb/SFSqACYHGCnEOYvC5eINcl2wHvq0V9vxPYNjOiYANNjcoYItPbTYs
9xvCkC1MeoS22nG2CLhw2EChOmVpywSi1bDVBbBramZAigt2u9gudAfC3DVBm8xMuFvaYG+ZeQD0
kd5qIUR+S//BNDc9gWnhdkAQf9121NuZyTipWdo/OmzlMWqaAvbtQMhyFprfxoojWgZ99VC6HShN
o7HvCDSnIyDV1y7R3Skg6XBlogk/0dfaJMlEurn0IUjYRn5CoTwwG0zETqTNF85rlGJTlaI9nLPy
SNjjQFrR0E4vKLhQcw/jleOU8TOl1GNqNCT+4RA7Jz78mEbPFI51gg5+btDB9obaVEP/ObKaq9Ga
4JFn9nNlsOThAoAY5EPIgjAVviQatQx9bRg8Zjis7T72Hok/hY0z5/a5mpJLalSvnQxarKvJg/Kt
7w4rKWBTqqNKSLTMtQ0nCwy6M1Tue+sVamMK5SCWLZ81to3vUpbGjLEpJB6TrgfFt4bHQcxxeQ8F
F/59LTIYVDKMPw9mnwNRGQYA7tE03jd4ZGvGnXFM26kbx53XuhNKmrK0OONob58DALuvWLC6lXQ8
5j/ZEAc91sykI6GeZ8A3c8zCFaXknKJqn0S84auS5NlnnrzBNkVhbaFBQbOd47b1bWgm2yEsrHbb
m4m8tlHrHfkD/0RM0ndb2PduRnhiHqagtaSZnyaPzRUZ/Nc4l4zGcyMXW+gTLhGB8Ge8Qp/mNMh5
1K1nxZaELrWTqMuWXqCsxJqYDlxxlr/gizqqvNTy9rZHJSxamyXB1wqmU1bjGBuaz7j7TpobnqxZ
aR5zYVzFUUutU6Cvysg+lNbQ7UYnD7ZB7hcn6dH+g8rarmGmYwDlFLeOCZtVYrgDE/TO1Jk7Pp68
baSru8aV1YbGTHCsXDLYA6NL9pxdaCDOpXEz2u5LarntuYsNXH7KT9eicIDtm1Js07q0gCZwOFNe
38JIFCadi66mke+9yzGO7nrYpYcsHlMAXdPnXFh0zrrJ2THyhPneOV9ib7AextDLN76eRrXO+nr8
5rXB8MDaZ69830Opbjb9STU0o0wrQ+9guFeFwjy2cWA+b5WZ54fIr67crmjX8ey4/cZOx6jfBsIq
g1VmJvlpCRmxgIzs8nSSb+Rc1cQ0us6SlDLPX3NEj3oNzNt4q/1S3QRmQZAmGx5h5EGgD2GeqUuA
zG2N6iRLNgjqTwrG09Ypp+kLdRaPlsBNjMc6vKlHhyDyLum/Gqn/XSg0dasoMVo8xWF0N2s3Zhgb
jNVapubI3N3rbwnldedrpcMaQFpQ1nu6oCUKiY55yjxHgJ0RhgYbP0/1RtopuvoUreYOqx9p2mZs
XBNB6qFyZDM4EMr1OAnviQrBe2jIc8GuMnUHnoNp66sWrm4UPo8hVjkcJ/aDMAu5bhPnJrTa+K3U
FYSiMg5RzNlICoqFkXIebYqaCwO4dtV0Q3Kmhuj0DitpvVak3/Ynt2L9WfkdUlCCL0a9NImKZDXS
C6OmKdHXVRxuKO/GWmJz9Gv1rKTbnJsmDLFCkqyCmBwd636SWbyeWBdg7CFFux5Tz3wc+AX+Jmz6
+aXPmfLwGMc0jWhQM8Sr4Bc4vcTXy93TMAgfu/3YVOllllKqDRtWtOrgPFExIbyDxNwhjFPdUgmx
yryWuR98Rr9HXhnxvt1BhgmoGkM3FK0hAWgrYRTDGruTfvB6SYxPZebSR9MBQ0raRvRcgEx89xKR
YY8RsdDAeKbpfsoHEueWrPrt3GimXEHLwVuTvQxVyCzlZnDkd+SG1ZYRwR0oZPT2qPpOMve7jSd7
TJpp3NxpMdgvWUYFjpNgkTcqz7ptm9pCz9cM4X3rKfZT1rL6tpiN4cVA5Htykoa+TMl07UpNRvcC
s8+8BhEAeVmCwefw2jp3KAuC+4gZP7QeNJVnw0jsLxOZUKeuDQeEhg7NUG33PKV1xbK6Kr2wIpm9
TZJNSlIPD+XosmORzZeBzCF+Pbumww/CDTyXU5wzy548RLKjxzddkvnaKUE8at7ekhHIfJARnb1F
g6gfTaJrThkaCADwyfS9kKX1SpouhdrsMz6k06GukyiCCymytHnpfXJQR4NdV9Qumxm31IbDTro1
RZvtpQFFCohTeVaxDpYE4G4L+iK/SAtBOZW9ZV7quR6fcBV1GCc0uB3cWe7aV/AinLQz7mTeyGsP
OdGhTCwiVYdZ7sfWdNeOJOoI/fDYXYUotz/RvTXYxEb5aFLfXVTdjETmUP3Tzgzo0hjJ/ZSgPQ4j
ga2YWcZayLa86rvoqzFYKEOsMj74iddtDPSPV9HAo4HPKNmmjXOsEyu8rbQP6m/yhpNvBDMwdbI7
XIxJ3DQRdnm/U6cWY9UVNo78QrjYFwDmBAbFk7nLwulNTCVxvS7AmpjkY/SVcUmvTE3P5BzEu0DB
65Y2A2yDG32fwI+Efw3cOm/BW67rvJpsGm3kkTna2iAMCladV1PLmrN6TQvSQjgqzIdJaZ+ZrNX2
t2FQ0we2ooJkGc8einvtIX+dEjabzMtrsvuQh16MoNmMHuMbeqwWlUad7Kw8hDkLW5CIPv67Gd+1
jp5uxq6iDzzkz1Frf3IEizWCiW0Km2RDp+QtqpCMRIKBx4hUdtMahC9Cpat3tpW7h9EF8CQyKJuY
Z4iZRszcmzN2tPnGSVLUElnzQjZQdovUG1WYfaCw6vYDDrXPhmYMYjvGJ0hF5s6cqZB1Y6R7tMaI
3cL+rYyy5m7smzucIeSvm3XI1m4tB8GkMG4QJU7I0O3k2FSmfXEH4901gv6qtiuCCln/VyljMBo9
kfsJN9uCZteXQUp9VEXzHwMJEPq0m/5Olupi6/grWepT95b8aWr94wd+n1pbJmwezwTMZEIstv80
tV6CWn3TjmBUwc0xXUbT/20cMa3FVryIWP+QowakspqmAxsIhBaDbu/fcYx8GEJ+GlZDxcKQQk7s
j0k1lok/D6trWHTUUTjzIsaKZD+Ho5ymHT5CdFgllOpca8B1gxDyzFimfbemKd1rhHe3U1Opg2pG
AFKsupgWerDLqaXvk2nyblllW5R/NTL0OMzZp82es05Z+iTY3RvBpIke7QlmjdwnKqWopDNR4oki
TA4/3MosYuMmKplRnGqV0WlEr2fV4XdHEtfcH0bY13o4igBRfXyMA21k0GlDYlXkwIf8YFTI47bS
TUDZi2yEgMFn6VKR5BRlJi/LNi+ZEYrSRqoiwGR096p0CXodi/Q6LsuENh4L2XpE/P1YleD95652
DlxUvSnm3vgyJmX6GGYuBYIskwxpogfVmy7l7KVil9Rx/xZZJjF6bYlgM6U2XfuoVddRPUwFwBE9
B3Z1ygQwBOAgc874ZzuO5tCcbYpk4lNRq+vrROSEqEIHoTmc54aYHozJ6slbNUWeLZMW6dnB3k7R
zu2HHxmtMPNia5HPMEDP9b1fmKm6knCNEO2y5dp2ORz/I2T5l1YEz7SRfvzPLILnb5BBq+5Pi8KP
n/l9UQis35CHY/ti2f/hGfuHlIWMI9dxAxNHEIA85Og/uck+2Py2jTriHwL339cG4koDG2FMyO6D
mt1jKfk3pCwLpO6npYEFCdVYFPAOUdEvqpk/Lw1YO/o5rUPvEIZ02MokCVf4vp3VT5/Jv0AVgODu
cI2sfCRV80n8IoePe5y/DsLTQ59VmHQHM6KlpeP685JMclv6AaZj7O9qQ8CEfP3r116+r58vccHH
OwAFQgRFEbaoXzl9oMwLEiChaQk3qnMqmBbutAZdT3hLfk/JWb8J1qaIfjMTV4SP6TdtdFXFucd3
NoWyZgiLWbrvOOivncZo4IyiGGzDbDn1FBBYuknJbUuRcIUyPr4vyeXb/C8uAkZcZHkkT3Ej/fIJ
msqVUDlnxp4zq4gmz3lXGqV75Eg4PTUORIbYygOqMgiX4Hu0fOUoG6J3FxPvL43gqle2vq3p29Ia
mtM9LIJ5NyDyP+poyBnyjtZjmfbdbqrmDgVRWaX7v74GtrN/+h5odUK/QM9Cq/yXqITWdfp+Csbo
wHBm3ChccPRu1LQP6uz7X7/Ssp/9dFN/fONswg56L/It/sl9QW+gXUad0WFwhIkPqOHL88PmpDqn
uTM9EFp//Xq/PEQfrxdBrHARmCwj6uUO/EkMZlswuUvGhQf8WeqOFQUZbY95/q9f5f/z+eEncWEF
hvha2M3//CqRYrlAUR0elD2me/RN36UTpYe8/btAgUVC9+vn59kWkfE8eFQxvy4KmUB5N3IPHmzS
ZI5z0BK1GHHPTBNf3FQ6S2M2wRBZ111+j5QqvMgCyaibWfE9ovn5XHpec6fIYk1X/kB2KXxpk5YV
iU0HsaBOQChN+5R782kQ+KOJSTZdtNfZOJMaJngRaG2kCYZ2emhtv30Z/Tk9/PWn+SOa4093CRI1
uKEYKwNOOZFHSfbzt7ZY7ftkVvowLnGAaMXQmiwRgTSv812dt7SRyA/UhSJIcIkU5ObNDmDt4T6h
ktjRtIU29ZFCiJVs0/gVrkw4n9deNLmfgyW2kIH+Vlmj/WBFZYP4dCyYWnAce7TNPNoloAoAxSX6
KREVhpclGpG0dSsbxGeWs/zgd8Qnit72DvS4qcCQu1GdxJyAkX0fDGS063oJYaQCsvatU4ePaolo
zAw6iZXVJN0KTczXhI0Hh1EujuRkEkxZECi5GmZCH3E1FpQUvreVg81h1pXEE/Q+c/nOEvUhV3X+
3JEiWSxxkrT6jBvEzNP7NE0tAwliJwXeub0Xu5zlMz+x1zNNjg1nTvfOg+n1KPu2fIFemH+XVlKj
PTQjzE6RSioAhvVSOFaJ/hQAUNkESygmcRzFMZsIypybyL/xl/DMLkxJwnLKdLyhid98obHvvZnk
bRqgy9cJCZwGc8QrlJDGBm0i2JRAnahAede+1eDUiY56MKrrOpbxytaYATnn0y82gKTRd7osn+em
LjK5dpZ4UIR0BGmWzquXEGLl6sQ8ktBcXtxYTk/GR8aoBQrk2gKUDmx3SOytyf5C84tgUhAE4bGf
XedNxX57S5hni5CFUnTdBK3zmLu7aok5VUvgad84zlu9hKDmiW1sHMaA5Wo56z3Rmuo5R+uRrwag
AjMWcRhJVU0S586OCTVmbRuOXYGsYTJ0F65UYr8jZS43tNvl3aSKqzQmehx6DL4LUfT0bIl0Revd
r5VJs8iGP24Kl7lMpMUDarurWPifkyUcNlliYmOLwNhM+S/McxAyVRX92zZbG5kfPXdeHEKeVyhQ
dD8S80YMbT3MBNKaDvy7rDFW3RJXG9DHYImCJW+VVcbQqtZnYwm4ZeBSYUsl9NZY4m/lEoQLn4sA
gY90XGU2QOrYjIIN2xDsPRH6JOmOKfpEQbyualvj7M11femW8F2FhuAto88CwaINwMl85PSadiZv
ZqaFLFOtRZDvZLlH5DvFwVpifoOax8U3kK3nUB/p5PdbeOQJ8pAE7F6XxGtcDdVXNbjiUwZw790P
2umTM6jxVNJ4BH0dQTwFunhRpgFRA4/JGlj3cOxRot4YEzM8Yo2RS6xQA7TWsUqjYG42VuOX29Ik
FUEbs35yB7PaYZNMjmYu5BYxGaGsEyrLyIHgbPlNdUmZhdE5pPPo1fw1q3qIeZzKmo9Rwsav+2lv
+HirmtbMif8dpu9Dp8b62pxEsYkXTNM8TOgVCSSg7UgmWCrYOawZ8I5t9nLLjMjecsXqFPgdZxMS
QIhSM6fz3JntCyIo98bmQb2eiIwGMh53KJZN5FXfgC6Nm6gwaeSA1/maMDcncS8Nnj9wLRWmxUfD
pL5gnJrcEFJIdTJQ8tU1GCJ4jaBj4gLXIlZjAFaa5Oz7QrjNJ7jo+SY35xHYOnWh4clpX+SEgIyk
3tErj/rnumuLY0Mv8X02EhM4H+jtTHGRJAcTAVnUMGyQQh+myZHXTjLHp6BdEh1GJ7DWcHghfNeL
vUMNXDl82JsFg7rxesfeNt1sk3Hpips5kEzQGIbzM3ZUwJZhoAD2jvSGMe9JghwGAOkxvjccRk4A
zwM1kbd1osS7sVgYmECT9iABuiMI8Yt1FPTxiVrFW8vYjxB3Fuo0kOgEh5XeJTXw8JwOinW9tptT
BsCCjBTPtZk5ls0+rgzvzGjfuJ94geQjo2A1x6gNNt6UeJ/H2FvyR5ZUDjMgLhuoSH+vTDI71JLe
gdoZAh9YRiZC9b7NbDqC1IvO2dPmvmtYFCzVO6TtLdEgqHGPpJr466HIoKMsMSJ1haGRThcS6y5d
oW3ytkiyb1VcRQOAJjHs1UcsCR9/kH9VbtgkFw7ERJegQEOkoSuAVV0J2F45UD0vEZoQyco6kR9S
hbabXKPq1OX8nwPrv9bC8pzlgPMXB9ZUifQX/gne4OWH/jixer+RF8d/wuLwgT+hnP0DoOf8hh/D
xQwVcPhcQnj/0cZyot84kOKGoG3l+1SPOCL+6GYBunaIZVvqydC2sfj+OyfWwPonczUvzwCNX8m7
wM+xlOM/ldvh4JNyDgCBMyuqSHCWdcjOFnk8dlMDA9XZYjb6PFUh2Tp9KJIn1jqxdsFHndNE9NdO
DbaZFcDZeUFsxVtF0O9tMtH9Un5VPNYVjGAYqeGxibvHmF04XIyCbyatfJVu0MeIJ/Dy1bPd0SGT
5cg+M9iGevfiiuDrhbLvTtp7q8yG9BdtIzNwJFXfajk9PHd+bXzLdaCf2PBK/Q1HehRkBHC54zUj
ra0CuAtRLTubWS4JjR3i6nF0XFjPDJV697rv6JKxStfGo+F6WGcxgw1bQn1gx1G4rtoyhR4d2I6+
tpRG/5Yn4eciLzAstpxg+VjgEh0sPYpLJi10Drm/9OI4nm/jcBy9ndWQCQ9o84tbztWZDQO2RDi7
G0+5+SeVtRiBrdilzGNJLFCkPoM5mhY3LCZOt2XvqmUpb5FkmwE8q8Q90sUzXlm22cJBbjwlZpvg
3c4K6Mwz2Nxn2aZDx3iPNIntrGZ0azqLiS6LI0F+F9VkZ980qUMslOH51qPC4PbW0/djdFhA6XKF
G144dVqPJKkvnzKLHQErdWQ9RjmtmtVkc7QVacdmWshFFtc5BacRVXdY6x0HrUfQtQwpHWIxkb9x
emRilaAlJRKrIdZjRG58thS8U1qF/LGAjwExBlWEv2p6Tn7rKSn5Gc+Z8uAiK87ehBCT4eJ1yC8y
N2SU4vXEfnSDuyA1EpyTJMl45GnVOcgwMgKjZwpKPPOKVAtczbhqAdp6XEbZD+l+DOp+3usuco5E
jHlvUhdNu3e7kDGb0u18jlDdcZ0laQe2IAeYdPeZCwqWDwVFoZudu5wYlRN6Y97AiNNSMOWGXQoe
mdwyYKkw0kQ85MxKIBcAvtNB4W6YzPj2dTwUY7xru9iExCwHUk0EKsP3LKuxg4JbQ9Wvl1+LtU8V
+wJJYrOuDQLphxURpPwD81B+vfaXiw/pLUDMsnM+QTVq/svc0PxxfVoZmmp7YKBJB4jpColhhuQi
4t42b8N0gKi7vKIf9LneDYbPVlxgtF/9yFbIRhE/j0iYwrXjetiI3NEe5j2FqvtmUoeHP/LHfJM8
hIbM1AHgnlYHHMGeeycyutq50yT1MXVS1W5jQp+ddWOn/H7hFFzWROV3SVBGvjBJm4znj3cZ0iUW
h2KCWbuGScGb9aTPXWZgU72OFABpkMotFtLWX9BweGua+aEbmWnt6mL5Sm0U+Hwm2SJJ7QCvnyO/
rc+Tqvl7NC3RaUwBERMaNYfvvAbss+Igme6DsWCFCrJGHSDnWtMuJRnnO7o87sjMN5Z7ylp0pcIz
wnJfozsGTGmVmhg4meu1DvJu3HQR5Uk7++M9vkl9OxDU/OpwpyGxq3sr5D6tgAZGbiQvXciJRHog
Hz2bULIVEgd4z2WF+hlubnDtm0F8zpb4I75MtIYOxdZ9lkwdCTiqla/MzVtGhxlxaQN38T5Dq7mb
iXbHlSY8aveu/ZoZjsV8jU3nmZwU/RD6KIcDW3Fj22pUXAwfwMWnT8DVoZZ3cJl5VbvuYAc6Gy+q
kKzwkTF/0Bz18UVEwddGZrTErKoOnS0jCRJB7DYHMCcy9+h8RNNNOomfVRCwgvT4innBcrxBhehu
3UHYnCY7Z1zZDR5avKquPDoaW1hdhEmyVuwYdxXzu/tiIFkXvCL0uFXAce6JoSTQe8rpb25QOqeY
aKZDBun9vfCC+TkUvQ52BLZllwZhzDen0eMjZOjpKEucSBMtxXWdGk8qM9QzZ/t2UxH6i7ApCilk
LQTFtjYK0iRxHxVIcXZmWE7bimTib+kkALQ7Y9GeoRkFUO6yAEdVOcfO65RnyHHggZIzSNeZg6rK
rxgWeBtvHJcKUncUfmk8BxdPNNfKV+U3z4sSd0u2CBWpnprpxPg7vKYJdW+VBnB/WpWOWufh0FqX
gjltc8fpNznS36Vbinse48qwwREor8Ye/0tu9PFtNShWkynAy2XI/p4JO1Pa0aKGjlp8ShhgnIsk
Hst+iqVTP0MpVQ9QDm4Tb2juJxtT/yha0ueZqT1UAbNVUhK78KZxQxM0WMGpRiTmJ2GP+kyIzuMs
bP+lb2Er1dqrcc+PVR3xfEjAl6iZlwd/PGgZMReS9m3bCtw/KHxJLjIT80ICM6LDuOnMO9w5NVrS
wNwWmbJWZCUrUiYY7sotdFV0zRCUxs8xnuhijbbVy3ZmiV3kMDVFAfXScostRXa9DrXZPdoYKF9T
G7EVWyH48z5zEV9wnDwOPmRfBArZZ832fh6Lvr/ubPPzooq5knSnUaOMWvpERsfdhezwbDPQlHyY
IsM9Tzqz7nLL777DJFWfp4j4zzcs8sVwB8U+Fpwj5vwoihwZUaM+2dMc3yWJha3Pz2mPhBYj5Q6o
WQE1DWCAOvXgKW+U6sCT2A4WBlgR34pu1JeGyLotzHQUjGk3vMIciTeiTPzbSEYeiXCjQMxQQTGH
yh/Ia7gQ+ZUZY6/cQOoy7uCeepvA7claKguYGa6vT8gcqs90oDHu1fIp7iVpVKZ67tgStwgSvQW2
8mqRB5ARingxJs/9NI7M93nmJoW+q7Xg6yTJuRUc4RyaD1d9oICK0PLJA7tDZW9xvA5qqck+SzqX
Kww53yUuPEkhcZ2z+RnXPpl1ezNNLiXhfAe7sF5iZCYrUfhoXmwO6bSQFtUZcgWLQSRrIbCXRHOs
E06EC4JzLMh5hCHWLnIdU68QiTt3oXD92xAp/kOtXMTiqiKyCmgwaLNZg0PvBiA46CjxIjz5ZoPC
QaFQsBwt12iVPEC1ZfmAhW+oABdkxc4mY2Oj7SJrt3LxZ6IggWmA5jK5LRf8CXit6dFUajhPrbOg
hvnBwRcgV7xgOKS6TdtNV0Z3TmcOe1n1CX+1XXl2yrm5TzwwMeupasct+CyYB8lYW6cefukdZh0O
crF/BD8RXuqcDq7ZFjE2ybJ/TvqEhgmoYmZOIQWFHsTTgJsIGZPGnNK0zsmXpT5oE8OJGyUhfBuf
7wFO7QjGozSxWoVB7ysizBL42JgX87XUXrNDoMTuSA4sYXxBWewlrqVnFNXGapBaPcRZHZAD0sQZ
DRZrPIRZm26aAtMJWtCVCbrzPsEX167gEwIvxKR8rt3JpUGTTP1ZKxdtkG1rZ8fP6KsAA2+4Dlhv
3rOm97/T6hy3ae578yGJuuKrDILmEKko3hZLaSXLVq2KYaJ3hNiqXtMh9rcIbknsgN6xDvuwvxql
ZW/iqejWkGAhFxGqfM6zcrieiU51ntjf8quuKoA5rEEMlrdZlzrrNvfqe/xmwr9Hd+6AeDCixbiU
URZUo/slt2xT7JAwolcdTGpBMAj5jWCTFUOhL4g42y1u3Ujj0AoRx1AGXNnQ6Fh5J0d8Qk2Ms2J2
aN7GbvQqwEjez/GYwQ4Uya7J++nitZ533VQJ/H6kzMYGSyFCsbroztpqpn1YpfrW8rr2MRlLlHLN
WYaz3jSR3dyUbd1+BapMr6Rr1MkavHivRPhMoTbuaMlshkC5d7SscM95Q56DXNSlKFAmzaO1S6N5
hrrtKhTqzArQuZW2P9/3jim/6LwkxZglr8C5jll95YDTARgEWCfHw4wBcOHtGBHkHYP2PhAemXr9
F8Q2NKSnCkKP+sHrKQ0Wt2Os/T0QmOC+BuwjPxA/1Qfux6nMt26M5JX2KOTSkHvhmI/o68gnmHLA
3VmCFs52PfMlLfmTGsEzVvFtjT5oR1ziigQyUlTGlznBZOw6KhTBrbBlc8vud+xKdtDxb2Yav869
lnRsJqwWyYuu5bq/DgkJQsExLqhrA6Xc47ikS3ppYj/OU9C+R8r624neryMpUqgcuIg2s2MTFov3
y+CrSIYJlUZbHypYTRcc1kCTWZjf4BsD3LHr/iugUde9FkPYO0fFPDUGDG0ZSXmFkYqoNExh0ZZe
p6tuSrXEShv+LE/KhlkyJER8D3lNAejOVUzZVi7hnMJ0Ig70bjc/2CS2qi10GHVI+54yEz/LW+0N
Y/fQEgzQ7ubOskbkzEuA2+eZ8wTJh6HmwCZiz6HWF5xFclaMxzJwGJgWU/vOLVN9J3K5enAiQUXf
fcQEM8yUryZhlfoiOBsZy9ppcsCi2Xc3Q8BsdxGc43b/kTI38T8qaMqSfEyVWL7etlZYv36chUu/
sa5/at/c/hhY/R9E6bd1WnXt//2vX4ePDB4936VTg8PdpDmzDPN+6obkVMhMG9BLe3R9OWkSJQtC
0io4rv31Cy2/6Od52ccLga+lDEC5av96d4WKE1xDiOQBywhfsQwxizGS4fv5iB1t0yVhTtSaQwjE
nb8b4//zqzPQDaHqgfBAfbuw+36+TIkoJkBejiUxk/ajP450s5t0on4kxLzWBq/qdwGHAGMsObb9
9aVbQAN/uXY0W7ZJ4p4VOIBwfvmQx8wjTDNW9aG1cCuthlEAsgoILX+sspZjM+IHLn5wp5ow5Y/k
PVX1i4NNBAW6A209fryh/4Aj/0ahB05x+eb/5/bm4W18S9Of5Ti//8gfGj2PDBAzMDHle473Q3Pz
e3MTDc7S+GTlBEns8b/8NznSBu7soF2PAAyxrqK4/0dz0wp/i+gtYhtaksD5F+vfaW56f77NF4EM
jzF3t82EN+SpXlbcn55m048KQCHCfmhbKfHJz2WLu5kjrFrPBeHq0hXqLkkLRRmS24/J/2PuzJrb
NrYt/FdceQcLEzFU3aTqapasObYVP7EoiSZAgJhBgvj152sAigjYVuy06xyg8hBbchPd7N69h7XW
9gLlHqFhJMZNZZfA9HDIyuUV8Sjlr+0RJQriKgWCcrXBNsPxzQ4thciWfmqxf7vKqgRmboI1jL0q
OClNBAoSjf7H9OiqbkmCUYpZBbvTWN8F9/WK+r2LuhdqcEq5EFhC6oomVSKlopJS0fKcZuZ5sUWI
MtnNbYobiCB4LNshdQIyHVmQ1Sd2qKYXeNrJI6LJq3mBzOAtOo3kNEmEfEbAPjt0kyVkK2NXF4tN
ttQOdPT/kIVXtbulZ91pheKDLw9z/WOJSlVwtLdfvmFPG7TGq51rvgJLSH+rrgoOCc3u/lewrk1z
pcxy6886M9xz+l5TH9eFVXMxM6Ac4SzaB76+dm8hMuqX0RZS6EFiOUje+AHudO2tdse2PY3P4U5v
rmqKsTQjMONnzQ+Uhyid5qAnlQqS8mp1VU4LzSPdWISfwhDeEmTe5ISoK75xnOxjERrTM3yIS3u5
1VHX1BHCcPFKrfTx7UkLaaQ9A8ekuTvEBgY2w4VM4r8/6YQOiOgCQtCitfLssya+/WUca39pukkh
zlaz85KA9xz5wYI2c6AlUQMv6pOc9gZXVVmpj0mgsQzIjlY3SxhBF1soyX/OdvwfErr6Avio9n5J
F/sbr7S0SwNRtdupM/uEbdRPXbiJn4KIMqEVhETx0RamkJIpp8FGEM/ptgkHmpo+bVfUzXu1Np4j
q7xEJVQ7K6CgndFPAPCaCWXSr3DNqillTTVxPdywz2Hiri7Qb9g+gYElwURC5ylBuxhdES6OrNA2
BzMPvzvZICLjb6t7DmVwbW8UDlMeAK8xBPFplQGjzyyi9VU9fe+YQIiAvFblke/nKdTnlXsKwF2n
7yWgKzuKqnuwr1Z6ABZ9dbX2jPRyR8MsKupRsnDorZAdRBTVCZumbnoGTlQDGpDnZ26V+O9DivBX
M1r53TqRtrmaBsi0H+hGSXI69eoV2HlvBcnVXOr3il9UNzlezqWhA0n1a6c+207F2UQB6m6NvvmD
6eXpo0sD8EvTzFxauVXVPzggA5slKjA6YreqQYIO7BP4p/7e0Zeb2Wy5sZV7DzG+u8ItIzTg8/DT
ruKSzmzwD+CT2Ts0TnlCAaQ+zMm3w2Td7rznFbDi6wRx0AtyLOmDncL7xb9QT+m6gKy0GRwRgq0/
rlNGCTb0pRAqf9EpDbi1y3gm2krTiAXZymV1vFvH+n2lZlBs0d91qdkouyuTTiiHmKvdyQYHVhjU
OLjIqJtox4j26PTDLkHmrKpNdZ0FcX3XbNtkhUwToe7uKkunGo2C4hlCS476l6Os8wd3peUPkHjT
a7Sj0HYhW4Sza5BQfITmc5rGBCGHJRqaMJfK0jo1dzUUu4BmFTeOmsa747ePri5wX6/2Siw/mVI6
ETuU3ajK2QMc0zbVcmVZZ7N7PUssXFOw5lD0U+XPVe0yAw0Z0EMrzZUPq50PKHpKsougJgN7c+qo
PteLwRksD/QwpdVUsEnmwcbK0GJJt1TN4NHMPmfmjsmoJEMovZfKyc9PwBTXq4Ybbdi6aL21f+dF
dD6BVbK070OrLo5JYVXXVPOXJylFswwfCjszE7qgUxx+JKC8qQKNN0rm6kydvte21uwLZ8/AMO/i
uVHZ2qW1rYILT0/KGRG9M/sQ2mj3HHgQiJ1/cAyb+3iw+JRDacOg67YI9gbvvl1TDqzN7fQ+JoOL
WGSez76wmxFEzvIs/KRRH7lCRri6Ce1NdFqsRfcXPYpIoCT+5iJeO0jMuHp2Hk632Xlsp8qHAjXJ
U6AXhX+YUV66qZ3cv7RJZ95uUeFHPTrf5l82XBN8Rb75mM9otETjWei4AdjQ25JOrhHFfjs7JByq
YWNBay+Q73rQPW11pjiKc5H7KTpEjm2d0H5meYJOffWZ0if1ku1mdu7v0HWvIztyDguyIgttmWOv
YOSjlZknunZMq3kXwmbwqNHyGhJglKJ7lSTnobmZfY5sjjo+QXXbHD2E95fPGXm5zbEV8JdlFIDQ
qDL9Hgrcrjxar4wN+ejUe1ZJbp7Aupx9ZudtFma4FhZELM3Knl0gi4RQnkrDhwNzjeVL/EylsrcO
PqiwkcgHpJZPSmP1RFE1Pkf2tyJY1/PDLNM36PeE+qVXbXN6PYXVNYpx3CVvb2KcxOExRCEbn4Fw
eNq4gwO3AVu9LpEAJX0GZ9c+3KkcsIPGNiMPkp6SRPZIKs2YgFfD4cYVS+aWXtR3Nazl4Hi5ztFF
TW3IQKvwgkZr+ZaKnuoHh8g1+GsoSNFJkQbiuBIIPe62avgR81886ltzsyh921SOXGu6RsnYc2L/
FF2Z8GqDpN/xmriJfWBGRnhA75wZwj7aDBl/apR0p1oqFYz5xD5HgOEjLASyv7ZHExU6JwESTi3l
jhLpbnuUl2r5nEK1umN/eSgjpPFZpdXUITm1Z+ihCJdTfK/J1i8e8io4myrBZkeS0qdzlrF70BII
w4AUjQPex0NibcWBcJc0CaAwlAM/pKPiExh1cGybTXARaytaQLkhXUUtar+ndUrN+wq4mOkeJmXg
feIe8D/lykrILyVbuprGCBE+QL90qToFqbU88/BbQKYZWIOD3Eu8Z8WlLqVstsLBoVX6hUoy4FTJ
19ZRBscMyXKvLI4LZFFVphtg8sI4Z6HyLfpHaGyVHIOdp9Oiw7Fy04QkokUflssiP5+pqKEc1NrK
ePSMmb9DDs9KgvdKUQj3x93dLQsf2YV6maqPa0BRFDvQLj3aYdmF5kCtXS6nW8jhbAT0breAPRVz
58WHlFeMvzSqfyAQ1LK+W0UuHFbNXlX3Gb7lGRK4pERpuVt/0a3AOXfKWjkOS+iptLSegU5Ss3pL
KWvjoqRo+agXZzPI7ZnCLvTJx6KJsMyoBE4D5QCZKZqiGnX4xba390WcimQCbitYzQBR2HAbrK9t
+MW3+tpGRUoPXVaGLNtdc5B+KrI9XcTX8/Ui/z/xr57iZJchwFo0LIfXP32I1/z35q9c+U8Z39CX
YvhbvXHzP5ofLxexaBjU+wN96mCN3ZWLbHe/yMuQd+gmIn71q58yEi/cDdTkaz6g8zUY4od+6e2B
3v0YFIguRvgCvVi5ealmPm+NEc555/J5QbJJn7jkXHQL3kHzEBeEtGDvfqxoqj0hm0/EQKzUPPvf
tlik7y3D2zN8We23lvOtGbQLdP78+29IU3/F6fvZVQDbRK9KqCM60xSPPlgFjV4UL9AmseB7m+R/
PX+7oftJbQKDFAdtMaYiA9Y8XG39TTCdQEOifwbez7hmrxGW8GVJTV93JtzokG4Msj7783b0iRBh
JyFqtOsyvukjSy45e8OcCEaLSPq2BxyTsr8Imtj7Fv2LRNNW8bA5xrUHeHeLb05qD5jaBJalJmxA
+1UPLIDr0lkYlTHOSfvzdtn/+3bgKS6jQtxW6AVH+2lQ3aRw8CNrMBjh9S7ACk4pMNmi2NM8bPf9
ncAaqJowAmCCmqf9wP/+Gsyf1zBn/LzI/Kdifw0Apgqw6I+swmCM11Uw6Q5owBYyrO7CGxoFmv3R
cIUgYKxGwUZtRnYROA40157S5rDdCoMbwYaj2vRe0v9X52Dw/b36AwCUWzM9cC1+wikymB0mjxQ9
GWLxDA6CY01IpxIWwfdvn2a5R3QQqH62ZlpiEaijCGsHsLGd48AzdLkcKUVPyUi1izS6naDDnZbd
CvjHlIWISkmeN8/wIHA5IglhoHI2tj2AhZK9FQ17AkfAAlzdHYTB7GmUOrFYHzjskMzFM7ZFIO2o
ScdI6oTENzVAgvXmGfgGNjeGDUhC7dbAHd296JBnkLwRcA5IRBMh0fi2ffrOgT2dgEexBFyk/fHo
zAGwGTLrUr6BCJSQdnEQOxjMHj0XstuIQHSzH90WACsmaN5y09cnFp0PybB1B2FgDhz0LuhcbJto
MTRPa33HdC+SyZe+EswJ3zKxwIvNG1yMGlJAFt6h7aijOwMAe4Q2h9QuMDGHzB0yWOcgD+bvuBM+
BqolUP4XS8EHjmgX6MAvpHeBinvEzdjt9CYs3g+WbJuGRA4NhOzXVRrZKhiqQAnI7QX4gg6kLPcl
TmBZe6sg4ggujQZrIUxCm6sZ0V5gqzqyCSTuRjwkiHwvEeMwZLQmpFcQDQNe1Dzjux0AiEjvBX0C
eMoif2C2sxzsBVf0/FJVgATdz1uc15j2gqXp0n6SQ87QJFHEwW+ewR3pOtwepFFItLTGcXRxA9hi
R9pRomqgkyZpIMr7BsGBewyCAQgSiiziGd9RcEn3SppFQ6XbND6ShWVsn75ZdDUuD9RtdDSrmmeE
q0CGQ3IVzOmE4gyp472tvr8XLHeCXrYGMG2s+UTaiEubRREziLMwHVwKtjWxUYwD6tzNvt10IzKH
8MzdIRb3ZytrZFMdkifoNnYnYegsTkkk4oe44gIVz+guBWQSpF1m9gDpRJFZ/07gpJJGAbHsohzb
PCPcC6Ym6yaZFvbAReDsxWkeXo3mBNVDpEk6RcYxHQWgj7LTp9Bm6nzLmtmVmAb+kWh8qoH1c2l8
2ljeMc1fm3auu0RCWehakkL6OywcGETiRkqMmFy9q0KPzhQA/7Nk/UPTmKCqQqbM6BygwSqQpwFw
4aBbN8ZNIG0DsISGhdyK2gjJYOs4Vfs+gagqNMov0y6RNr5NoNFeWNYzIl1IaQ2Jgm+HSkJoGr8J
GVCRaBxb2sAS7CmptIEBngQouT3l6m8egqD9XWCTQnLoN2NZnakc3y7gmmqzexIGEdSRYPb9vQoD
30jT6IQ9ZRlsQdrgGZ9FgIgquxcEAg3GnSnKqc0zuBYpLHApqFjezk8e4V6w9PaY/vu9YNqkzoVw
MpWm9umfCPxC6isCp/MaUY7MLgDxl44YmSQVZbzEbyNQAGSRTiWzPOZVEPQYaevoIMsLs7p9OGL7
1tEluYKfiHwvYVPzjO2OMKgHS5cZcJcNDj3543aSgztCnAh2HAFFp4c3IndZzF/2LBg4ilDdCRle
Y8L9XeCIAgSVNvB57fqMzy4KEI3kWQCXBxsXuFXnDgpk0/4qoL4/FZxGAVBsntFFzgYar9KewhTA
EVgj0qntLAerACAJeX/BbX4NLcd1O8AdlEeq0mmBArvJlv+2XcSfwosg897BsloTNCa7QBQtm0Yg
o4YgBFIcgorWOwpU54HCI6DQuRCjqz53MqRylyOXn2DhE0V+8yjYpNrIL5nGS8JxhKvgCG6Z1CoI
d7GRtofG3jzDy7HJIohCThdn/0To8APn5W+KyyFKBM/HggHjL/I9Gs0//sILO+TrATrWh6B2CEhz
7xeFeEQ7dIv3FH/+o4cEbWAGez98gR00n9P9826CX39077NeZvXyl2f+IpsjdY3SniD8dK8paEy/
//b/4fxxvp7vQ5ExUZzP1zf5/bfee+59//8wcB4MxhV1GelxM7+Oo/7ADZVAfuBgHuXz/OUVxdfY
glFlRz6ch/6XOBsoG7cgR+mxkePM5s/x/lu3vBr5kaNo8VT4T2XRG7yBaMsOfrQIUUPJFvsjt1A/
6ZE7cP27+Ms7BLjK9aPf2ywtlk72U5CHz/zn3sAdn0d2ZAiGqGD3R24BcLIjf19/pjELwsT8u6N+
/jz3ehtQa7Fqsi98HoZ+FPv9E9nCwKSHjp79+cCKtHAa6ZHjbf/La/EpssO+/9o2tZAP6YEZoHwK
dvsnscNRyA59GdPa4qtlbkEKsmNfzf2oZz1E17FfcL1czbNdOI+e95ejq6XLv3Kez5+8Ml8URW9P
d2h/6fH9J89fzvvUqrYQLj80dwFdUns7WydVQEggP3aOpGfuJ4n/MljjQbV1u18xekxT38HQv+TF
aa43sCFIsIkKi+xLXy8es/nAe+qogvJDb+b9e4tMlKgHyA+8fXc2Xye55/evdcYXYM1fMf7FIssX
PUvVkSR+xeBXi8p/6l1jDC5K579i8M9I5L6M1OzutvwgPTT6Ut67w3kWc1P2DycJSO3lE//91X7d
fMDRPBiefbAlJMhk3//G8/sr3mbipYcNQjySflSjk4X6BWHNTbZYDtmrTWld9p1vF/Trpn/OfBAm
dIhv2eHvvfh58e48/+puazOdssP/GZff2YhdQvnXfMDXG7HL18sO/4HVX+T5oudSdPlP+bGrflTZ
ZRRlx/1ex2dJb/6NtrGyI7/R30dy6Ic59060LPpHk3KbyFfJLvTDIi/effrWy7cAO+nx/fwppu1W
z3PrCOHSY+9iGOfLl0UQdw/wHSG+8vbI38o0/c2E+Tr/9CKK8q1/1k+uid94Chfz7I//AAAA//8=
</cx:binary>
              </cx:geoCache>
            </cx:geography>
          </cx:layoutPr>
        </cx:series>
      </cx:plotAreaRegion>
    </cx:plotArea>
    <cx:legend pos="l"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205740</xdr:colOff>
      <xdr:row>1</xdr:row>
      <xdr:rowOff>156210</xdr:rowOff>
    </xdr:from>
    <xdr:to>
      <xdr:col>12</xdr:col>
      <xdr:colOff>472440</xdr:colOff>
      <xdr:row>16</xdr:row>
      <xdr:rowOff>156210</xdr:rowOff>
    </xdr:to>
    <xdr:graphicFrame macro="">
      <xdr:nvGraphicFramePr>
        <xdr:cNvPr id="2" name="Chart 1">
          <a:extLst>
            <a:ext uri="{FF2B5EF4-FFF2-40B4-BE49-F238E27FC236}">
              <a16:creationId xmlns:a16="http://schemas.microsoft.com/office/drawing/2014/main" id="{A85035A8-0190-BB2A-C89A-2F3235ACCC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563880</xdr:colOff>
      <xdr:row>2</xdr:row>
      <xdr:rowOff>64770</xdr:rowOff>
    </xdr:from>
    <xdr:to>
      <xdr:col>13</xdr:col>
      <xdr:colOff>259080</xdr:colOff>
      <xdr:row>17</xdr:row>
      <xdr:rowOff>64770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F086E92B-1065-EE2D-B2D2-18295C0490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17720" y="43053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350520</xdr:colOff>
      <xdr:row>1</xdr:row>
      <xdr:rowOff>152400</xdr:rowOff>
    </xdr:from>
    <xdr:to>
      <xdr:col>11</xdr:col>
      <xdr:colOff>45720</xdr:colOff>
      <xdr:row>16</xdr:row>
      <xdr:rowOff>152400</xdr:rowOff>
    </xdr:to>
    <xdr:graphicFrame macro="">
      <xdr:nvGraphicFramePr>
        <xdr:cNvPr id="2" name="Chart 1">
          <a:extLst>
            <a:ext uri="{FF2B5EF4-FFF2-40B4-BE49-F238E27FC236}">
              <a16:creationId xmlns:a16="http://schemas.microsoft.com/office/drawing/2014/main" id="{67344810-6B03-DF5A-E4A8-E19395E55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510540</xdr:colOff>
      <xdr:row>20</xdr:row>
      <xdr:rowOff>118110</xdr:rowOff>
    </xdr:from>
    <xdr:to>
      <xdr:col>14</xdr:col>
      <xdr:colOff>205740</xdr:colOff>
      <xdr:row>35</xdr:row>
      <xdr:rowOff>118110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7A8C259-27ED-5D37-1996-CFDC0E7E54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46420" y="37757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487680</xdr:colOff>
      <xdr:row>19</xdr:row>
      <xdr:rowOff>144780</xdr:rowOff>
    </xdr:from>
    <xdr:to>
      <xdr:col>5</xdr:col>
      <xdr:colOff>411480</xdr:colOff>
      <xdr:row>33</xdr:row>
      <xdr:rowOff>51435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1ACA8F89-072F-04F3-EB2E-1445A5ED1DA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3108960" y="36195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312420</xdr:colOff>
      <xdr:row>18</xdr:row>
      <xdr:rowOff>129540</xdr:rowOff>
    </xdr:from>
    <xdr:to>
      <xdr:col>10</xdr:col>
      <xdr:colOff>312420</xdr:colOff>
      <xdr:row>32</xdr:row>
      <xdr:rowOff>36195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D7808FEC-7BA1-FAA1-5281-35313692287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057900" y="3421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182880</xdr:colOff>
      <xdr:row>21</xdr:row>
      <xdr:rowOff>60960</xdr:rowOff>
    </xdr:from>
    <xdr:to>
      <xdr:col>11</xdr:col>
      <xdr:colOff>182880</xdr:colOff>
      <xdr:row>34</xdr:row>
      <xdr:rowOff>150495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8EB5B4D4-2169-C25B-7C47-872F49E076F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537960" y="39014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41910</xdr:rowOff>
    </xdr:from>
    <xdr:to>
      <xdr:col>11</xdr:col>
      <xdr:colOff>594360</xdr:colOff>
      <xdr:row>21</xdr:row>
      <xdr:rowOff>41910</xdr:rowOff>
    </xdr:to>
    <xdr:graphicFrame macro="">
      <xdr:nvGraphicFramePr>
        <xdr:cNvPr id="2" name="Chart 1">
          <a:extLst>
            <a:ext uri="{FF2B5EF4-FFF2-40B4-BE49-F238E27FC236}">
              <a16:creationId xmlns:a16="http://schemas.microsoft.com/office/drawing/2014/main" id="{2B01A6A1-015A-0FC2-A315-1FEBE48461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76200</xdr:colOff>
      <xdr:row>18</xdr:row>
      <xdr:rowOff>45720</xdr:rowOff>
    </xdr:from>
    <xdr:to>
      <xdr:col>1</xdr:col>
      <xdr:colOff>731520</xdr:colOff>
      <xdr:row>21</xdr:row>
      <xdr:rowOff>83820</xdr:rowOff>
    </xdr:to>
    <xdr:graphicFrame macro="">
      <xdr:nvGraphicFramePr>
        <xdr:cNvPr id="2" name="Chart 1">
          <a:extLst>
            <a:ext uri="{FF2B5EF4-FFF2-40B4-BE49-F238E27FC236}">
              <a16:creationId xmlns:a16="http://schemas.microsoft.com/office/drawing/2014/main" id="{B65C085E-A2F8-17E2-9D27-751D8CDDF2E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563880</xdr:colOff>
      <xdr:row>18</xdr:row>
      <xdr:rowOff>160020</xdr:rowOff>
    </xdr:from>
    <xdr:to>
      <xdr:col>4</xdr:col>
      <xdr:colOff>784860</xdr:colOff>
      <xdr:row>22</xdr:row>
      <xdr:rowOff>30480</xdr:rowOff>
    </xdr:to>
    <xdr:graphicFrame macro="">
      <xdr:nvGraphicFramePr>
        <xdr:cNvPr id="3" name="Chart 2">
          <a:extLst>
            <a:ext uri="{FF2B5EF4-FFF2-40B4-BE49-F238E27FC236}">
              <a16:creationId xmlns:a16="http://schemas.microsoft.com/office/drawing/2014/main" id="{FE3E36DB-0E36-F03C-4EA4-CE57E28687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701040</xdr:colOff>
      <xdr:row>19</xdr:row>
      <xdr:rowOff>38100</xdr:rowOff>
    </xdr:from>
    <xdr:to>
      <xdr:col>7</xdr:col>
      <xdr:colOff>685800</xdr:colOff>
      <xdr:row>22</xdr:row>
      <xdr:rowOff>99060</xdr:rowOff>
    </xdr:to>
    <xdr:graphicFrame macro="">
      <xdr:nvGraphicFramePr>
        <xdr:cNvPr id="4" name="Chart 3">
          <a:extLst>
            <a:ext uri="{FF2B5EF4-FFF2-40B4-BE49-F238E27FC236}">
              <a16:creationId xmlns:a16="http://schemas.microsoft.com/office/drawing/2014/main" id="{5EA645AA-5AA8-4008-DB2D-BCF5450352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xdr:colOff>
      <xdr:row>18</xdr:row>
      <xdr:rowOff>83820</xdr:rowOff>
    </xdr:from>
    <xdr:to>
      <xdr:col>10</xdr:col>
      <xdr:colOff>518160</xdr:colOff>
      <xdr:row>22</xdr:row>
      <xdr:rowOff>0</xdr:rowOff>
    </xdr:to>
    <xdr:graphicFrame macro="">
      <xdr:nvGraphicFramePr>
        <xdr:cNvPr id="5" name="Chart 4">
          <a:extLst>
            <a:ext uri="{FF2B5EF4-FFF2-40B4-BE49-F238E27FC236}">
              <a16:creationId xmlns:a16="http://schemas.microsoft.com/office/drawing/2014/main" id="{D9682DF6-12CD-BF32-000C-A08080C4CA0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137160</xdr:colOff>
      <xdr:row>18</xdr:row>
      <xdr:rowOff>152400</xdr:rowOff>
    </xdr:from>
    <xdr:to>
      <xdr:col>14</xdr:col>
      <xdr:colOff>22860</xdr:colOff>
      <xdr:row>22</xdr:row>
      <xdr:rowOff>91440</xdr:rowOff>
    </xdr:to>
    <xdr:graphicFrame macro="">
      <xdr:nvGraphicFramePr>
        <xdr:cNvPr id="6" name="Chart 5">
          <a:extLst>
            <a:ext uri="{FF2B5EF4-FFF2-40B4-BE49-F238E27FC236}">
              <a16:creationId xmlns:a16="http://schemas.microsoft.com/office/drawing/2014/main" id="{C1C7A921-4F6F-B6AC-7E27-9D7E10BAEE3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xdr:col>
      <xdr:colOff>137160</xdr:colOff>
      <xdr:row>0</xdr:row>
      <xdr:rowOff>160020</xdr:rowOff>
    </xdr:from>
    <xdr:to>
      <xdr:col>20</xdr:col>
      <xdr:colOff>358140</xdr:colOff>
      <xdr:row>3</xdr:row>
      <xdr:rowOff>167640</xdr:rowOff>
    </xdr:to>
    <xdr:sp macro="" textlink="">
      <xdr:nvSpPr>
        <xdr:cNvPr id="2" name="Rectangle: Rounded Corners 1">
          <a:extLst>
            <a:ext uri="{FF2B5EF4-FFF2-40B4-BE49-F238E27FC236}">
              <a16:creationId xmlns:a16="http://schemas.microsoft.com/office/drawing/2014/main" id="{32E6D22D-0B9C-F8E1-545E-4969A10CE90A}"/>
            </a:ext>
          </a:extLst>
        </xdr:cNvPr>
        <xdr:cNvSpPr/>
      </xdr:nvSpPr>
      <xdr:spPr>
        <a:xfrm>
          <a:off x="746760" y="160020"/>
          <a:ext cx="11803380" cy="55626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r>
            <a:rPr lang="en-IN" sz="2400">
              <a:solidFill>
                <a:schemeClr val="lt1"/>
              </a:solidFill>
              <a:latin typeface="+mn-lt"/>
              <a:ea typeface="+mn-ea"/>
              <a:cs typeface="+mn-cs"/>
            </a:rPr>
            <a:t>E Commerce Sales Analysis Dashboard </a:t>
          </a:r>
        </a:p>
      </xdr:txBody>
    </xdr:sp>
    <xdr:clientData/>
  </xdr:twoCellAnchor>
  <xdr:twoCellAnchor>
    <xdr:from>
      <xdr:col>1</xdr:col>
      <xdr:colOff>213360</xdr:colOff>
      <xdr:row>9</xdr:row>
      <xdr:rowOff>30480</xdr:rowOff>
    </xdr:from>
    <xdr:to>
      <xdr:col>4</xdr:col>
      <xdr:colOff>312420</xdr:colOff>
      <xdr:row>11</xdr:row>
      <xdr:rowOff>60960</xdr:rowOff>
    </xdr:to>
    <xdr:graphicFrame macro="">
      <xdr:nvGraphicFramePr>
        <xdr:cNvPr id="6" name="Chart 5">
          <a:extLst>
            <a:ext uri="{FF2B5EF4-FFF2-40B4-BE49-F238E27FC236}">
              <a16:creationId xmlns:a16="http://schemas.microsoft.com/office/drawing/2014/main" id="{B0C60941-D701-4797-9733-BABA4FF056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114300</xdr:colOff>
      <xdr:row>5</xdr:row>
      <xdr:rowOff>22860</xdr:rowOff>
    </xdr:from>
    <xdr:to>
      <xdr:col>4</xdr:col>
      <xdr:colOff>403860</xdr:colOff>
      <xdr:row>7</xdr:row>
      <xdr:rowOff>2700</xdr:rowOff>
    </xdr:to>
    <xdr:sp macro="" textlink="">
      <xdr:nvSpPr>
        <xdr:cNvPr id="3" name="Rectangle: Rounded Corners 2">
          <a:extLst>
            <a:ext uri="{FF2B5EF4-FFF2-40B4-BE49-F238E27FC236}">
              <a16:creationId xmlns:a16="http://schemas.microsoft.com/office/drawing/2014/main" id="{42E27693-7314-55EB-B4A1-888171A91F58}"/>
            </a:ext>
          </a:extLst>
        </xdr:cNvPr>
        <xdr:cNvSpPr/>
      </xdr:nvSpPr>
      <xdr:spPr>
        <a:xfrm>
          <a:off x="723900" y="937260"/>
          <a:ext cx="2118360" cy="34560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400">
              <a:solidFill>
                <a:schemeClr val="lt1"/>
              </a:solidFill>
              <a:latin typeface="+mn-lt"/>
              <a:ea typeface="+mn-ea"/>
              <a:cs typeface="+mn-cs"/>
            </a:rPr>
            <a:t>SALES</a:t>
          </a:r>
        </a:p>
      </xdr:txBody>
    </xdr:sp>
    <xdr:clientData/>
  </xdr:twoCellAnchor>
  <xdr:twoCellAnchor>
    <xdr:from>
      <xdr:col>1</xdr:col>
      <xdr:colOff>83820</xdr:colOff>
      <xdr:row>7</xdr:row>
      <xdr:rowOff>38100</xdr:rowOff>
    </xdr:from>
    <xdr:to>
      <xdr:col>4</xdr:col>
      <xdr:colOff>415020</xdr:colOff>
      <xdr:row>13</xdr:row>
      <xdr:rowOff>20820</xdr:rowOff>
    </xdr:to>
    <xdr:sp macro="" textlink="">
      <xdr:nvSpPr>
        <xdr:cNvPr id="4" name="Rectangle: Rounded Corners 3">
          <a:extLst>
            <a:ext uri="{FF2B5EF4-FFF2-40B4-BE49-F238E27FC236}">
              <a16:creationId xmlns:a16="http://schemas.microsoft.com/office/drawing/2014/main" id="{17C80BF2-9A92-6FCE-2D27-8D9B8794E549}"/>
            </a:ext>
          </a:extLst>
        </xdr:cNvPr>
        <xdr:cNvSpPr/>
      </xdr:nvSpPr>
      <xdr:spPr>
        <a:xfrm>
          <a:off x="693420" y="1318260"/>
          <a:ext cx="2160000" cy="1080000"/>
        </a:xfrm>
        <a:prstGeom prst="roundRect">
          <a:avLst>
            <a:gd name="adj" fmla="val 8200"/>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clientData/>
  </xdr:twoCellAnchor>
  <xdr:twoCellAnchor>
    <xdr:from>
      <xdr:col>1</xdr:col>
      <xdr:colOff>228600</xdr:colOff>
      <xdr:row>7</xdr:row>
      <xdr:rowOff>137160</xdr:rowOff>
    </xdr:from>
    <xdr:to>
      <xdr:col>4</xdr:col>
      <xdr:colOff>304800</xdr:colOff>
      <xdr:row>8</xdr:row>
      <xdr:rowOff>175260</xdr:rowOff>
    </xdr:to>
    <xdr:sp macro="" textlink="Kpi!B17">
      <xdr:nvSpPr>
        <xdr:cNvPr id="5" name="Rectangle: Rounded Corners 4">
          <a:extLst>
            <a:ext uri="{FF2B5EF4-FFF2-40B4-BE49-F238E27FC236}">
              <a16:creationId xmlns:a16="http://schemas.microsoft.com/office/drawing/2014/main" id="{1885B16C-9F60-7281-A81E-570CAC2F2C78}"/>
            </a:ext>
          </a:extLst>
        </xdr:cNvPr>
        <xdr:cNvSpPr/>
      </xdr:nvSpPr>
      <xdr:spPr>
        <a:xfrm>
          <a:off x="838200" y="1417320"/>
          <a:ext cx="1905000" cy="22098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CF1B7E53-0D15-4CA6-A910-A8C995C303E2}" type="TxLink">
            <a:rPr lang="en-US" sz="1400">
              <a:solidFill>
                <a:schemeClr val="lt1"/>
              </a:solidFill>
              <a:latin typeface="+mn-lt"/>
              <a:ea typeface="+mn-ea"/>
              <a:cs typeface="+mn-cs"/>
            </a:rPr>
            <a:pPr marL="0" lvl="0" indent="0" algn="ctr" rtl="0">
              <a:spcBef>
                <a:spcPts val="0"/>
              </a:spcBef>
              <a:spcAft>
                <a:spcPts val="0"/>
              </a:spcAft>
              <a:buNone/>
            </a:pPr>
            <a:t> $22,97,200.86 </a:t>
          </a:fld>
          <a:endParaRPr lang="en-IN" sz="1400">
            <a:solidFill>
              <a:schemeClr val="lt1"/>
            </a:solidFill>
            <a:latin typeface="+mn-lt"/>
            <a:ea typeface="+mn-ea"/>
            <a:cs typeface="+mn-cs"/>
          </a:endParaRPr>
        </a:p>
      </xdr:txBody>
    </xdr:sp>
    <xdr:clientData/>
  </xdr:twoCellAnchor>
  <xdr:twoCellAnchor>
    <xdr:from>
      <xdr:col>1</xdr:col>
      <xdr:colOff>205740</xdr:colOff>
      <xdr:row>11</xdr:row>
      <xdr:rowOff>99060</xdr:rowOff>
    </xdr:from>
    <xdr:to>
      <xdr:col>4</xdr:col>
      <xdr:colOff>182880</xdr:colOff>
      <xdr:row>12</xdr:row>
      <xdr:rowOff>152400</xdr:rowOff>
    </xdr:to>
    <xdr:sp macro="" textlink="Kpi!B17">
      <xdr:nvSpPr>
        <xdr:cNvPr id="7" name="Rectangle: Rounded Corners 6">
          <a:extLst>
            <a:ext uri="{FF2B5EF4-FFF2-40B4-BE49-F238E27FC236}">
              <a16:creationId xmlns:a16="http://schemas.microsoft.com/office/drawing/2014/main" id="{AC9EE900-F57D-4181-9ACE-C9FFD78D649E}"/>
            </a:ext>
          </a:extLst>
        </xdr:cNvPr>
        <xdr:cNvSpPr/>
      </xdr:nvSpPr>
      <xdr:spPr>
        <a:xfrm>
          <a:off x="815340" y="2110740"/>
          <a:ext cx="1805940" cy="23622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050">
              <a:solidFill>
                <a:schemeClr val="lt1"/>
              </a:solidFill>
              <a:latin typeface="+mn-lt"/>
              <a:ea typeface="+mn-ea"/>
              <a:cs typeface="+mn-cs"/>
            </a:rPr>
            <a:t>YoY Growth </a:t>
          </a:r>
        </a:p>
      </xdr:txBody>
    </xdr:sp>
    <xdr:clientData/>
  </xdr:twoCellAnchor>
  <mc:AlternateContent xmlns:mc="http://schemas.openxmlformats.org/markup-compatibility/2006">
    <mc:Choice xmlns:a14="http://schemas.microsoft.com/office/drawing/2010/main" Requires="a14">
      <xdr:twoCellAnchor editAs="oneCell">
        <xdr:from>
          <xdr:col>2</xdr:col>
          <xdr:colOff>594360</xdr:colOff>
          <xdr:row>11</xdr:row>
          <xdr:rowOff>106680</xdr:rowOff>
        </xdr:from>
        <xdr:to>
          <xdr:col>4</xdr:col>
          <xdr:colOff>205740</xdr:colOff>
          <xdr:row>12</xdr:row>
          <xdr:rowOff>114300</xdr:rowOff>
        </xdr:to>
        <xdr:pic>
          <xdr:nvPicPr>
            <xdr:cNvPr id="10" name="Picture 9">
              <a:extLst>
                <a:ext uri="{FF2B5EF4-FFF2-40B4-BE49-F238E27FC236}">
                  <a16:creationId xmlns:a16="http://schemas.microsoft.com/office/drawing/2014/main" id="{11543606-0864-B55E-1AA2-888E7A56DD71}"/>
                </a:ext>
              </a:extLst>
            </xdr:cNvPr>
            <xdr:cNvPicPr>
              <a:picLocks noChangeAspect="1" noChangeArrowheads="1"/>
              <a:extLst>
                <a:ext uri="{84589F7E-364E-4C9E-8A38-B11213B215E9}">
                  <a14:cameraTool cellRange="'YoY KPI'!$H$8" spid="_x0000_s10281"/>
                </a:ext>
              </a:extLst>
            </xdr:cNvPicPr>
          </xdr:nvPicPr>
          <xdr:blipFill>
            <a:blip xmlns:r="http://schemas.openxmlformats.org/officeDocument/2006/relationships" r:embed="rId2"/>
            <a:srcRect/>
            <a:stretch>
              <a:fillRect/>
            </a:stretch>
          </xdr:blipFill>
          <xdr:spPr bwMode="auto">
            <a:xfrm>
              <a:off x="1813560" y="2118360"/>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5</xdr:col>
      <xdr:colOff>7620</xdr:colOff>
      <xdr:row>5</xdr:row>
      <xdr:rowOff>30480</xdr:rowOff>
    </xdr:from>
    <xdr:to>
      <xdr:col>8</xdr:col>
      <xdr:colOff>338820</xdr:colOff>
      <xdr:row>13</xdr:row>
      <xdr:rowOff>28440</xdr:rowOff>
    </xdr:to>
    <xdr:grpSp>
      <xdr:nvGrpSpPr>
        <xdr:cNvPr id="12" name="Group 11">
          <a:extLst>
            <a:ext uri="{FF2B5EF4-FFF2-40B4-BE49-F238E27FC236}">
              <a16:creationId xmlns:a16="http://schemas.microsoft.com/office/drawing/2014/main" id="{A14F3898-23C1-4140-B8AF-B495EE7A4C34}"/>
            </a:ext>
          </a:extLst>
        </xdr:cNvPr>
        <xdr:cNvGrpSpPr/>
      </xdr:nvGrpSpPr>
      <xdr:grpSpPr>
        <a:xfrm>
          <a:off x="3055620" y="944880"/>
          <a:ext cx="2160000" cy="1461000"/>
          <a:chOff x="693420" y="937260"/>
          <a:chExt cx="2160000" cy="1461000"/>
        </a:xfrm>
      </xdr:grpSpPr>
      <xdr:sp macro="" textlink="">
        <xdr:nvSpPr>
          <xdr:cNvPr id="13" name="Rectangle: Rounded Corners 12">
            <a:extLst>
              <a:ext uri="{FF2B5EF4-FFF2-40B4-BE49-F238E27FC236}">
                <a16:creationId xmlns:a16="http://schemas.microsoft.com/office/drawing/2014/main" id="{0F631A59-DA46-F03F-0EFB-CD245D3A390F}"/>
              </a:ext>
            </a:extLst>
          </xdr:cNvPr>
          <xdr:cNvSpPr/>
        </xdr:nvSpPr>
        <xdr:spPr>
          <a:xfrm>
            <a:off x="723900" y="937260"/>
            <a:ext cx="2118360" cy="34560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400">
                <a:solidFill>
                  <a:schemeClr val="lt1"/>
                </a:solidFill>
                <a:latin typeface="+mn-lt"/>
                <a:ea typeface="+mn-ea"/>
                <a:cs typeface="+mn-cs"/>
              </a:rPr>
              <a:t>PROFIT</a:t>
            </a:r>
          </a:p>
        </xdr:txBody>
      </xdr:sp>
      <xdr:sp macro="" textlink="">
        <xdr:nvSpPr>
          <xdr:cNvPr id="14" name="Rectangle: Rounded Corners 13">
            <a:extLst>
              <a:ext uri="{FF2B5EF4-FFF2-40B4-BE49-F238E27FC236}">
                <a16:creationId xmlns:a16="http://schemas.microsoft.com/office/drawing/2014/main" id="{7B62C162-77B5-C56C-03B9-4625DA465803}"/>
              </a:ext>
            </a:extLst>
          </xdr:cNvPr>
          <xdr:cNvSpPr/>
        </xdr:nvSpPr>
        <xdr:spPr>
          <a:xfrm>
            <a:off x="693420" y="1318260"/>
            <a:ext cx="2160000" cy="1080000"/>
          </a:xfrm>
          <a:prstGeom prst="roundRect">
            <a:avLst>
              <a:gd name="adj" fmla="val 8200"/>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sp macro="" textlink="Kpi!$E$17">
        <xdr:nvSpPr>
          <xdr:cNvPr id="15" name="Rectangle: Rounded Corners 14">
            <a:extLst>
              <a:ext uri="{FF2B5EF4-FFF2-40B4-BE49-F238E27FC236}">
                <a16:creationId xmlns:a16="http://schemas.microsoft.com/office/drawing/2014/main" id="{C5F08C90-9CC7-7022-AF55-B8C932ED598C}"/>
              </a:ext>
            </a:extLst>
          </xdr:cNvPr>
          <xdr:cNvSpPr/>
        </xdr:nvSpPr>
        <xdr:spPr>
          <a:xfrm>
            <a:off x="838200" y="1417320"/>
            <a:ext cx="1905000" cy="22098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37738F75-AB9C-4B64-8EB0-86E57C129162}" type="TxLink">
              <a:rPr lang="en-US" sz="1400" b="0" i="0" u="none" strike="noStrike">
                <a:solidFill>
                  <a:schemeClr val="bg1"/>
                </a:solidFill>
                <a:latin typeface="Calibri"/>
                <a:ea typeface="Calibri"/>
                <a:cs typeface="Calibri"/>
              </a:rPr>
              <a:pPr marL="0" lvl="0" indent="0" algn="ctr" rtl="0">
                <a:spcBef>
                  <a:spcPts val="0"/>
                </a:spcBef>
                <a:spcAft>
                  <a:spcPts val="0"/>
                </a:spcAft>
                <a:buNone/>
              </a:pPr>
              <a:t> $2,86,397.022 </a:t>
            </a:fld>
            <a:endParaRPr lang="en-IN" sz="1400">
              <a:solidFill>
                <a:schemeClr val="bg1"/>
              </a:solidFill>
              <a:latin typeface="+mn-lt"/>
              <a:ea typeface="+mn-ea"/>
              <a:cs typeface="+mn-cs"/>
            </a:endParaRPr>
          </a:p>
        </xdr:txBody>
      </xdr:sp>
      <xdr:sp macro="" textlink="Kpi!B17">
        <xdr:nvSpPr>
          <xdr:cNvPr id="16" name="Rectangle: Rounded Corners 15">
            <a:extLst>
              <a:ext uri="{FF2B5EF4-FFF2-40B4-BE49-F238E27FC236}">
                <a16:creationId xmlns:a16="http://schemas.microsoft.com/office/drawing/2014/main" id="{614F329E-402D-4841-9B63-5271A1E2AEBE}"/>
              </a:ext>
            </a:extLst>
          </xdr:cNvPr>
          <xdr:cNvSpPr/>
        </xdr:nvSpPr>
        <xdr:spPr>
          <a:xfrm>
            <a:off x="815340" y="2110740"/>
            <a:ext cx="1805940" cy="23622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050">
                <a:solidFill>
                  <a:schemeClr val="lt1"/>
                </a:solidFill>
                <a:latin typeface="+mn-lt"/>
                <a:ea typeface="+mn-ea"/>
                <a:cs typeface="+mn-cs"/>
              </a:rPr>
              <a:t>YoY Growth </a:t>
            </a:r>
          </a:p>
        </xdr:txBody>
      </xdr:sp>
    </xdr:grpSp>
    <xdr:clientData/>
  </xdr:twoCellAnchor>
  <xdr:twoCellAnchor>
    <xdr:from>
      <xdr:col>8</xdr:col>
      <xdr:colOff>464820</xdr:colOff>
      <xdr:row>5</xdr:row>
      <xdr:rowOff>38100</xdr:rowOff>
    </xdr:from>
    <xdr:to>
      <xdr:col>12</xdr:col>
      <xdr:colOff>186420</xdr:colOff>
      <xdr:row>13</xdr:row>
      <xdr:rowOff>36060</xdr:rowOff>
    </xdr:to>
    <xdr:grpSp>
      <xdr:nvGrpSpPr>
        <xdr:cNvPr id="17" name="Group 16">
          <a:extLst>
            <a:ext uri="{FF2B5EF4-FFF2-40B4-BE49-F238E27FC236}">
              <a16:creationId xmlns:a16="http://schemas.microsoft.com/office/drawing/2014/main" id="{C353F48A-E694-4A5A-92B9-7471D27A8E52}"/>
            </a:ext>
          </a:extLst>
        </xdr:cNvPr>
        <xdr:cNvGrpSpPr/>
      </xdr:nvGrpSpPr>
      <xdr:grpSpPr>
        <a:xfrm>
          <a:off x="5341620" y="952500"/>
          <a:ext cx="2160000" cy="1461000"/>
          <a:chOff x="693420" y="937260"/>
          <a:chExt cx="2160000" cy="1461000"/>
        </a:xfrm>
      </xdr:grpSpPr>
      <xdr:sp macro="" textlink="">
        <xdr:nvSpPr>
          <xdr:cNvPr id="18" name="Rectangle: Rounded Corners 17">
            <a:extLst>
              <a:ext uri="{FF2B5EF4-FFF2-40B4-BE49-F238E27FC236}">
                <a16:creationId xmlns:a16="http://schemas.microsoft.com/office/drawing/2014/main" id="{21E4C81D-5F80-6EB4-E43E-30B50034FB50}"/>
              </a:ext>
            </a:extLst>
          </xdr:cNvPr>
          <xdr:cNvSpPr/>
        </xdr:nvSpPr>
        <xdr:spPr>
          <a:xfrm>
            <a:off x="723900" y="937260"/>
            <a:ext cx="2118360" cy="34560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400">
                <a:solidFill>
                  <a:schemeClr val="lt1"/>
                </a:solidFill>
                <a:latin typeface="+mn-lt"/>
                <a:ea typeface="+mn-ea"/>
                <a:cs typeface="+mn-cs"/>
              </a:rPr>
              <a:t>QAUNTITY</a:t>
            </a:r>
          </a:p>
        </xdr:txBody>
      </xdr:sp>
      <xdr:sp macro="" textlink="">
        <xdr:nvSpPr>
          <xdr:cNvPr id="19" name="Rectangle: Rounded Corners 18">
            <a:extLst>
              <a:ext uri="{FF2B5EF4-FFF2-40B4-BE49-F238E27FC236}">
                <a16:creationId xmlns:a16="http://schemas.microsoft.com/office/drawing/2014/main" id="{C4B03677-19FC-BB3C-56CB-2C28AB012896}"/>
              </a:ext>
            </a:extLst>
          </xdr:cNvPr>
          <xdr:cNvSpPr/>
        </xdr:nvSpPr>
        <xdr:spPr>
          <a:xfrm>
            <a:off x="693420" y="1318260"/>
            <a:ext cx="2160000" cy="1080000"/>
          </a:xfrm>
          <a:prstGeom prst="roundRect">
            <a:avLst>
              <a:gd name="adj" fmla="val 8200"/>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sp macro="" textlink="Kpi!$H$17">
        <xdr:nvSpPr>
          <xdr:cNvPr id="20" name="Rectangle: Rounded Corners 19">
            <a:extLst>
              <a:ext uri="{FF2B5EF4-FFF2-40B4-BE49-F238E27FC236}">
                <a16:creationId xmlns:a16="http://schemas.microsoft.com/office/drawing/2014/main" id="{2AE874D9-F0A7-C133-CF1E-DEB3537C80C9}"/>
              </a:ext>
            </a:extLst>
          </xdr:cNvPr>
          <xdr:cNvSpPr/>
        </xdr:nvSpPr>
        <xdr:spPr>
          <a:xfrm>
            <a:off x="838200" y="1417320"/>
            <a:ext cx="1905000" cy="22098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40B2ED94-1491-4B46-99CC-7C575C30EE65}" type="TxLink">
              <a:rPr lang="en-US" sz="1400" b="0" i="0" u="none" strike="noStrike">
                <a:solidFill>
                  <a:schemeClr val="bg1"/>
                </a:solidFill>
                <a:latin typeface="Calibri"/>
                <a:ea typeface="Calibri"/>
                <a:cs typeface="Calibri"/>
              </a:rPr>
              <a:pPr marL="0" lvl="0" indent="0" algn="ctr" rtl="0">
                <a:spcBef>
                  <a:spcPts val="0"/>
                </a:spcBef>
                <a:spcAft>
                  <a:spcPts val="0"/>
                </a:spcAft>
                <a:buNone/>
              </a:pPr>
              <a:t># 37873</a:t>
            </a:fld>
            <a:endParaRPr lang="en-IN" sz="1400">
              <a:solidFill>
                <a:schemeClr val="bg1"/>
              </a:solidFill>
              <a:latin typeface="+mn-lt"/>
              <a:ea typeface="+mn-ea"/>
              <a:cs typeface="+mn-cs"/>
            </a:endParaRPr>
          </a:p>
        </xdr:txBody>
      </xdr:sp>
      <xdr:sp macro="" textlink="Kpi!B17">
        <xdr:nvSpPr>
          <xdr:cNvPr id="21" name="Rectangle: Rounded Corners 20">
            <a:extLst>
              <a:ext uri="{FF2B5EF4-FFF2-40B4-BE49-F238E27FC236}">
                <a16:creationId xmlns:a16="http://schemas.microsoft.com/office/drawing/2014/main" id="{36A0939A-4F10-4C76-1C30-E1F4913FD75C}"/>
              </a:ext>
            </a:extLst>
          </xdr:cNvPr>
          <xdr:cNvSpPr/>
        </xdr:nvSpPr>
        <xdr:spPr>
          <a:xfrm>
            <a:off x="815340" y="2110740"/>
            <a:ext cx="1805940" cy="23622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050">
                <a:solidFill>
                  <a:schemeClr val="lt1"/>
                </a:solidFill>
                <a:latin typeface="+mn-lt"/>
                <a:ea typeface="+mn-ea"/>
                <a:cs typeface="+mn-cs"/>
              </a:rPr>
              <a:t>YoY Growth </a:t>
            </a:r>
          </a:p>
        </xdr:txBody>
      </xdr:sp>
    </xdr:grpSp>
    <xdr:clientData/>
  </xdr:twoCellAnchor>
  <xdr:twoCellAnchor>
    <xdr:from>
      <xdr:col>12</xdr:col>
      <xdr:colOff>403860</xdr:colOff>
      <xdr:row>5</xdr:row>
      <xdr:rowOff>22860</xdr:rowOff>
    </xdr:from>
    <xdr:to>
      <xdr:col>16</xdr:col>
      <xdr:colOff>125460</xdr:colOff>
      <xdr:row>13</xdr:row>
      <xdr:rowOff>20820</xdr:rowOff>
    </xdr:to>
    <xdr:grpSp>
      <xdr:nvGrpSpPr>
        <xdr:cNvPr id="22" name="Group 21">
          <a:extLst>
            <a:ext uri="{FF2B5EF4-FFF2-40B4-BE49-F238E27FC236}">
              <a16:creationId xmlns:a16="http://schemas.microsoft.com/office/drawing/2014/main" id="{05B2B0C8-B0BE-4A32-94F3-72CF4B67A6EC}"/>
            </a:ext>
          </a:extLst>
        </xdr:cNvPr>
        <xdr:cNvGrpSpPr/>
      </xdr:nvGrpSpPr>
      <xdr:grpSpPr>
        <a:xfrm>
          <a:off x="7719060" y="937260"/>
          <a:ext cx="2160000" cy="1461000"/>
          <a:chOff x="693420" y="937260"/>
          <a:chExt cx="2160000" cy="1461000"/>
        </a:xfrm>
      </xdr:grpSpPr>
      <xdr:sp macro="" textlink="">
        <xdr:nvSpPr>
          <xdr:cNvPr id="23" name="Rectangle: Rounded Corners 22">
            <a:extLst>
              <a:ext uri="{FF2B5EF4-FFF2-40B4-BE49-F238E27FC236}">
                <a16:creationId xmlns:a16="http://schemas.microsoft.com/office/drawing/2014/main" id="{D713F0B8-E66D-85C8-83CE-A7E382BD7082}"/>
              </a:ext>
            </a:extLst>
          </xdr:cNvPr>
          <xdr:cNvSpPr/>
        </xdr:nvSpPr>
        <xdr:spPr>
          <a:xfrm>
            <a:off x="723900" y="937260"/>
            <a:ext cx="2118360" cy="34560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400">
                <a:solidFill>
                  <a:schemeClr val="lt1"/>
                </a:solidFill>
                <a:latin typeface="+mn-lt"/>
                <a:ea typeface="+mn-ea"/>
                <a:cs typeface="+mn-cs"/>
              </a:rPr>
              <a:t>NO</a:t>
            </a:r>
            <a:r>
              <a:rPr lang="en-IN" sz="1400" baseline="0">
                <a:solidFill>
                  <a:schemeClr val="lt1"/>
                </a:solidFill>
                <a:latin typeface="+mn-lt"/>
                <a:ea typeface="+mn-ea"/>
                <a:cs typeface="+mn-cs"/>
              </a:rPr>
              <a:t> OF ORDERS </a:t>
            </a:r>
            <a:endParaRPr lang="en-IN" sz="1400">
              <a:solidFill>
                <a:schemeClr val="lt1"/>
              </a:solidFill>
              <a:latin typeface="+mn-lt"/>
              <a:ea typeface="+mn-ea"/>
              <a:cs typeface="+mn-cs"/>
            </a:endParaRPr>
          </a:p>
        </xdr:txBody>
      </xdr:sp>
      <xdr:sp macro="" textlink="">
        <xdr:nvSpPr>
          <xdr:cNvPr id="24" name="Rectangle: Rounded Corners 23">
            <a:extLst>
              <a:ext uri="{FF2B5EF4-FFF2-40B4-BE49-F238E27FC236}">
                <a16:creationId xmlns:a16="http://schemas.microsoft.com/office/drawing/2014/main" id="{E7D4D17E-DFC2-383B-A045-2BC3955B63D4}"/>
              </a:ext>
            </a:extLst>
          </xdr:cNvPr>
          <xdr:cNvSpPr/>
        </xdr:nvSpPr>
        <xdr:spPr>
          <a:xfrm>
            <a:off x="693420" y="1318260"/>
            <a:ext cx="2160000" cy="1080000"/>
          </a:xfrm>
          <a:prstGeom prst="roundRect">
            <a:avLst>
              <a:gd name="adj" fmla="val 8200"/>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sp macro="" textlink="Kpi!$K$17">
        <xdr:nvSpPr>
          <xdr:cNvPr id="25" name="Rectangle: Rounded Corners 24">
            <a:extLst>
              <a:ext uri="{FF2B5EF4-FFF2-40B4-BE49-F238E27FC236}">
                <a16:creationId xmlns:a16="http://schemas.microsoft.com/office/drawing/2014/main" id="{8C899538-BDE7-A9C7-BDE5-6A3568E38369}"/>
              </a:ext>
            </a:extLst>
          </xdr:cNvPr>
          <xdr:cNvSpPr/>
        </xdr:nvSpPr>
        <xdr:spPr>
          <a:xfrm>
            <a:off x="838200" y="1417320"/>
            <a:ext cx="1905000" cy="22098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8BAEB5E4-FB3C-4147-BF2F-F72B9C2F3BF8}" type="TxLink">
              <a:rPr lang="en-US" sz="1400" b="0" i="0" u="none" strike="noStrike">
                <a:solidFill>
                  <a:schemeClr val="bg1"/>
                </a:solidFill>
                <a:latin typeface="Calibri"/>
                <a:ea typeface="Calibri"/>
                <a:cs typeface="Calibri"/>
              </a:rPr>
              <a:pPr marL="0" lvl="0" indent="0" algn="ctr" rtl="0">
                <a:spcBef>
                  <a:spcPts val="0"/>
                </a:spcBef>
                <a:spcAft>
                  <a:spcPts val="0"/>
                </a:spcAft>
                <a:buNone/>
              </a:pPr>
              <a:t># 9994</a:t>
            </a:fld>
            <a:endParaRPr lang="en-IN" sz="1400">
              <a:solidFill>
                <a:schemeClr val="bg1"/>
              </a:solidFill>
              <a:latin typeface="+mn-lt"/>
              <a:ea typeface="+mn-ea"/>
              <a:cs typeface="+mn-cs"/>
            </a:endParaRPr>
          </a:p>
        </xdr:txBody>
      </xdr:sp>
      <xdr:sp macro="" textlink="Kpi!B17">
        <xdr:nvSpPr>
          <xdr:cNvPr id="26" name="Rectangle: Rounded Corners 25">
            <a:extLst>
              <a:ext uri="{FF2B5EF4-FFF2-40B4-BE49-F238E27FC236}">
                <a16:creationId xmlns:a16="http://schemas.microsoft.com/office/drawing/2014/main" id="{9507B3D7-A8E1-5E8B-EE09-EA5AA0DE4E2D}"/>
              </a:ext>
            </a:extLst>
          </xdr:cNvPr>
          <xdr:cNvSpPr/>
        </xdr:nvSpPr>
        <xdr:spPr>
          <a:xfrm>
            <a:off x="815340" y="2110740"/>
            <a:ext cx="1805940" cy="23622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050">
                <a:solidFill>
                  <a:schemeClr val="lt1"/>
                </a:solidFill>
                <a:latin typeface="+mn-lt"/>
                <a:ea typeface="+mn-ea"/>
                <a:cs typeface="+mn-cs"/>
              </a:rPr>
              <a:t>YoY Growth </a:t>
            </a:r>
          </a:p>
        </xdr:txBody>
      </xdr:sp>
    </xdr:grpSp>
    <xdr:clientData/>
  </xdr:twoCellAnchor>
  <xdr:twoCellAnchor>
    <xdr:from>
      <xdr:col>16</xdr:col>
      <xdr:colOff>411480</xdr:colOff>
      <xdr:row>4</xdr:row>
      <xdr:rowOff>144780</xdr:rowOff>
    </xdr:from>
    <xdr:to>
      <xdr:col>20</xdr:col>
      <xdr:colOff>133080</xdr:colOff>
      <xdr:row>13</xdr:row>
      <xdr:rowOff>20820</xdr:rowOff>
    </xdr:to>
    <xdr:grpSp>
      <xdr:nvGrpSpPr>
        <xdr:cNvPr id="27" name="Group 26">
          <a:extLst>
            <a:ext uri="{FF2B5EF4-FFF2-40B4-BE49-F238E27FC236}">
              <a16:creationId xmlns:a16="http://schemas.microsoft.com/office/drawing/2014/main" id="{B907A830-3516-4093-91B8-A2233BF33AA5}"/>
            </a:ext>
          </a:extLst>
        </xdr:cNvPr>
        <xdr:cNvGrpSpPr/>
      </xdr:nvGrpSpPr>
      <xdr:grpSpPr>
        <a:xfrm>
          <a:off x="10165080" y="876300"/>
          <a:ext cx="2160000" cy="1521960"/>
          <a:chOff x="693420" y="937260"/>
          <a:chExt cx="2160000" cy="1461000"/>
        </a:xfrm>
      </xdr:grpSpPr>
      <xdr:sp macro="" textlink="">
        <xdr:nvSpPr>
          <xdr:cNvPr id="28" name="Rectangle: Rounded Corners 27">
            <a:extLst>
              <a:ext uri="{FF2B5EF4-FFF2-40B4-BE49-F238E27FC236}">
                <a16:creationId xmlns:a16="http://schemas.microsoft.com/office/drawing/2014/main" id="{2652AD5C-4A00-10E8-94B1-C683AB314DD8}"/>
              </a:ext>
            </a:extLst>
          </xdr:cNvPr>
          <xdr:cNvSpPr/>
        </xdr:nvSpPr>
        <xdr:spPr>
          <a:xfrm>
            <a:off x="723900" y="937260"/>
            <a:ext cx="2118360" cy="34560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400">
                <a:solidFill>
                  <a:schemeClr val="lt1"/>
                </a:solidFill>
                <a:latin typeface="+mn-lt"/>
                <a:ea typeface="+mn-ea"/>
                <a:cs typeface="+mn-cs"/>
              </a:rPr>
              <a:t>PROFIT MARGIN</a:t>
            </a:r>
          </a:p>
        </xdr:txBody>
      </xdr:sp>
      <xdr:sp macro="" textlink="">
        <xdr:nvSpPr>
          <xdr:cNvPr id="29" name="Rectangle: Rounded Corners 28">
            <a:extLst>
              <a:ext uri="{FF2B5EF4-FFF2-40B4-BE49-F238E27FC236}">
                <a16:creationId xmlns:a16="http://schemas.microsoft.com/office/drawing/2014/main" id="{897D932B-3597-72A6-AE3C-683C3E4A3196}"/>
              </a:ext>
            </a:extLst>
          </xdr:cNvPr>
          <xdr:cNvSpPr/>
        </xdr:nvSpPr>
        <xdr:spPr>
          <a:xfrm>
            <a:off x="693420" y="1318260"/>
            <a:ext cx="2160000" cy="1080000"/>
          </a:xfrm>
          <a:prstGeom prst="roundRect">
            <a:avLst>
              <a:gd name="adj" fmla="val 8200"/>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lang="en-IN" sz="1050">
              <a:solidFill>
                <a:schemeClr val="lt1"/>
              </a:solidFill>
              <a:latin typeface="+mn-lt"/>
              <a:ea typeface="+mn-ea"/>
              <a:cs typeface="+mn-cs"/>
            </a:endParaRPr>
          </a:p>
        </xdr:txBody>
      </xdr:sp>
      <xdr:sp macro="" textlink="Kpi!$N$17">
        <xdr:nvSpPr>
          <xdr:cNvPr id="30" name="Rectangle: Rounded Corners 29">
            <a:extLst>
              <a:ext uri="{FF2B5EF4-FFF2-40B4-BE49-F238E27FC236}">
                <a16:creationId xmlns:a16="http://schemas.microsoft.com/office/drawing/2014/main" id="{38BF68D3-137F-3E3E-B325-4D998643564C}"/>
              </a:ext>
            </a:extLst>
          </xdr:cNvPr>
          <xdr:cNvSpPr/>
        </xdr:nvSpPr>
        <xdr:spPr>
          <a:xfrm>
            <a:off x="838200" y="1417320"/>
            <a:ext cx="1905000" cy="22098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ctr" anchorCtr="0">
            <a:noAutofit/>
          </a:bodyPr>
          <a:lstStyle/>
          <a:p>
            <a:pPr marL="0" lvl="0" indent="0" algn="ctr" rtl="0">
              <a:spcBef>
                <a:spcPts val="0"/>
              </a:spcBef>
              <a:spcAft>
                <a:spcPts val="0"/>
              </a:spcAft>
              <a:buNone/>
            </a:pPr>
            <a:fld id="{BAF06393-3E23-44AB-9A89-3B52931F2CBA}" type="TxLink">
              <a:rPr lang="en-US" sz="1400" b="0" i="0" u="none" strike="noStrike">
                <a:solidFill>
                  <a:schemeClr val="bg1"/>
                </a:solidFill>
                <a:latin typeface="Calibri"/>
                <a:ea typeface="Calibri"/>
                <a:cs typeface="Calibri"/>
              </a:rPr>
              <a:pPr marL="0" lvl="0" indent="0" algn="ctr" rtl="0">
                <a:spcBef>
                  <a:spcPts val="0"/>
                </a:spcBef>
                <a:spcAft>
                  <a:spcPts val="0"/>
                </a:spcAft>
                <a:buNone/>
              </a:pPr>
              <a:t>12.47%</a:t>
            </a:fld>
            <a:endParaRPr lang="en-IN" sz="1400">
              <a:solidFill>
                <a:schemeClr val="bg1"/>
              </a:solidFill>
              <a:latin typeface="+mn-lt"/>
              <a:ea typeface="+mn-ea"/>
              <a:cs typeface="+mn-cs"/>
            </a:endParaRPr>
          </a:p>
        </xdr:txBody>
      </xdr:sp>
      <xdr:sp macro="" textlink="Kpi!B17">
        <xdr:nvSpPr>
          <xdr:cNvPr id="31" name="Rectangle: Rounded Corners 30">
            <a:extLst>
              <a:ext uri="{FF2B5EF4-FFF2-40B4-BE49-F238E27FC236}">
                <a16:creationId xmlns:a16="http://schemas.microsoft.com/office/drawing/2014/main" id="{565C1D5F-DBAF-1EA5-7FF8-B9FC2FD01250}"/>
              </a:ext>
            </a:extLst>
          </xdr:cNvPr>
          <xdr:cNvSpPr/>
        </xdr:nvSpPr>
        <xdr:spPr>
          <a:xfrm>
            <a:off x="815340" y="2110740"/>
            <a:ext cx="1805940" cy="236220"/>
          </a:xfrm>
          <a:prstGeom prst="roundRect">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r>
              <a:rPr lang="en-IN" sz="1050">
                <a:solidFill>
                  <a:schemeClr val="lt1"/>
                </a:solidFill>
                <a:latin typeface="+mn-lt"/>
                <a:ea typeface="+mn-ea"/>
                <a:cs typeface="+mn-cs"/>
              </a:rPr>
              <a:t>YoY Growth </a:t>
            </a:r>
          </a:p>
        </xdr:txBody>
      </xdr:sp>
    </xdr:grpSp>
    <xdr:clientData/>
  </xdr:twoCellAnchor>
  <xdr:twoCellAnchor>
    <xdr:from>
      <xdr:col>5</xdr:col>
      <xdr:colOff>175260</xdr:colOff>
      <xdr:row>9</xdr:row>
      <xdr:rowOff>22860</xdr:rowOff>
    </xdr:from>
    <xdr:to>
      <xdr:col>8</xdr:col>
      <xdr:colOff>228600</xdr:colOff>
      <xdr:row>11</xdr:row>
      <xdr:rowOff>106680</xdr:rowOff>
    </xdr:to>
    <xdr:graphicFrame macro="">
      <xdr:nvGraphicFramePr>
        <xdr:cNvPr id="32" name="Chart 31">
          <a:extLst>
            <a:ext uri="{FF2B5EF4-FFF2-40B4-BE49-F238E27FC236}">
              <a16:creationId xmlns:a16="http://schemas.microsoft.com/office/drawing/2014/main" id="{1FCF19D2-DB5C-45D0-AEE1-CF82409EF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38100</xdr:colOff>
      <xdr:row>8</xdr:row>
      <xdr:rowOff>167640</xdr:rowOff>
    </xdr:from>
    <xdr:to>
      <xdr:col>12</xdr:col>
      <xdr:colOff>144780</xdr:colOff>
      <xdr:row>11</xdr:row>
      <xdr:rowOff>137160</xdr:rowOff>
    </xdr:to>
    <xdr:graphicFrame macro="">
      <xdr:nvGraphicFramePr>
        <xdr:cNvPr id="33" name="Chart 32">
          <a:extLst>
            <a:ext uri="{FF2B5EF4-FFF2-40B4-BE49-F238E27FC236}">
              <a16:creationId xmlns:a16="http://schemas.microsoft.com/office/drawing/2014/main" id="{DB1B0355-9E93-4258-896F-E7F44F52ECD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464820</xdr:colOff>
      <xdr:row>9</xdr:row>
      <xdr:rowOff>15240</xdr:rowOff>
    </xdr:from>
    <xdr:to>
      <xdr:col>15</xdr:col>
      <xdr:colOff>419100</xdr:colOff>
      <xdr:row>11</xdr:row>
      <xdr:rowOff>91440</xdr:rowOff>
    </xdr:to>
    <xdr:graphicFrame macro="">
      <xdr:nvGraphicFramePr>
        <xdr:cNvPr id="34" name="Chart 33">
          <a:extLst>
            <a:ext uri="{FF2B5EF4-FFF2-40B4-BE49-F238E27FC236}">
              <a16:creationId xmlns:a16="http://schemas.microsoft.com/office/drawing/2014/main" id="{514092AC-DDC2-422A-9E75-FE6F3A10C3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17</xdr:col>
      <xdr:colOff>0</xdr:colOff>
      <xdr:row>9</xdr:row>
      <xdr:rowOff>53340</xdr:rowOff>
    </xdr:from>
    <xdr:to>
      <xdr:col>19</xdr:col>
      <xdr:colOff>586740</xdr:colOff>
      <xdr:row>11</xdr:row>
      <xdr:rowOff>38100</xdr:rowOff>
    </xdr:to>
    <xdr:graphicFrame macro="">
      <xdr:nvGraphicFramePr>
        <xdr:cNvPr id="35" name="Chart 34">
          <a:extLst>
            <a:ext uri="{FF2B5EF4-FFF2-40B4-BE49-F238E27FC236}">
              <a16:creationId xmlns:a16="http://schemas.microsoft.com/office/drawing/2014/main" id="{AB0B75C0-9985-4210-833C-620A46953F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441960</xdr:colOff>
          <xdr:row>11</xdr:row>
          <xdr:rowOff>121920</xdr:rowOff>
        </xdr:from>
        <xdr:to>
          <xdr:col>8</xdr:col>
          <xdr:colOff>53340</xdr:colOff>
          <xdr:row>12</xdr:row>
          <xdr:rowOff>129540</xdr:rowOff>
        </xdr:to>
        <xdr:pic>
          <xdr:nvPicPr>
            <xdr:cNvPr id="40" name="Picture 39">
              <a:extLst>
                <a:ext uri="{FF2B5EF4-FFF2-40B4-BE49-F238E27FC236}">
                  <a16:creationId xmlns:a16="http://schemas.microsoft.com/office/drawing/2014/main" id="{568FF2F0-2CEF-EC0B-3011-4E4776C06826}"/>
                </a:ext>
              </a:extLst>
            </xdr:cNvPr>
            <xdr:cNvPicPr>
              <a:picLocks noChangeAspect="1" noChangeArrowheads="1"/>
              <a:extLst>
                <a:ext uri="{84589F7E-364E-4C9E-8A38-B11213B215E9}">
                  <a14:cameraTool cellRange="'YoY KPI'!$I$8" spid="_x0000_s10282"/>
                </a:ext>
              </a:extLst>
            </xdr:cNvPicPr>
          </xdr:nvPicPr>
          <xdr:blipFill>
            <a:blip xmlns:r="http://schemas.openxmlformats.org/officeDocument/2006/relationships" r:embed="rId7"/>
            <a:srcRect/>
            <a:stretch>
              <a:fillRect/>
            </a:stretch>
          </xdr:blipFill>
          <xdr:spPr bwMode="auto">
            <a:xfrm>
              <a:off x="4099560" y="2133600"/>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403860</xdr:colOff>
          <xdr:row>11</xdr:row>
          <xdr:rowOff>137160</xdr:rowOff>
        </xdr:from>
        <xdr:to>
          <xdr:col>11</xdr:col>
          <xdr:colOff>487680</xdr:colOff>
          <xdr:row>12</xdr:row>
          <xdr:rowOff>144780</xdr:rowOff>
        </xdr:to>
        <xdr:pic>
          <xdr:nvPicPr>
            <xdr:cNvPr id="42" name="Picture 41">
              <a:extLst>
                <a:ext uri="{FF2B5EF4-FFF2-40B4-BE49-F238E27FC236}">
                  <a16:creationId xmlns:a16="http://schemas.microsoft.com/office/drawing/2014/main" id="{73EEAE28-2EAE-FA02-2DCB-E85F031FE17A}"/>
                </a:ext>
              </a:extLst>
            </xdr:cNvPr>
            <xdr:cNvPicPr>
              <a:picLocks noChangeAspect="1" noChangeArrowheads="1"/>
              <a:extLst>
                <a:ext uri="{84589F7E-364E-4C9E-8A38-B11213B215E9}">
                  <a14:cameraTool cellRange="'YoY KPI'!$J$8" spid="_x0000_s10283"/>
                </a:ext>
              </a:extLst>
            </xdr:cNvPicPr>
          </xdr:nvPicPr>
          <xdr:blipFill>
            <a:blip xmlns:r="http://schemas.openxmlformats.org/officeDocument/2006/relationships" r:embed="rId8"/>
            <a:srcRect/>
            <a:stretch>
              <a:fillRect/>
            </a:stretch>
          </xdr:blipFill>
          <xdr:spPr bwMode="auto">
            <a:xfrm>
              <a:off x="6499860" y="2148840"/>
              <a:ext cx="6934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297180</xdr:colOff>
          <xdr:row>11</xdr:row>
          <xdr:rowOff>106680</xdr:rowOff>
        </xdr:from>
        <xdr:to>
          <xdr:col>15</xdr:col>
          <xdr:colOff>518160</xdr:colOff>
          <xdr:row>12</xdr:row>
          <xdr:rowOff>114300</xdr:rowOff>
        </xdr:to>
        <xdr:pic>
          <xdr:nvPicPr>
            <xdr:cNvPr id="44" name="Picture 43">
              <a:extLst>
                <a:ext uri="{FF2B5EF4-FFF2-40B4-BE49-F238E27FC236}">
                  <a16:creationId xmlns:a16="http://schemas.microsoft.com/office/drawing/2014/main" id="{7B7A8A60-7628-2D3E-0D64-6117314EF7D3}"/>
                </a:ext>
              </a:extLst>
            </xdr:cNvPr>
            <xdr:cNvPicPr>
              <a:picLocks noChangeAspect="1" noChangeArrowheads="1"/>
              <a:extLst>
                <a:ext uri="{84589F7E-364E-4C9E-8A38-B11213B215E9}">
                  <a14:cameraTool cellRange="'YoY KPI'!$K$8" spid="_x0000_s10284"/>
                </a:ext>
              </a:extLst>
            </xdr:cNvPicPr>
          </xdr:nvPicPr>
          <xdr:blipFill>
            <a:blip xmlns:r="http://schemas.openxmlformats.org/officeDocument/2006/relationships" r:embed="rId9"/>
            <a:srcRect/>
            <a:stretch>
              <a:fillRect/>
            </a:stretch>
          </xdr:blipFill>
          <xdr:spPr bwMode="auto">
            <a:xfrm>
              <a:off x="8831580" y="2118360"/>
              <a:ext cx="83058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137160</xdr:colOff>
          <xdr:row>11</xdr:row>
          <xdr:rowOff>106680</xdr:rowOff>
        </xdr:from>
        <xdr:to>
          <xdr:col>19</xdr:col>
          <xdr:colOff>403860</xdr:colOff>
          <xdr:row>12</xdr:row>
          <xdr:rowOff>114300</xdr:rowOff>
        </xdr:to>
        <xdr:pic>
          <xdr:nvPicPr>
            <xdr:cNvPr id="46" name="Picture 45">
              <a:extLst>
                <a:ext uri="{FF2B5EF4-FFF2-40B4-BE49-F238E27FC236}">
                  <a16:creationId xmlns:a16="http://schemas.microsoft.com/office/drawing/2014/main" id="{52C3C1EA-47F0-801A-3CC1-9BBD1FA99BC4}"/>
                </a:ext>
              </a:extLst>
            </xdr:cNvPr>
            <xdr:cNvPicPr>
              <a:picLocks noChangeAspect="1" noChangeArrowheads="1"/>
              <a:extLst>
                <a:ext uri="{84589F7E-364E-4C9E-8A38-B11213B215E9}">
                  <a14:cameraTool cellRange="'YoY KPI'!$L$8" spid="_x0000_s10285"/>
                </a:ext>
              </a:extLst>
            </xdr:cNvPicPr>
          </xdr:nvPicPr>
          <xdr:blipFill>
            <a:blip xmlns:r="http://schemas.openxmlformats.org/officeDocument/2006/relationships" r:embed="rId10"/>
            <a:srcRect/>
            <a:stretch>
              <a:fillRect/>
            </a:stretch>
          </xdr:blipFill>
          <xdr:spPr bwMode="auto">
            <a:xfrm>
              <a:off x="11109960" y="2118360"/>
              <a:ext cx="876300" cy="1905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1</xdr:col>
      <xdr:colOff>0</xdr:colOff>
      <xdr:row>13</xdr:row>
      <xdr:rowOff>144780</xdr:rowOff>
    </xdr:from>
    <xdr:to>
      <xdr:col>9</xdr:col>
      <xdr:colOff>48945</xdr:colOff>
      <xdr:row>24</xdr:row>
      <xdr:rowOff>181708</xdr:rowOff>
    </xdr:to>
    <xdr:sp macro="" textlink="">
      <xdr:nvSpPr>
        <xdr:cNvPr id="47" name="Shape 7">
          <a:extLst>
            <a:ext uri="{FF2B5EF4-FFF2-40B4-BE49-F238E27FC236}">
              <a16:creationId xmlns:a16="http://schemas.microsoft.com/office/drawing/2014/main" id="{EC79AA4A-5BA4-4126-8E59-B4FCCD027FEF}"/>
            </a:ext>
          </a:extLst>
        </xdr:cNvPr>
        <xdr:cNvSpPr/>
      </xdr:nvSpPr>
      <xdr:spPr>
        <a:xfrm>
          <a:off x="609600" y="2522220"/>
          <a:ext cx="4925745" cy="2048608"/>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9</xdr:col>
      <xdr:colOff>137160</xdr:colOff>
      <xdr:row>13</xdr:row>
      <xdr:rowOff>160020</xdr:rowOff>
    </xdr:from>
    <xdr:to>
      <xdr:col>15</xdr:col>
      <xdr:colOff>542400</xdr:colOff>
      <xdr:row>25</xdr:row>
      <xdr:rowOff>14068</xdr:rowOff>
    </xdr:to>
    <xdr:sp macro="" textlink="">
      <xdr:nvSpPr>
        <xdr:cNvPr id="48" name="Shape 10">
          <a:extLst>
            <a:ext uri="{FF2B5EF4-FFF2-40B4-BE49-F238E27FC236}">
              <a16:creationId xmlns:a16="http://schemas.microsoft.com/office/drawing/2014/main" id="{95B8A47D-80F5-4EA0-839E-9A8BF6FBA216}"/>
            </a:ext>
          </a:extLst>
        </xdr:cNvPr>
        <xdr:cNvSpPr/>
      </xdr:nvSpPr>
      <xdr:spPr>
        <a:xfrm>
          <a:off x="5623560" y="2537460"/>
          <a:ext cx="4062840" cy="2048608"/>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16</xdr:col>
      <xdr:colOff>0</xdr:colOff>
      <xdr:row>13</xdr:row>
      <xdr:rowOff>167640</xdr:rowOff>
    </xdr:from>
    <xdr:to>
      <xdr:col>20</xdr:col>
      <xdr:colOff>222221</xdr:colOff>
      <xdr:row>25</xdr:row>
      <xdr:rowOff>30480</xdr:rowOff>
    </xdr:to>
    <xdr:sp macro="" textlink="">
      <xdr:nvSpPr>
        <xdr:cNvPr id="49" name="Shape 13">
          <a:extLst>
            <a:ext uri="{FF2B5EF4-FFF2-40B4-BE49-F238E27FC236}">
              <a16:creationId xmlns:a16="http://schemas.microsoft.com/office/drawing/2014/main" id="{F50DB536-DF09-4868-83F5-B73D7A7EFE9F}"/>
            </a:ext>
          </a:extLst>
        </xdr:cNvPr>
        <xdr:cNvSpPr/>
      </xdr:nvSpPr>
      <xdr:spPr>
        <a:xfrm>
          <a:off x="9753600" y="2545080"/>
          <a:ext cx="2660621" cy="2057400"/>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0</xdr:col>
      <xdr:colOff>579120</xdr:colOff>
      <xdr:row>25</xdr:row>
      <xdr:rowOff>30480</xdr:rowOff>
    </xdr:from>
    <xdr:to>
      <xdr:col>9</xdr:col>
      <xdr:colOff>18465</xdr:colOff>
      <xdr:row>36</xdr:row>
      <xdr:rowOff>67408</xdr:rowOff>
    </xdr:to>
    <xdr:sp macro="" textlink="">
      <xdr:nvSpPr>
        <xdr:cNvPr id="50" name="Shape 7">
          <a:extLst>
            <a:ext uri="{FF2B5EF4-FFF2-40B4-BE49-F238E27FC236}">
              <a16:creationId xmlns:a16="http://schemas.microsoft.com/office/drawing/2014/main" id="{68651C5E-B501-4CD6-BEFD-59842F80AE66}"/>
            </a:ext>
          </a:extLst>
        </xdr:cNvPr>
        <xdr:cNvSpPr/>
      </xdr:nvSpPr>
      <xdr:spPr>
        <a:xfrm>
          <a:off x="579120" y="4602480"/>
          <a:ext cx="4925745" cy="2048608"/>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9</xdr:col>
      <xdr:colOff>106680</xdr:colOff>
      <xdr:row>25</xdr:row>
      <xdr:rowOff>45720</xdr:rowOff>
    </xdr:from>
    <xdr:to>
      <xdr:col>15</xdr:col>
      <xdr:colOff>511920</xdr:colOff>
      <xdr:row>36</xdr:row>
      <xdr:rowOff>82648</xdr:rowOff>
    </xdr:to>
    <xdr:sp macro="" textlink="">
      <xdr:nvSpPr>
        <xdr:cNvPr id="51" name="Shape 10">
          <a:extLst>
            <a:ext uri="{FF2B5EF4-FFF2-40B4-BE49-F238E27FC236}">
              <a16:creationId xmlns:a16="http://schemas.microsoft.com/office/drawing/2014/main" id="{3747F3F2-3B13-4AB6-89DC-812EFABB7048}"/>
            </a:ext>
          </a:extLst>
        </xdr:cNvPr>
        <xdr:cNvSpPr/>
      </xdr:nvSpPr>
      <xdr:spPr>
        <a:xfrm>
          <a:off x="5593080" y="4617720"/>
          <a:ext cx="4062840" cy="2048608"/>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15</xdr:col>
      <xdr:colOff>579120</xdr:colOff>
      <xdr:row>25</xdr:row>
      <xdr:rowOff>53340</xdr:rowOff>
    </xdr:from>
    <xdr:to>
      <xdr:col>20</xdr:col>
      <xdr:colOff>191741</xdr:colOff>
      <xdr:row>36</xdr:row>
      <xdr:rowOff>99060</xdr:rowOff>
    </xdr:to>
    <xdr:sp macro="" textlink="">
      <xdr:nvSpPr>
        <xdr:cNvPr id="52" name="Shape 13">
          <a:extLst>
            <a:ext uri="{FF2B5EF4-FFF2-40B4-BE49-F238E27FC236}">
              <a16:creationId xmlns:a16="http://schemas.microsoft.com/office/drawing/2014/main" id="{C6BADF53-6C04-4475-990F-ABEAAACDDD61}"/>
            </a:ext>
          </a:extLst>
        </xdr:cNvPr>
        <xdr:cNvSpPr/>
      </xdr:nvSpPr>
      <xdr:spPr>
        <a:xfrm>
          <a:off x="9723120" y="4625340"/>
          <a:ext cx="2660621" cy="2057400"/>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xdr:twoCellAnchor>
  <xdr:twoCellAnchor>
    <xdr:from>
      <xdr:col>1</xdr:col>
      <xdr:colOff>137160</xdr:colOff>
      <xdr:row>13</xdr:row>
      <xdr:rowOff>152400</xdr:rowOff>
    </xdr:from>
    <xdr:to>
      <xdr:col>6</xdr:col>
      <xdr:colOff>472440</xdr:colOff>
      <xdr:row>15</xdr:row>
      <xdr:rowOff>106680</xdr:rowOff>
    </xdr:to>
    <xdr:sp macro="" textlink="">
      <xdr:nvSpPr>
        <xdr:cNvPr id="54" name="Rectangle: Rounded Corners 53">
          <a:extLst>
            <a:ext uri="{FF2B5EF4-FFF2-40B4-BE49-F238E27FC236}">
              <a16:creationId xmlns:a16="http://schemas.microsoft.com/office/drawing/2014/main" id="{16A482F3-2410-43BE-B321-2E92F582504F}"/>
            </a:ext>
          </a:extLst>
        </xdr:cNvPr>
        <xdr:cNvSpPr/>
      </xdr:nvSpPr>
      <xdr:spPr>
        <a:xfrm>
          <a:off x="746760" y="2529840"/>
          <a:ext cx="3383280" cy="32004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400">
              <a:solidFill>
                <a:schemeClr val="lt1"/>
              </a:solidFill>
              <a:latin typeface="+mn-lt"/>
              <a:ea typeface="+mn-ea"/>
              <a:cs typeface="+mn-cs"/>
            </a:rPr>
            <a:t>SALES</a:t>
          </a:r>
          <a:r>
            <a:rPr lang="en-IN" sz="1400" baseline="0">
              <a:solidFill>
                <a:schemeClr val="lt1"/>
              </a:solidFill>
              <a:latin typeface="+mn-lt"/>
              <a:ea typeface="+mn-ea"/>
              <a:cs typeface="+mn-cs"/>
            </a:rPr>
            <a:t> AND PROFIT ANALYSIS</a:t>
          </a:r>
          <a:endParaRPr lang="en-IN" sz="1400">
            <a:solidFill>
              <a:schemeClr val="lt1"/>
            </a:solidFill>
            <a:latin typeface="+mn-lt"/>
            <a:ea typeface="+mn-ea"/>
            <a:cs typeface="+mn-cs"/>
          </a:endParaRPr>
        </a:p>
      </xdr:txBody>
    </xdr:sp>
    <xdr:clientData/>
  </xdr:twoCellAnchor>
  <xdr:twoCellAnchor>
    <xdr:from>
      <xdr:col>1</xdr:col>
      <xdr:colOff>53340</xdr:colOff>
      <xdr:row>25</xdr:row>
      <xdr:rowOff>76200</xdr:rowOff>
    </xdr:from>
    <xdr:to>
      <xdr:col>6</xdr:col>
      <xdr:colOff>388620</xdr:colOff>
      <xdr:row>27</xdr:row>
      <xdr:rowOff>30480</xdr:rowOff>
    </xdr:to>
    <xdr:sp macro="" textlink="">
      <xdr:nvSpPr>
        <xdr:cNvPr id="55" name="Rectangle: Rounded Corners 54">
          <a:extLst>
            <a:ext uri="{FF2B5EF4-FFF2-40B4-BE49-F238E27FC236}">
              <a16:creationId xmlns:a16="http://schemas.microsoft.com/office/drawing/2014/main" id="{F9B90C60-74B2-41EE-AEF7-AA8F52F4DE54}"/>
            </a:ext>
          </a:extLst>
        </xdr:cNvPr>
        <xdr:cNvSpPr/>
      </xdr:nvSpPr>
      <xdr:spPr>
        <a:xfrm>
          <a:off x="662940" y="4648200"/>
          <a:ext cx="3383280" cy="32004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400">
              <a:solidFill>
                <a:schemeClr val="lt1"/>
              </a:solidFill>
              <a:latin typeface="+mn-lt"/>
              <a:ea typeface="+mn-ea"/>
              <a:cs typeface="+mn-cs"/>
            </a:rPr>
            <a:t>SALES BY SATES  </a:t>
          </a:r>
        </a:p>
      </xdr:txBody>
    </xdr:sp>
    <xdr:clientData/>
  </xdr:twoCellAnchor>
  <xdr:twoCellAnchor>
    <xdr:from>
      <xdr:col>9</xdr:col>
      <xdr:colOff>259080</xdr:colOff>
      <xdr:row>14</xdr:row>
      <xdr:rowOff>22860</xdr:rowOff>
    </xdr:from>
    <xdr:to>
      <xdr:col>14</xdr:col>
      <xdr:colOff>594360</xdr:colOff>
      <xdr:row>15</xdr:row>
      <xdr:rowOff>160020</xdr:rowOff>
    </xdr:to>
    <xdr:sp macro="" textlink="">
      <xdr:nvSpPr>
        <xdr:cNvPr id="56" name="Rectangle: Rounded Corners 55">
          <a:extLst>
            <a:ext uri="{FF2B5EF4-FFF2-40B4-BE49-F238E27FC236}">
              <a16:creationId xmlns:a16="http://schemas.microsoft.com/office/drawing/2014/main" id="{55525756-883E-4FF9-BA9D-47A505AEABC1}"/>
            </a:ext>
          </a:extLst>
        </xdr:cNvPr>
        <xdr:cNvSpPr/>
      </xdr:nvSpPr>
      <xdr:spPr>
        <a:xfrm>
          <a:off x="5745480" y="2583180"/>
          <a:ext cx="3383280" cy="32004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400">
              <a:solidFill>
                <a:schemeClr val="lt1"/>
              </a:solidFill>
              <a:latin typeface="+mn-lt"/>
              <a:ea typeface="+mn-ea"/>
              <a:cs typeface="+mn-cs"/>
            </a:rPr>
            <a:t>CATEGORY</a:t>
          </a:r>
          <a:r>
            <a:rPr lang="en-IN" sz="1400" baseline="0">
              <a:solidFill>
                <a:schemeClr val="lt1"/>
              </a:solidFill>
              <a:latin typeface="+mn-lt"/>
              <a:ea typeface="+mn-ea"/>
              <a:cs typeface="+mn-cs"/>
            </a:rPr>
            <a:t> WISE PROFIT </a:t>
          </a:r>
          <a:endParaRPr lang="en-IN" sz="1400">
            <a:solidFill>
              <a:schemeClr val="lt1"/>
            </a:solidFill>
            <a:latin typeface="+mn-lt"/>
            <a:ea typeface="+mn-ea"/>
            <a:cs typeface="+mn-cs"/>
          </a:endParaRPr>
        </a:p>
      </xdr:txBody>
    </xdr:sp>
    <xdr:clientData/>
  </xdr:twoCellAnchor>
  <xdr:twoCellAnchor>
    <xdr:from>
      <xdr:col>9</xdr:col>
      <xdr:colOff>205740</xdr:colOff>
      <xdr:row>25</xdr:row>
      <xdr:rowOff>76200</xdr:rowOff>
    </xdr:from>
    <xdr:to>
      <xdr:col>14</xdr:col>
      <xdr:colOff>541020</xdr:colOff>
      <xdr:row>27</xdr:row>
      <xdr:rowOff>30480</xdr:rowOff>
    </xdr:to>
    <xdr:sp macro="" textlink="">
      <xdr:nvSpPr>
        <xdr:cNvPr id="57" name="Rectangle: Rounded Corners 56">
          <a:extLst>
            <a:ext uri="{FF2B5EF4-FFF2-40B4-BE49-F238E27FC236}">
              <a16:creationId xmlns:a16="http://schemas.microsoft.com/office/drawing/2014/main" id="{B223538F-EDC2-410C-9B33-083CB205A9E9}"/>
            </a:ext>
          </a:extLst>
        </xdr:cNvPr>
        <xdr:cNvSpPr/>
      </xdr:nvSpPr>
      <xdr:spPr>
        <a:xfrm>
          <a:off x="5692140" y="4648200"/>
          <a:ext cx="3383280" cy="32004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400">
              <a:solidFill>
                <a:schemeClr val="lt1"/>
              </a:solidFill>
              <a:latin typeface="+mn-lt"/>
              <a:ea typeface="+mn-ea"/>
              <a:cs typeface="+mn-cs"/>
            </a:rPr>
            <a:t>TOP</a:t>
          </a:r>
          <a:r>
            <a:rPr lang="en-IN" sz="1400" baseline="0">
              <a:solidFill>
                <a:schemeClr val="lt1"/>
              </a:solidFill>
              <a:latin typeface="+mn-lt"/>
              <a:ea typeface="+mn-ea"/>
              <a:cs typeface="+mn-cs"/>
            </a:rPr>
            <a:t> 10 SUB CATEGORY </a:t>
          </a:r>
          <a:endParaRPr lang="en-IN" sz="1400">
            <a:solidFill>
              <a:schemeClr val="lt1"/>
            </a:solidFill>
            <a:latin typeface="+mn-lt"/>
            <a:ea typeface="+mn-ea"/>
            <a:cs typeface="+mn-cs"/>
          </a:endParaRPr>
        </a:p>
      </xdr:txBody>
    </xdr:sp>
    <xdr:clientData/>
  </xdr:twoCellAnchor>
  <xdr:twoCellAnchor>
    <xdr:from>
      <xdr:col>15</xdr:col>
      <xdr:colOff>548640</xdr:colOff>
      <xdr:row>14</xdr:row>
      <xdr:rowOff>0</xdr:rowOff>
    </xdr:from>
    <xdr:to>
      <xdr:col>20</xdr:col>
      <xdr:colOff>121920</xdr:colOff>
      <xdr:row>15</xdr:row>
      <xdr:rowOff>137160</xdr:rowOff>
    </xdr:to>
    <xdr:sp macro="" textlink="">
      <xdr:nvSpPr>
        <xdr:cNvPr id="58" name="Rectangle: Rounded Corners 57">
          <a:extLst>
            <a:ext uri="{FF2B5EF4-FFF2-40B4-BE49-F238E27FC236}">
              <a16:creationId xmlns:a16="http://schemas.microsoft.com/office/drawing/2014/main" id="{D863B105-B028-4ECC-96F3-D90156EB9B9E}"/>
            </a:ext>
          </a:extLst>
        </xdr:cNvPr>
        <xdr:cNvSpPr/>
      </xdr:nvSpPr>
      <xdr:spPr>
        <a:xfrm>
          <a:off x="9692640" y="2560320"/>
          <a:ext cx="2621280" cy="320040"/>
        </a:xfrm>
        <a:prstGeom prst="roundRect">
          <a:avLst/>
        </a:prstGeom>
        <a:gradFill flip="none" rotWithShape="1">
          <a:gsLst>
            <a:gs pos="0">
              <a:schemeClr val="accent3">
                <a:lumMod val="89000"/>
              </a:schemeClr>
            </a:gs>
            <a:gs pos="23000">
              <a:schemeClr val="accent3">
                <a:lumMod val="89000"/>
              </a:schemeClr>
            </a:gs>
            <a:gs pos="69000">
              <a:schemeClr val="accent3">
                <a:lumMod val="75000"/>
              </a:schemeClr>
            </a:gs>
            <a:gs pos="97000">
              <a:schemeClr val="accent3">
                <a:lumMod val="70000"/>
              </a:schemeClr>
            </a:gs>
          </a:gsLst>
          <a:path path="circle">
            <a:fillToRect l="50000" t="50000" r="50000" b="50000"/>
          </a:path>
          <a:tileRect/>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ctr" rtl="0">
            <a:spcBef>
              <a:spcPts val="0"/>
            </a:spcBef>
            <a:spcAft>
              <a:spcPts val="0"/>
            </a:spcAft>
            <a:buNone/>
          </a:pPr>
          <a:r>
            <a:rPr lang="en-IN" sz="1400">
              <a:solidFill>
                <a:schemeClr val="lt1"/>
              </a:solidFill>
              <a:latin typeface="+mn-lt"/>
              <a:ea typeface="+mn-ea"/>
              <a:cs typeface="+mn-cs"/>
            </a:rPr>
            <a:t> CATEGORY</a:t>
          </a:r>
          <a:r>
            <a:rPr lang="en-IN" sz="1400" baseline="0">
              <a:solidFill>
                <a:schemeClr val="lt1"/>
              </a:solidFill>
              <a:latin typeface="+mn-lt"/>
              <a:ea typeface="+mn-ea"/>
              <a:cs typeface="+mn-cs"/>
            </a:rPr>
            <a:t> WISE </a:t>
          </a:r>
          <a:r>
            <a:rPr lang="en-IN" sz="1400">
              <a:solidFill>
                <a:schemeClr val="lt1"/>
              </a:solidFill>
              <a:latin typeface="+mn-lt"/>
              <a:ea typeface="+mn-ea"/>
              <a:cs typeface="+mn-cs"/>
            </a:rPr>
            <a:t>SALES SHARE %</a:t>
          </a:r>
        </a:p>
      </xdr:txBody>
    </xdr:sp>
    <xdr:clientData/>
  </xdr:twoCellAnchor>
  <xdr:twoCellAnchor>
    <xdr:from>
      <xdr:col>1</xdr:col>
      <xdr:colOff>60960</xdr:colOff>
      <xdr:row>15</xdr:row>
      <xdr:rowOff>144780</xdr:rowOff>
    </xdr:from>
    <xdr:to>
      <xdr:col>8</xdr:col>
      <xdr:colOff>579120</xdr:colOff>
      <xdr:row>24</xdr:row>
      <xdr:rowOff>152400</xdr:rowOff>
    </xdr:to>
    <xdr:graphicFrame macro="">
      <xdr:nvGraphicFramePr>
        <xdr:cNvPr id="60" name="Chart 59">
          <a:extLst>
            <a:ext uri="{FF2B5EF4-FFF2-40B4-BE49-F238E27FC236}">
              <a16:creationId xmlns:a16="http://schemas.microsoft.com/office/drawing/2014/main" id="{911C8415-09C8-4B88-B3FE-18223F2B42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9</xdr:col>
      <xdr:colOff>251460</xdr:colOff>
      <xdr:row>15</xdr:row>
      <xdr:rowOff>175260</xdr:rowOff>
    </xdr:from>
    <xdr:to>
      <xdr:col>15</xdr:col>
      <xdr:colOff>449580</xdr:colOff>
      <xdr:row>25</xdr:row>
      <xdr:rowOff>0</xdr:rowOff>
    </xdr:to>
    <mc:AlternateContent xmlns:mc="http://schemas.openxmlformats.org/markup-compatibility/2006">
      <mc:Choice xmlns:cx1="http://schemas.microsoft.com/office/drawing/2015/9/8/chartex" Requires="cx1">
        <xdr:graphicFrame macro="">
          <xdr:nvGraphicFramePr>
            <xdr:cNvPr id="61" name="Chart 60">
              <a:extLst>
                <a:ext uri="{FF2B5EF4-FFF2-40B4-BE49-F238E27FC236}">
                  <a16:creationId xmlns:a16="http://schemas.microsoft.com/office/drawing/2014/main" id="{6616C7C9-5F0C-46C6-A347-A913937E46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737860" y="2918460"/>
              <a:ext cx="3855720" cy="16535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83820</xdr:colOff>
      <xdr:row>16</xdr:row>
      <xdr:rowOff>53340</xdr:rowOff>
    </xdr:from>
    <xdr:to>
      <xdr:col>20</xdr:col>
      <xdr:colOff>76200</xdr:colOff>
      <xdr:row>24</xdr:row>
      <xdr:rowOff>129540</xdr:rowOff>
    </xdr:to>
    <xdr:graphicFrame macro="">
      <xdr:nvGraphicFramePr>
        <xdr:cNvPr id="62" name="Chart 61">
          <a:extLst>
            <a:ext uri="{FF2B5EF4-FFF2-40B4-BE49-F238E27FC236}">
              <a16:creationId xmlns:a16="http://schemas.microsoft.com/office/drawing/2014/main" id="{094A270D-FE31-4C41-8F41-C611BE9514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xdr:col>
      <xdr:colOff>68580</xdr:colOff>
      <xdr:row>27</xdr:row>
      <xdr:rowOff>68580</xdr:rowOff>
    </xdr:from>
    <xdr:to>
      <xdr:col>8</xdr:col>
      <xdr:colOff>571500</xdr:colOff>
      <xdr:row>35</xdr:row>
      <xdr:rowOff>137160</xdr:rowOff>
    </xdr:to>
    <mc:AlternateContent xmlns:mc="http://schemas.openxmlformats.org/markup-compatibility/2006">
      <mc:Choice xmlns:cx4="http://schemas.microsoft.com/office/drawing/2016/5/10/chartex" Requires="cx4">
        <xdr:graphicFrame macro="">
          <xdr:nvGraphicFramePr>
            <xdr:cNvPr id="63" name="Chart 62">
              <a:extLst>
                <a:ext uri="{FF2B5EF4-FFF2-40B4-BE49-F238E27FC236}">
                  <a16:creationId xmlns:a16="http://schemas.microsoft.com/office/drawing/2014/main" id="{E40C326B-624C-4056-B352-298C1E8317C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678180" y="5006340"/>
              <a:ext cx="4770120" cy="15316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175260</xdr:colOff>
      <xdr:row>27</xdr:row>
      <xdr:rowOff>68580</xdr:rowOff>
    </xdr:from>
    <xdr:to>
      <xdr:col>15</xdr:col>
      <xdr:colOff>441960</xdr:colOff>
      <xdr:row>36</xdr:row>
      <xdr:rowOff>15240</xdr:rowOff>
    </xdr:to>
    <xdr:graphicFrame macro="">
      <xdr:nvGraphicFramePr>
        <xdr:cNvPr id="64" name="Chart 63">
          <a:extLst>
            <a:ext uri="{FF2B5EF4-FFF2-40B4-BE49-F238E27FC236}">
              <a16:creationId xmlns:a16="http://schemas.microsoft.com/office/drawing/2014/main" id="{D6C57470-8CE3-449C-8902-0D24E0644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91440</xdr:colOff>
      <xdr:row>26</xdr:row>
      <xdr:rowOff>7620</xdr:rowOff>
    </xdr:from>
    <xdr:to>
      <xdr:col>17</xdr:col>
      <xdr:colOff>601980</xdr:colOff>
      <xdr:row>33</xdr:row>
      <xdr:rowOff>7620</xdr:rowOff>
    </xdr:to>
    <mc:AlternateContent xmlns:mc="http://schemas.openxmlformats.org/markup-compatibility/2006">
      <mc:Choice xmlns:a14="http://schemas.microsoft.com/office/drawing/2010/main" Requires="a14">
        <xdr:graphicFrame macro="">
          <xdr:nvGraphicFramePr>
            <xdr:cNvPr id="65" name="Year 1">
              <a:extLst>
                <a:ext uri="{FF2B5EF4-FFF2-40B4-BE49-F238E27FC236}">
                  <a16:creationId xmlns:a16="http://schemas.microsoft.com/office/drawing/2014/main" id="{AD4102C2-AEA5-4708-9A36-58AA67B97812}"/>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9845040" y="4762500"/>
              <a:ext cx="1120140" cy="1280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152400</xdr:colOff>
      <xdr:row>33</xdr:row>
      <xdr:rowOff>60961</xdr:rowOff>
    </xdr:from>
    <xdr:to>
      <xdr:col>20</xdr:col>
      <xdr:colOff>83820</xdr:colOff>
      <xdr:row>36</xdr:row>
      <xdr:rowOff>53340</xdr:rowOff>
    </xdr:to>
    <mc:AlternateContent xmlns:mc="http://schemas.openxmlformats.org/markup-compatibility/2006">
      <mc:Choice xmlns:a14="http://schemas.microsoft.com/office/drawing/2010/main" Requires="a14">
        <xdr:graphicFrame macro="">
          <xdr:nvGraphicFramePr>
            <xdr:cNvPr id="66" name="Segment 1">
              <a:extLst>
                <a:ext uri="{FF2B5EF4-FFF2-40B4-BE49-F238E27FC236}">
                  <a16:creationId xmlns:a16="http://schemas.microsoft.com/office/drawing/2014/main" id="{DCF77127-C09A-43BF-9F6A-4F70DDB945E7}"/>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906000" y="6096001"/>
              <a:ext cx="2369820" cy="5410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121920</xdr:colOff>
      <xdr:row>25</xdr:row>
      <xdr:rowOff>152400</xdr:rowOff>
    </xdr:from>
    <xdr:to>
      <xdr:col>20</xdr:col>
      <xdr:colOff>53340</xdr:colOff>
      <xdr:row>33</xdr:row>
      <xdr:rowOff>22860</xdr:rowOff>
    </xdr:to>
    <mc:AlternateContent xmlns:mc="http://schemas.openxmlformats.org/markup-compatibility/2006">
      <mc:Choice xmlns:a14="http://schemas.microsoft.com/office/drawing/2010/main" Requires="a14">
        <xdr:graphicFrame macro="">
          <xdr:nvGraphicFramePr>
            <xdr:cNvPr id="67" name="Region 1">
              <a:extLst>
                <a:ext uri="{FF2B5EF4-FFF2-40B4-BE49-F238E27FC236}">
                  <a16:creationId xmlns:a16="http://schemas.microsoft.com/office/drawing/2014/main" id="{AA59F635-4580-48D6-BE75-00F277A7EBC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1094720" y="4724400"/>
              <a:ext cx="115062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hamed khan" refreshedDate="45679.946352083331" createdVersion="8" refreshedVersion="8" minRefreshableVersion="3" recordCount="9994" xr:uid="{C5F7955C-EFAA-4673-B493-09A42F91EF68}">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 numFmtId="0" formula="Profit /Sales" databaseField="0"/>
  </cacheFields>
  <extLst>
    <ext xmlns:x14="http://schemas.microsoft.com/office/spreadsheetml/2009/9/main" uri="{725AE2AE-9491-48be-B2B4-4EB974FC3084}">
      <x14:pivotCacheDefinition pivotCacheId="154812363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8375C93-B76D-4DD6-A336-1DDF8249E560}" name="PivotTable2"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C16" firstHeaderRow="0"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1"/>
          </reference>
        </references>
      </pivotArea>
    </chartFormat>
    <chartFormat chart="4"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89B14EF-AE1D-4786-8336-108FE3B9B25E}" name="PivotTable3"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A25D72-279B-4CF2-8B44-F55A75B85D12}" name="PivotTable4"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B7"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5">
    <chartFormat chart="0" format="0"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0"/>
          </reference>
        </references>
      </pivotArea>
    </chartFormat>
    <chartFormat chart="8" format="6">
      <pivotArea type="data" outline="0" fieldPosition="0">
        <references count="2">
          <reference field="4294967294" count="1" selected="0">
            <x v="0"/>
          </reference>
          <reference field="15" count="1" selected="0">
            <x v="0"/>
          </reference>
        </references>
      </pivotArea>
    </chartFormat>
    <chartFormat chart="8" format="7">
      <pivotArea type="data" outline="0" fieldPosition="0">
        <references count="2">
          <reference field="4294967294" count="1" selected="0">
            <x v="0"/>
          </reference>
          <reference field="15" count="1" selected="0">
            <x v="1"/>
          </reference>
        </references>
      </pivotArea>
    </chartFormat>
    <chartFormat chart="8" format="8">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28CF93E-0D6F-4571-9336-160C871CF3C9}" name="PivotTable5"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6846A9D-34CE-4CAC-B541-91B60A5FA064}" name="PivotTable6"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6">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26C965F-DD4B-4E9E-AE8C-B61A7D1098B6}" name="PivotTable11"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M3:N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Margin " fld="25" baseField="0" baseItem="0"/>
  </dataFields>
  <chartFormats count="2">
    <chartFormat chart="8"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617D112-40BA-45BE-AF2F-026AE07D84D8}" name="PivotTable10"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J3:K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6" format="0" series="1">
      <pivotArea type="data" outline="0" fieldPosition="0">
        <references count="1">
          <reference field="4294967294" count="1" selected="0">
            <x v="0"/>
          </reference>
        </references>
      </pivotArea>
    </chartFormat>
    <chartFormat chart="13" format="3"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15B5D5E-23AC-4CBD-8055-9EE5FA939C47}" name="PivotTable9"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G3:H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1C09CDD-6890-47BA-A36D-8418F70A8AC1}" name="PivotTable8"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3:E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E038ED7-A796-499A-90F9-32C9522D3B1C}" name="PivotTable7" cacheId="2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6">
    <pivotField showAll="0"/>
    <pivotField showAll="0"/>
    <pivotField showAll="0">
      <items count="5">
        <item x="2"/>
        <item x="1"/>
        <item x="0"/>
        <item x="3"/>
        <item t="default"/>
      </items>
    </pivotField>
    <pivotField axis="axisRow"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2">
    <field x="22"/>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2E27AAA-BB90-4919-BB2E-9A9A312AAC8A}" name="PivotTable12" cacheId="2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6">
    <pivotField showAll="0"/>
    <pivotField dataField="1" showAll="0"/>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F6C41E3-AE7F-4160-8DDF-0D73174EA041}" sourceName="Year">
  <pivotTables>
    <pivotTable tabId="7" name="PivotTable5"/>
    <pivotTable tabId="4" name="PivotTable2"/>
    <pivotTable tabId="9" name="PivotTable10"/>
    <pivotTable tabId="9" name="PivotTable11"/>
    <pivotTable tabId="9" name="PivotTable7"/>
    <pivotTable tabId="9" name="PivotTable8"/>
    <pivotTable tabId="9" name="PivotTable9"/>
    <pivotTable tabId="6" name="PivotTable4"/>
    <pivotTable tabId="8" name="PivotTable6"/>
    <pivotTable tabId="5" name="PivotTable3"/>
  </pivotTables>
  <data>
    <tabular pivotCacheId="1548123636">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689DC1BB-25CA-4542-AB49-555B3C169E4A}" sourceName="Segment">
  <pivotTables>
    <pivotTable tabId="7" name="PivotTable5"/>
    <pivotTable tabId="4" name="PivotTable2"/>
    <pivotTable tabId="9" name="PivotTable10"/>
    <pivotTable tabId="9" name="PivotTable11"/>
    <pivotTable tabId="9" name="PivotTable7"/>
    <pivotTable tabId="9" name="PivotTable8"/>
    <pivotTable tabId="9" name="PivotTable9"/>
    <pivotTable tabId="6" name="PivotTable4"/>
    <pivotTable tabId="8" name="PivotTable6"/>
    <pivotTable tabId="5" name="PivotTable3"/>
    <pivotTable tabId="10" name="PivotTable12"/>
  </pivotTables>
  <data>
    <tabular pivotCacheId="1548123636">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7314934-59D1-4DDF-9010-A1C83D8A66B4}" sourceName="Region">
  <pivotTables>
    <pivotTable tabId="7" name="PivotTable5"/>
    <pivotTable tabId="4" name="PivotTable2"/>
    <pivotTable tabId="9" name="PivotTable10"/>
    <pivotTable tabId="9" name="PivotTable11"/>
    <pivotTable tabId="9" name="PivotTable7"/>
    <pivotTable tabId="9" name="PivotTable8"/>
    <pivotTable tabId="9" name="PivotTable9"/>
    <pivotTable tabId="6" name="PivotTable4"/>
    <pivotTable tabId="8" name="PivotTable6"/>
    <pivotTable tabId="5" name="PivotTable3"/>
    <pivotTable tabId="10" name="PivotTable12"/>
  </pivotTables>
  <data>
    <tabular pivotCacheId="1548123636">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4A0B5F86-7D27-4016-8708-83BEB8827DE2}" cache="Slicer_Year" caption="Year" rowHeight="234950"/>
  <slicer name="Segment" xr10:uid="{2AE4031A-2EFA-48C2-9757-DE62FBAEF0EA}" cache="Slicer_Segment" caption="Segment" rowHeight="234950"/>
  <slicer name="Region" xr10:uid="{9FBF3048-EC97-436E-A81A-53B3BBF48E74}"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1B95F4B2-CD4A-4B7F-9C71-DC61215D586B}" cache="Slicer_Year" caption="Year" style="AB" rowHeight="234950"/>
  <slicer name="Segment 1" xr10:uid="{2F8BDA2D-C88E-4383-BFA1-8E6316A01937}" cache="Slicer_Segment" caption="Segment" style="AB" rowHeight="234950"/>
  <slicer name="Region 1" xr10:uid="{D13A0844-23A9-4FC8-95F5-79529FF6EA4C}"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vmlDrawing" Target="../drawings/vmlDrawing1.vml"/><Relationship Id="rId1" Type="http://schemas.openxmlformats.org/officeDocument/2006/relationships/drawing" Target="../drawings/drawing7.xml"/><Relationship Id="rId4" Type="http://schemas.microsoft.com/office/2007/relationships/slicer" Target="../slicers/slicer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53A4E2-6FFC-4273-9467-B70FF154B09D}">
  <dimension ref="A3:C16"/>
  <sheetViews>
    <sheetView workbookViewId="0">
      <selection activeCell="D24" sqref="D24"/>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10932</v>
      </c>
      <c r="B3" s="4" t="s">
        <v>10950</v>
      </c>
      <c r="C3" s="11" t="s">
        <v>10951</v>
      </c>
    </row>
    <row r="4" spans="1:3" x14ac:dyDescent="0.3">
      <c r="A4" s="7" t="s">
        <v>10938</v>
      </c>
      <c r="B4" s="14">
        <v>95365.937600000019</v>
      </c>
      <c r="C4" s="15">
        <v>9199.2699999999986</v>
      </c>
    </row>
    <row r="5" spans="1:3" x14ac:dyDescent="0.3">
      <c r="A5" s="7" t="s">
        <v>10939</v>
      </c>
      <c r="B5" s="14">
        <v>60172.649400000024</v>
      </c>
      <c r="C5" s="15">
        <v>10288.898699999991</v>
      </c>
    </row>
    <row r="6" spans="1:3" x14ac:dyDescent="0.3">
      <c r="A6" s="7" t="s">
        <v>10940</v>
      </c>
      <c r="B6" s="14">
        <v>199252.98399999991</v>
      </c>
      <c r="C6" s="15">
        <v>26806.573700000015</v>
      </c>
    </row>
    <row r="7" spans="1:3" x14ac:dyDescent="0.3">
      <c r="A7" s="7" t="s">
        <v>10941</v>
      </c>
      <c r="B7" s="14">
        <v>141851.5674</v>
      </c>
      <c r="C7" s="15">
        <v>13437.806799999998</v>
      </c>
    </row>
    <row r="8" spans="1:3" x14ac:dyDescent="0.3">
      <c r="A8" s="7" t="s">
        <v>10942</v>
      </c>
      <c r="B8" s="14">
        <v>156122.28669999994</v>
      </c>
      <c r="C8" s="15">
        <v>22308.51279999999</v>
      </c>
    </row>
    <row r="9" spans="1:3" x14ac:dyDescent="0.3">
      <c r="A9" s="7" t="s">
        <v>10943</v>
      </c>
      <c r="B9" s="14">
        <v>147082.61130000011</v>
      </c>
      <c r="C9" s="15">
        <v>20899.334500000012</v>
      </c>
    </row>
    <row r="10" spans="1:3" x14ac:dyDescent="0.3">
      <c r="A10" s="7" t="s">
        <v>10944</v>
      </c>
      <c r="B10" s="14">
        <v>149580.83800000031</v>
      </c>
      <c r="C10" s="15">
        <v>13535.38299999998</v>
      </c>
    </row>
    <row r="11" spans="1:3" x14ac:dyDescent="0.3">
      <c r="A11" s="7" t="s">
        <v>10945</v>
      </c>
      <c r="B11" s="14">
        <v>159589.45099999988</v>
      </c>
      <c r="C11" s="15">
        <v>21896.715399999972</v>
      </c>
    </row>
    <row r="12" spans="1:3" x14ac:dyDescent="0.3">
      <c r="A12" s="7" t="s">
        <v>10946</v>
      </c>
      <c r="B12" s="14">
        <v>309770.09970000025</v>
      </c>
      <c r="C12" s="15">
        <v>37293.192500000034</v>
      </c>
    </row>
    <row r="13" spans="1:3" x14ac:dyDescent="0.3">
      <c r="A13" s="7" t="s">
        <v>10947</v>
      </c>
      <c r="B13" s="14">
        <v>197115.20170000009</v>
      </c>
      <c r="C13" s="15">
        <v>31469.663800000035</v>
      </c>
    </row>
    <row r="14" spans="1:3" x14ac:dyDescent="0.3">
      <c r="A14" s="7" t="s">
        <v>10948</v>
      </c>
      <c r="B14" s="14">
        <v>349120.07400000008</v>
      </c>
      <c r="C14" s="15">
        <v>35825.536599999927</v>
      </c>
    </row>
    <row r="15" spans="1:3" x14ac:dyDescent="0.3">
      <c r="A15" s="7" t="s">
        <v>10949</v>
      </c>
      <c r="B15" s="14">
        <v>332177.15950000001</v>
      </c>
      <c r="C15" s="15">
        <v>43436.13390000003</v>
      </c>
    </row>
    <row r="16" spans="1:3" x14ac:dyDescent="0.3">
      <c r="A16" s="9" t="s">
        <v>10933</v>
      </c>
      <c r="B16" s="16">
        <v>2297200.8603000008</v>
      </c>
      <c r="C16" s="17">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9F269-262F-483D-883D-4C9F35D52E4B}">
  <dimension ref="A3:E7"/>
  <sheetViews>
    <sheetView workbookViewId="0">
      <selection activeCell="B5" sqref="B5"/>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5" t="s">
        <v>10932</v>
      </c>
      <c r="B3" s="6" t="s">
        <v>10951</v>
      </c>
      <c r="D3" s="20" t="s">
        <v>15</v>
      </c>
      <c r="E3" s="21" t="s">
        <v>21</v>
      </c>
    </row>
    <row r="4" spans="1:5" x14ac:dyDescent="0.3">
      <c r="A4" s="7" t="s">
        <v>71</v>
      </c>
      <c r="B4" s="8">
        <v>145454.9480999998</v>
      </c>
      <c r="D4" t="str">
        <f>A4</f>
        <v>Technology</v>
      </c>
      <c r="E4" s="22">
        <f>GETPIVOTDATA("Profit",$A$3,"Category",A4)</f>
        <v>145454.9480999998</v>
      </c>
    </row>
    <row r="5" spans="1:5" x14ac:dyDescent="0.3">
      <c r="A5" s="18" t="s">
        <v>46</v>
      </c>
      <c r="B5" s="19">
        <v>122490.8008000001</v>
      </c>
      <c r="D5" t="str">
        <f t="shared" ref="D5:D7" si="0">A5</f>
        <v>Office Supplies</v>
      </c>
      <c r="E5" s="22">
        <f t="shared" ref="E5:E7" si="1">GETPIVOTDATA("Profit",$A$3,"Category",A5)</f>
        <v>122490.8008000001</v>
      </c>
    </row>
    <row r="6" spans="1:5" x14ac:dyDescent="0.3">
      <c r="A6" s="18" t="s">
        <v>32</v>
      </c>
      <c r="B6" s="19">
        <v>18451.272799999992</v>
      </c>
      <c r="D6" t="str">
        <f t="shared" si="0"/>
        <v>Furniture</v>
      </c>
      <c r="E6" s="22">
        <f t="shared" si="1"/>
        <v>18451.272799999992</v>
      </c>
    </row>
    <row r="7" spans="1:5" x14ac:dyDescent="0.3">
      <c r="A7" s="9" t="s">
        <v>10933</v>
      </c>
      <c r="B7" s="10">
        <v>286397.02169999992</v>
      </c>
      <c r="D7" t="str">
        <f t="shared" si="0"/>
        <v>Grand Total</v>
      </c>
      <c r="E7" s="22">
        <f>GETPIVOTDATA("Profit",$A$3)</f>
        <v>286397.02169999992</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28A4C-4AD0-4598-913E-3B6C95F6ECEA}">
  <dimension ref="A3:B7"/>
  <sheetViews>
    <sheetView workbookViewId="0">
      <selection activeCell="L15" sqref="L15"/>
    </sheetView>
  </sheetViews>
  <sheetFormatPr defaultRowHeight="14.4" x14ac:dyDescent="0.3"/>
  <cols>
    <col min="1" max="1" width="13.109375" bestFit="1" customWidth="1"/>
    <col min="2" max="2" width="11.21875" bestFit="1" customWidth="1"/>
  </cols>
  <sheetData>
    <row r="3" spans="1:2" x14ac:dyDescent="0.3">
      <c r="A3" s="5" t="s">
        <v>10932</v>
      </c>
      <c r="B3" s="6" t="s">
        <v>10950</v>
      </c>
    </row>
    <row r="4" spans="1:2" x14ac:dyDescent="0.3">
      <c r="A4" s="7" t="s">
        <v>32</v>
      </c>
      <c r="B4" s="23">
        <v>0.32300170530281774</v>
      </c>
    </row>
    <row r="5" spans="1:2" x14ac:dyDescent="0.3">
      <c r="A5" s="18" t="s">
        <v>46</v>
      </c>
      <c r="B5" s="24">
        <v>0.31301008302169103</v>
      </c>
    </row>
    <row r="6" spans="1:2" x14ac:dyDescent="0.3">
      <c r="A6" s="18" t="s">
        <v>71</v>
      </c>
      <c r="B6" s="24">
        <v>0.36398821167549117</v>
      </c>
    </row>
    <row r="7" spans="1:2" x14ac:dyDescent="0.3">
      <c r="A7" s="9" t="s">
        <v>10933</v>
      </c>
      <c r="B7" s="25">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C2D22-5BFB-4EAB-8B13-E2377C4C7419}">
  <dimension ref="A3:E53"/>
  <sheetViews>
    <sheetView topLeftCell="A14" workbookViewId="0">
      <selection activeCell="B21" sqref="B21"/>
    </sheetView>
  </sheetViews>
  <sheetFormatPr defaultRowHeight="14.4" x14ac:dyDescent="0.3"/>
  <cols>
    <col min="1" max="1" width="17.33203125" bestFit="1" customWidth="1"/>
    <col min="2" max="2" width="12" bestFit="1" customWidth="1"/>
    <col min="4" max="4" width="17.33203125" bestFit="1" customWidth="1"/>
    <col min="5" max="5" width="10.44140625" style="22" bestFit="1" customWidth="1"/>
  </cols>
  <sheetData>
    <row r="3" spans="1:5" x14ac:dyDescent="0.3">
      <c r="A3" s="5" t="s">
        <v>10932</v>
      </c>
      <c r="B3" s="6" t="s">
        <v>10950</v>
      </c>
      <c r="D3" s="20" t="s">
        <v>10952</v>
      </c>
      <c r="E3" s="26" t="s">
        <v>10953</v>
      </c>
    </row>
    <row r="4" spans="1:5" x14ac:dyDescent="0.3">
      <c r="A4" s="7" t="s">
        <v>358</v>
      </c>
      <c r="B4" s="8">
        <v>19510.639999999992</v>
      </c>
      <c r="D4" t="str">
        <f>A4</f>
        <v>Alabama</v>
      </c>
      <c r="E4" s="22">
        <f>GETPIVOTDATA("Sales",$A$3,"State",A4)</f>
        <v>19510.639999999992</v>
      </c>
    </row>
    <row r="5" spans="1:5" x14ac:dyDescent="0.3">
      <c r="A5" s="18" t="s">
        <v>310</v>
      </c>
      <c r="B5" s="19">
        <v>35282.000999999997</v>
      </c>
      <c r="D5" t="str">
        <f t="shared" ref="D5:D52" si="0">A5</f>
        <v>Arizona</v>
      </c>
      <c r="E5" s="22">
        <f t="shared" ref="E5:E53" si="1">GETPIVOTDATA("Sales",$A$3,"State",A5)</f>
        <v>35282.000999999997</v>
      </c>
    </row>
    <row r="6" spans="1:5" x14ac:dyDescent="0.3">
      <c r="A6" s="18" t="s">
        <v>1707</v>
      </c>
      <c r="B6" s="19">
        <v>11678.129999999997</v>
      </c>
      <c r="D6" t="str">
        <f t="shared" si="0"/>
        <v>Arkansas</v>
      </c>
      <c r="E6" s="22">
        <f t="shared" si="1"/>
        <v>11678.129999999997</v>
      </c>
    </row>
    <row r="7" spans="1:5" x14ac:dyDescent="0.3">
      <c r="A7" s="18" t="s">
        <v>43</v>
      </c>
      <c r="B7" s="19">
        <v>457687.63150000101</v>
      </c>
      <c r="D7" t="str">
        <f t="shared" si="0"/>
        <v>California</v>
      </c>
      <c r="E7" s="22">
        <f t="shared" si="1"/>
        <v>457687.63150000101</v>
      </c>
    </row>
    <row r="8" spans="1:5" x14ac:dyDescent="0.3">
      <c r="A8" s="18" t="s">
        <v>457</v>
      </c>
      <c r="B8" s="19">
        <v>32108.117999999995</v>
      </c>
      <c r="D8" t="str">
        <f t="shared" si="0"/>
        <v>Colorado</v>
      </c>
      <c r="E8" s="22">
        <f t="shared" si="1"/>
        <v>32108.117999999995</v>
      </c>
    </row>
    <row r="9" spans="1:5" x14ac:dyDescent="0.3">
      <c r="A9" s="18" t="s">
        <v>747</v>
      </c>
      <c r="B9" s="19">
        <v>13384.356999999996</v>
      </c>
      <c r="D9" t="str">
        <f t="shared" si="0"/>
        <v>Connecticut</v>
      </c>
      <c r="E9" s="22">
        <f t="shared" si="1"/>
        <v>13384.356999999996</v>
      </c>
    </row>
    <row r="10" spans="1:5" x14ac:dyDescent="0.3">
      <c r="A10" s="18" t="s">
        <v>245</v>
      </c>
      <c r="B10" s="19">
        <v>27451.068999999992</v>
      </c>
      <c r="D10" t="str">
        <f t="shared" si="0"/>
        <v>Delaware</v>
      </c>
      <c r="E10" s="22">
        <f t="shared" si="1"/>
        <v>27451.068999999992</v>
      </c>
    </row>
    <row r="11" spans="1:5" x14ac:dyDescent="0.3">
      <c r="A11" s="18" t="s">
        <v>3034</v>
      </c>
      <c r="B11" s="19">
        <v>2865.0199999999995</v>
      </c>
      <c r="D11" t="str">
        <f t="shared" si="0"/>
        <v>District of Columbia</v>
      </c>
      <c r="E11" s="22">
        <f t="shared" si="1"/>
        <v>2865.0199999999995</v>
      </c>
    </row>
    <row r="12" spans="1:5" x14ac:dyDescent="0.3">
      <c r="A12" s="18" t="s">
        <v>54</v>
      </c>
      <c r="B12" s="19">
        <v>89473.707999999999</v>
      </c>
      <c r="D12" t="str">
        <f t="shared" si="0"/>
        <v>Florida</v>
      </c>
      <c r="E12" s="22">
        <f t="shared" si="1"/>
        <v>89473.707999999999</v>
      </c>
    </row>
    <row r="13" spans="1:5" x14ac:dyDescent="0.3">
      <c r="A13" s="18" t="s">
        <v>1272</v>
      </c>
      <c r="B13" s="19">
        <v>49095.840000000004</v>
      </c>
      <c r="D13" t="str">
        <f t="shared" si="0"/>
        <v>Georgia</v>
      </c>
      <c r="E13" s="22">
        <f t="shared" si="1"/>
        <v>49095.840000000004</v>
      </c>
    </row>
    <row r="14" spans="1:5" x14ac:dyDescent="0.3">
      <c r="A14" s="18" t="s">
        <v>6260</v>
      </c>
      <c r="B14" s="19">
        <v>4382.4860000000017</v>
      </c>
      <c r="D14" t="str">
        <f t="shared" si="0"/>
        <v>Idaho</v>
      </c>
      <c r="E14" s="22">
        <f t="shared" si="1"/>
        <v>4382.4860000000017</v>
      </c>
    </row>
    <row r="15" spans="1:5" x14ac:dyDescent="0.3">
      <c r="A15" s="18" t="s">
        <v>211</v>
      </c>
      <c r="B15" s="19">
        <v>80166.10099999985</v>
      </c>
      <c r="D15" t="str">
        <f t="shared" si="0"/>
        <v>Illinois</v>
      </c>
      <c r="E15" s="22">
        <f t="shared" si="1"/>
        <v>80166.10099999985</v>
      </c>
    </row>
    <row r="16" spans="1:5" x14ac:dyDescent="0.3">
      <c r="A16" s="18" t="s">
        <v>254</v>
      </c>
      <c r="B16" s="19">
        <v>53555.360000000001</v>
      </c>
      <c r="D16" t="str">
        <f t="shared" si="0"/>
        <v>Indiana</v>
      </c>
      <c r="E16" s="22">
        <f t="shared" si="1"/>
        <v>53555.360000000001</v>
      </c>
    </row>
    <row r="17" spans="1:5" x14ac:dyDescent="0.3">
      <c r="A17" s="18" t="s">
        <v>489</v>
      </c>
      <c r="B17" s="19">
        <v>4579.7599999999993</v>
      </c>
      <c r="D17" t="str">
        <f t="shared" si="0"/>
        <v>Iowa</v>
      </c>
      <c r="E17" s="22">
        <f t="shared" si="1"/>
        <v>4579.7599999999993</v>
      </c>
    </row>
    <row r="18" spans="1:5" x14ac:dyDescent="0.3">
      <c r="A18" s="18" t="s">
        <v>4530</v>
      </c>
      <c r="B18" s="19">
        <v>2914.31</v>
      </c>
      <c r="D18" t="str">
        <f t="shared" si="0"/>
        <v>Kansas</v>
      </c>
      <c r="E18" s="22">
        <f t="shared" si="1"/>
        <v>2914.31</v>
      </c>
    </row>
    <row r="19" spans="1:5" x14ac:dyDescent="0.3">
      <c r="A19" s="18" t="s">
        <v>29</v>
      </c>
      <c r="B19" s="19">
        <v>36591.749999999971</v>
      </c>
      <c r="D19" t="str">
        <f t="shared" si="0"/>
        <v>Kentucky</v>
      </c>
      <c r="E19" s="22">
        <f t="shared" si="1"/>
        <v>36591.749999999971</v>
      </c>
    </row>
    <row r="20" spans="1:5" x14ac:dyDescent="0.3">
      <c r="A20" s="18" t="s">
        <v>736</v>
      </c>
      <c r="B20" s="19">
        <v>9217.0299999999988</v>
      </c>
      <c r="D20" t="str">
        <f t="shared" si="0"/>
        <v>Louisiana</v>
      </c>
      <c r="E20" s="22">
        <f t="shared" si="1"/>
        <v>9217.0299999999988</v>
      </c>
    </row>
    <row r="21" spans="1:5" x14ac:dyDescent="0.3">
      <c r="A21" s="18" t="s">
        <v>5235</v>
      </c>
      <c r="B21" s="19">
        <v>1270.53</v>
      </c>
      <c r="D21" t="str">
        <f t="shared" si="0"/>
        <v>Maine</v>
      </c>
      <c r="E21" s="22">
        <f t="shared" si="1"/>
        <v>1270.53</v>
      </c>
    </row>
    <row r="22" spans="1:5" x14ac:dyDescent="0.3">
      <c r="A22" s="18" t="s">
        <v>2735</v>
      </c>
      <c r="B22" s="19">
        <v>23705.523000000005</v>
      </c>
      <c r="D22" t="str">
        <f t="shared" si="0"/>
        <v>Maryland</v>
      </c>
      <c r="E22" s="22">
        <f t="shared" si="1"/>
        <v>23705.523000000005</v>
      </c>
    </row>
    <row r="23" spans="1:5" x14ac:dyDescent="0.3">
      <c r="A23" s="18" t="s">
        <v>1245</v>
      </c>
      <c r="B23" s="19">
        <v>28634.43399999999</v>
      </c>
      <c r="D23" t="str">
        <f t="shared" si="0"/>
        <v>Massachusetts</v>
      </c>
      <c r="E23" s="22">
        <f t="shared" si="1"/>
        <v>28634.43399999999</v>
      </c>
    </row>
    <row r="24" spans="1:5" x14ac:dyDescent="0.3">
      <c r="A24" s="18" t="s">
        <v>238</v>
      </c>
      <c r="B24" s="19">
        <v>76269.614000000016</v>
      </c>
      <c r="D24" t="str">
        <f t="shared" si="0"/>
        <v>Michigan</v>
      </c>
      <c r="E24" s="22">
        <f t="shared" si="1"/>
        <v>76269.614000000016</v>
      </c>
    </row>
    <row r="25" spans="1:5" x14ac:dyDescent="0.3">
      <c r="A25" s="18" t="s">
        <v>229</v>
      </c>
      <c r="B25" s="19">
        <v>29863.149999999994</v>
      </c>
      <c r="D25" t="str">
        <f t="shared" si="0"/>
        <v>Minnesota</v>
      </c>
      <c r="E25" s="22">
        <f t="shared" si="1"/>
        <v>29863.149999999994</v>
      </c>
    </row>
    <row r="26" spans="1:5" x14ac:dyDescent="0.3">
      <c r="A26" s="18" t="s">
        <v>1487</v>
      </c>
      <c r="B26" s="19">
        <v>10771.34</v>
      </c>
      <c r="D26" t="str">
        <f t="shared" si="0"/>
        <v>Mississippi</v>
      </c>
      <c r="E26" s="22">
        <f t="shared" si="1"/>
        <v>10771.34</v>
      </c>
    </row>
    <row r="27" spans="1:5" x14ac:dyDescent="0.3">
      <c r="A27" s="18" t="s">
        <v>596</v>
      </c>
      <c r="B27" s="19">
        <v>22205.149999999998</v>
      </c>
      <c r="D27" t="str">
        <f t="shared" si="0"/>
        <v>Missouri</v>
      </c>
      <c r="E27" s="22">
        <f t="shared" si="1"/>
        <v>22205.149999999998</v>
      </c>
    </row>
    <row r="28" spans="1:5" x14ac:dyDescent="0.3">
      <c r="A28" s="18" t="s">
        <v>1762</v>
      </c>
      <c r="B28" s="19">
        <v>5589.3519999999971</v>
      </c>
      <c r="D28" t="str">
        <f t="shared" si="0"/>
        <v>Montana</v>
      </c>
      <c r="E28" s="22">
        <f t="shared" si="1"/>
        <v>5589.3519999999971</v>
      </c>
    </row>
    <row r="29" spans="1:5" x14ac:dyDescent="0.3">
      <c r="A29" s="18" t="s">
        <v>138</v>
      </c>
      <c r="B29" s="19">
        <v>7464.9299999999985</v>
      </c>
      <c r="D29" t="str">
        <f t="shared" si="0"/>
        <v>Nebraska</v>
      </c>
      <c r="E29" s="22">
        <f t="shared" si="1"/>
        <v>7464.9299999999985</v>
      </c>
    </row>
    <row r="30" spans="1:5" x14ac:dyDescent="0.3">
      <c r="A30" s="18" t="s">
        <v>1392</v>
      </c>
      <c r="B30" s="19">
        <v>16729.101999999999</v>
      </c>
      <c r="D30" t="str">
        <f t="shared" si="0"/>
        <v>Nevada</v>
      </c>
      <c r="E30" s="22">
        <f t="shared" si="1"/>
        <v>16729.101999999999</v>
      </c>
    </row>
    <row r="31" spans="1:5" x14ac:dyDescent="0.3">
      <c r="A31" s="18" t="s">
        <v>2694</v>
      </c>
      <c r="B31" s="19">
        <v>7292.5239999999994</v>
      </c>
      <c r="D31" t="str">
        <f t="shared" si="0"/>
        <v>New Hampshire</v>
      </c>
      <c r="E31" s="22">
        <f t="shared" si="1"/>
        <v>7292.5239999999994</v>
      </c>
    </row>
    <row r="32" spans="1:5" x14ac:dyDescent="0.3">
      <c r="A32" s="18" t="s">
        <v>788</v>
      </c>
      <c r="B32" s="19">
        <v>35764.312000000013</v>
      </c>
      <c r="D32" t="str">
        <f t="shared" si="0"/>
        <v>New Jersey</v>
      </c>
      <c r="E32" s="22">
        <f t="shared" si="1"/>
        <v>35764.312000000013</v>
      </c>
    </row>
    <row r="33" spans="1:5" x14ac:dyDescent="0.3">
      <c r="A33" s="18" t="s">
        <v>668</v>
      </c>
      <c r="B33" s="19">
        <v>4783.5220000000008</v>
      </c>
      <c r="D33" t="str">
        <f t="shared" si="0"/>
        <v>New Mexico</v>
      </c>
      <c r="E33" s="22">
        <f t="shared" si="1"/>
        <v>4783.5220000000008</v>
      </c>
    </row>
    <row r="34" spans="1:5" x14ac:dyDescent="0.3">
      <c r="A34" s="18" t="s">
        <v>267</v>
      </c>
      <c r="B34" s="19">
        <v>310876.27099999978</v>
      </c>
      <c r="D34" t="str">
        <f t="shared" si="0"/>
        <v>New York</v>
      </c>
      <c r="E34" s="22">
        <f t="shared" si="1"/>
        <v>310876.27099999978</v>
      </c>
    </row>
    <row r="35" spans="1:5" x14ac:dyDescent="0.3">
      <c r="A35" s="18" t="s">
        <v>88</v>
      </c>
      <c r="B35" s="19">
        <v>55603.163999999968</v>
      </c>
      <c r="D35" t="str">
        <f t="shared" si="0"/>
        <v>North Carolina</v>
      </c>
      <c r="E35" s="22">
        <f t="shared" si="1"/>
        <v>55603.163999999968</v>
      </c>
    </row>
    <row r="36" spans="1:5" x14ac:dyDescent="0.3">
      <c r="A36" s="18" t="s">
        <v>7449</v>
      </c>
      <c r="B36" s="19">
        <v>919.91</v>
      </c>
      <c r="D36" t="str">
        <f t="shared" si="0"/>
        <v>North Dakota</v>
      </c>
      <c r="E36" s="22">
        <f t="shared" si="1"/>
        <v>919.91</v>
      </c>
    </row>
    <row r="37" spans="1:5" x14ac:dyDescent="0.3">
      <c r="A37" s="18" t="s">
        <v>498</v>
      </c>
      <c r="B37" s="19">
        <v>78258.135999999926</v>
      </c>
      <c r="D37" t="str">
        <f t="shared" si="0"/>
        <v>Ohio</v>
      </c>
      <c r="E37" s="22">
        <f t="shared" si="1"/>
        <v>78258.135999999926</v>
      </c>
    </row>
    <row r="38" spans="1:5" x14ac:dyDescent="0.3">
      <c r="A38" s="18" t="s">
        <v>649</v>
      </c>
      <c r="B38" s="19">
        <v>19683.390000000003</v>
      </c>
      <c r="D38" t="str">
        <f t="shared" si="0"/>
        <v>Oklahoma</v>
      </c>
      <c r="E38" s="22">
        <f t="shared" si="1"/>
        <v>19683.390000000003</v>
      </c>
    </row>
    <row r="39" spans="1:5" x14ac:dyDescent="0.3">
      <c r="A39" s="18" t="s">
        <v>420</v>
      </c>
      <c r="B39" s="19">
        <v>17431.149999999991</v>
      </c>
      <c r="D39" t="str">
        <f t="shared" si="0"/>
        <v>Oregon</v>
      </c>
      <c r="E39" s="22">
        <f t="shared" si="1"/>
        <v>17431.149999999991</v>
      </c>
    </row>
    <row r="40" spans="1:5" x14ac:dyDescent="0.3">
      <c r="A40" s="18" t="s">
        <v>147</v>
      </c>
      <c r="B40" s="19">
        <v>116511.91400000003</v>
      </c>
      <c r="D40" t="str">
        <f t="shared" si="0"/>
        <v>Pennsylvania</v>
      </c>
      <c r="E40" s="22">
        <f t="shared" si="1"/>
        <v>116511.91400000003</v>
      </c>
    </row>
    <row r="41" spans="1:5" x14ac:dyDescent="0.3">
      <c r="A41" s="18" t="s">
        <v>1399</v>
      </c>
      <c r="B41" s="19">
        <v>22627.955999999995</v>
      </c>
      <c r="D41" t="str">
        <f t="shared" si="0"/>
        <v>Rhode Island</v>
      </c>
      <c r="E41" s="22">
        <f t="shared" si="1"/>
        <v>22627.955999999995</v>
      </c>
    </row>
    <row r="42" spans="1:5" x14ac:dyDescent="0.3">
      <c r="A42" s="18" t="s">
        <v>383</v>
      </c>
      <c r="B42" s="19">
        <v>8481.7099999999991</v>
      </c>
      <c r="D42" t="str">
        <f t="shared" si="0"/>
        <v>South Carolina</v>
      </c>
      <c r="E42" s="22">
        <f t="shared" si="1"/>
        <v>8481.7099999999991</v>
      </c>
    </row>
    <row r="43" spans="1:5" x14ac:dyDescent="0.3">
      <c r="A43" s="18" t="s">
        <v>5326</v>
      </c>
      <c r="B43" s="19">
        <v>1315.5600000000002</v>
      </c>
      <c r="D43" t="str">
        <f t="shared" si="0"/>
        <v>South Dakota</v>
      </c>
      <c r="E43" s="22">
        <f t="shared" si="1"/>
        <v>1315.5600000000002</v>
      </c>
    </row>
    <row r="44" spans="1:5" x14ac:dyDescent="0.3">
      <c r="A44" s="18" t="s">
        <v>335</v>
      </c>
      <c r="B44" s="19">
        <v>30661.872999999981</v>
      </c>
      <c r="D44" t="str">
        <f t="shared" si="0"/>
        <v>Tennessee</v>
      </c>
      <c r="E44" s="22">
        <f t="shared" si="1"/>
        <v>30661.872999999981</v>
      </c>
    </row>
    <row r="45" spans="1:5" x14ac:dyDescent="0.3">
      <c r="A45" s="18" t="s">
        <v>104</v>
      </c>
      <c r="B45" s="19">
        <v>170188.04580000002</v>
      </c>
      <c r="D45" t="str">
        <f t="shared" si="0"/>
        <v>Texas</v>
      </c>
      <c r="E45" s="22">
        <f t="shared" si="1"/>
        <v>170188.04580000002</v>
      </c>
    </row>
    <row r="46" spans="1:5" x14ac:dyDescent="0.3">
      <c r="A46" s="18" t="s">
        <v>121</v>
      </c>
      <c r="B46" s="19">
        <v>11220.055999999999</v>
      </c>
      <c r="D46" t="str">
        <f t="shared" si="0"/>
        <v>Utah</v>
      </c>
      <c r="E46" s="22">
        <f t="shared" si="1"/>
        <v>11220.055999999999</v>
      </c>
    </row>
    <row r="47" spans="1:5" x14ac:dyDescent="0.3">
      <c r="A47" s="18" t="s">
        <v>5203</v>
      </c>
      <c r="B47" s="19">
        <v>8929.369999999999</v>
      </c>
      <c r="D47" t="str">
        <f t="shared" si="0"/>
        <v>Vermont</v>
      </c>
      <c r="E47" s="22">
        <f t="shared" si="1"/>
        <v>8929.369999999999</v>
      </c>
    </row>
    <row r="48" spans="1:5" x14ac:dyDescent="0.3">
      <c r="A48" s="18" t="s">
        <v>319</v>
      </c>
      <c r="B48" s="19">
        <v>70636.719999999987</v>
      </c>
      <c r="D48" t="str">
        <f t="shared" si="0"/>
        <v>Virginia</v>
      </c>
      <c r="E48" s="22">
        <f t="shared" si="1"/>
        <v>70636.719999999987</v>
      </c>
    </row>
    <row r="49" spans="1:5" x14ac:dyDescent="0.3">
      <c r="A49" s="18" t="s">
        <v>96</v>
      </c>
      <c r="B49" s="19">
        <v>138641.26999999993</v>
      </c>
      <c r="D49" t="str">
        <f t="shared" si="0"/>
        <v>Washington</v>
      </c>
      <c r="E49" s="22">
        <f t="shared" si="1"/>
        <v>138641.26999999993</v>
      </c>
    </row>
    <row r="50" spans="1:5" x14ac:dyDescent="0.3">
      <c r="A50" s="18" t="s">
        <v>9726</v>
      </c>
      <c r="B50" s="19">
        <v>1209.8240000000001</v>
      </c>
      <c r="D50" t="str">
        <f t="shared" si="0"/>
        <v>West Virginia</v>
      </c>
      <c r="E50" s="22">
        <f t="shared" si="1"/>
        <v>1209.8240000000001</v>
      </c>
    </row>
    <row r="51" spans="1:5" x14ac:dyDescent="0.3">
      <c r="A51" s="18" t="s">
        <v>114</v>
      </c>
      <c r="B51" s="19">
        <v>32114.610000000019</v>
      </c>
      <c r="D51" t="str">
        <f t="shared" si="0"/>
        <v>Wisconsin</v>
      </c>
      <c r="E51" s="22">
        <f t="shared" si="1"/>
        <v>32114.610000000019</v>
      </c>
    </row>
    <row r="52" spans="1:5" x14ac:dyDescent="0.3">
      <c r="A52" s="18" t="s">
        <v>8542</v>
      </c>
      <c r="B52" s="19">
        <v>1603.1360000000002</v>
      </c>
      <c r="D52" t="str">
        <f t="shared" si="0"/>
        <v>Wyoming</v>
      </c>
      <c r="E52" s="22">
        <f t="shared" si="1"/>
        <v>1603.1360000000002</v>
      </c>
    </row>
    <row r="53" spans="1:5" x14ac:dyDescent="0.3">
      <c r="A53" s="9" t="s">
        <v>10933</v>
      </c>
      <c r="B53" s="10">
        <v>2297200.8603000003</v>
      </c>
      <c r="E53" s="22">
        <f>GETPIVOTDATA("Sales",$A$3)</f>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D1391E-9291-43B4-B27D-9D036B02A241}">
  <dimension ref="A3:B9"/>
  <sheetViews>
    <sheetView workbookViewId="0">
      <selection activeCell="B5" sqref="B5"/>
    </sheetView>
  </sheetViews>
  <sheetFormatPr defaultRowHeight="14.4" x14ac:dyDescent="0.3"/>
  <cols>
    <col min="1" max="1" width="12.44140625" bestFit="1" customWidth="1"/>
    <col min="2" max="2" width="11.21875" bestFit="1" customWidth="1"/>
  </cols>
  <sheetData>
    <row r="3" spans="1:2" x14ac:dyDescent="0.3">
      <c r="A3" s="5" t="s">
        <v>10932</v>
      </c>
      <c r="B3" s="6" t="s">
        <v>10950</v>
      </c>
    </row>
    <row r="4" spans="1:2" x14ac:dyDescent="0.3">
      <c r="A4" s="7" t="s">
        <v>75</v>
      </c>
      <c r="B4" s="8">
        <v>203412.73300000009</v>
      </c>
    </row>
    <row r="5" spans="1:2" x14ac:dyDescent="0.3">
      <c r="A5" s="18" t="s">
        <v>56</v>
      </c>
      <c r="B5" s="19">
        <v>206965.53200000009</v>
      </c>
    </row>
    <row r="6" spans="1:2" x14ac:dyDescent="0.3">
      <c r="A6" s="18" t="s">
        <v>59</v>
      </c>
      <c r="B6" s="19">
        <v>223843.60800000012</v>
      </c>
    </row>
    <row r="7" spans="1:2" x14ac:dyDescent="0.3">
      <c r="A7" s="18" t="s">
        <v>36</v>
      </c>
      <c r="B7" s="19">
        <v>328449.1030000007</v>
      </c>
    </row>
    <row r="8" spans="1:2" x14ac:dyDescent="0.3">
      <c r="A8" s="18" t="s">
        <v>72</v>
      </c>
      <c r="B8" s="19">
        <v>330007.05400000012</v>
      </c>
    </row>
    <row r="9" spans="1:2" x14ac:dyDescent="0.3">
      <c r="A9" s="9" t="s">
        <v>10933</v>
      </c>
      <c r="B9" s="10">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6B85DD-3859-4C69-ADA4-F3ADB728B73B}">
  <dimension ref="A3:N17"/>
  <sheetViews>
    <sheetView topLeftCell="F1" workbookViewId="0">
      <selection activeCell="M25" sqref="M25"/>
    </sheetView>
  </sheetViews>
  <sheetFormatPr defaultRowHeight="14.4" x14ac:dyDescent="0.3"/>
  <cols>
    <col min="1" max="1" width="12.44140625" bestFit="1" customWidth="1"/>
    <col min="2" max="2" width="12" bestFit="1" customWidth="1"/>
    <col min="4" max="4" width="12.44140625" bestFit="1" customWidth="1"/>
    <col min="5" max="6" width="12" bestFit="1" customWidth="1"/>
    <col min="7" max="7" width="12.44140625" bestFit="1" customWidth="1"/>
    <col min="8" max="9" width="14.21875" bestFit="1" customWidth="1"/>
    <col min="10" max="10" width="12.44140625" bestFit="1" customWidth="1"/>
    <col min="11" max="11" width="15.5546875" bestFit="1" customWidth="1"/>
    <col min="12" max="13" width="12.44140625" bestFit="1" customWidth="1"/>
    <col min="14" max="14" width="18.44140625" bestFit="1" customWidth="1"/>
    <col min="16" max="16" width="12.44140625" bestFit="1" customWidth="1"/>
    <col min="17" max="17" width="18.44140625" bestFit="1" customWidth="1"/>
  </cols>
  <sheetData>
    <row r="3" spans="1:14" x14ac:dyDescent="0.3">
      <c r="A3" s="5" t="s">
        <v>10932</v>
      </c>
      <c r="B3" s="6" t="s">
        <v>10950</v>
      </c>
      <c r="D3" s="5" t="s">
        <v>10932</v>
      </c>
      <c r="E3" s="6" t="s">
        <v>10951</v>
      </c>
      <c r="G3" s="5" t="s">
        <v>10932</v>
      </c>
      <c r="H3" s="6" t="s">
        <v>10954</v>
      </c>
      <c r="J3" s="5" t="s">
        <v>10932</v>
      </c>
      <c r="K3" s="6" t="s">
        <v>10955</v>
      </c>
      <c r="M3" s="5" t="s">
        <v>10932</v>
      </c>
      <c r="N3" s="6" t="s">
        <v>10956</v>
      </c>
    </row>
    <row r="4" spans="1:14" x14ac:dyDescent="0.3">
      <c r="A4" s="7" t="s">
        <v>10938</v>
      </c>
      <c r="B4" s="8">
        <v>95365.937600000019</v>
      </c>
      <c r="D4" s="7" t="s">
        <v>10938</v>
      </c>
      <c r="E4" s="8">
        <v>9199.2699999999986</v>
      </c>
      <c r="G4" s="7" t="s">
        <v>10938</v>
      </c>
      <c r="H4" s="8">
        <v>1500</v>
      </c>
      <c r="J4" s="7" t="s">
        <v>10938</v>
      </c>
      <c r="K4" s="8">
        <v>387</v>
      </c>
      <c r="M4" s="7" t="s">
        <v>10938</v>
      </c>
      <c r="N4" s="8">
        <v>9.6462848596792869E-2</v>
      </c>
    </row>
    <row r="5" spans="1:14" x14ac:dyDescent="0.3">
      <c r="A5" s="7" t="s">
        <v>10939</v>
      </c>
      <c r="B5" s="8">
        <v>60172.649400000024</v>
      </c>
      <c r="D5" s="7" t="s">
        <v>10939</v>
      </c>
      <c r="E5" s="8">
        <v>10288.898699999991</v>
      </c>
      <c r="G5" s="7" t="s">
        <v>10939</v>
      </c>
      <c r="H5" s="8">
        <v>1068</v>
      </c>
      <c r="J5" s="7" t="s">
        <v>10939</v>
      </c>
      <c r="K5" s="8">
        <v>301</v>
      </c>
      <c r="M5" s="7" t="s">
        <v>10939</v>
      </c>
      <c r="N5" s="8">
        <v>0.17098962406664425</v>
      </c>
    </row>
    <row r="6" spans="1:14" x14ac:dyDescent="0.3">
      <c r="A6" s="7" t="s">
        <v>10940</v>
      </c>
      <c r="B6" s="8">
        <v>199252.98399999991</v>
      </c>
      <c r="D6" s="7" t="s">
        <v>10940</v>
      </c>
      <c r="E6" s="8">
        <v>26806.573700000015</v>
      </c>
      <c r="G6" s="7" t="s">
        <v>10940</v>
      </c>
      <c r="H6" s="8">
        <v>2491</v>
      </c>
      <c r="J6" s="7" t="s">
        <v>10940</v>
      </c>
      <c r="K6" s="8">
        <v>680</v>
      </c>
      <c r="M6" s="7" t="s">
        <v>10940</v>
      </c>
      <c r="N6" s="8">
        <v>0.13453536886554246</v>
      </c>
    </row>
    <row r="7" spans="1:14" x14ac:dyDescent="0.3">
      <c r="A7" s="7" t="s">
        <v>10941</v>
      </c>
      <c r="B7" s="8">
        <v>141851.5674</v>
      </c>
      <c r="D7" s="7" t="s">
        <v>10941</v>
      </c>
      <c r="E7" s="8">
        <v>13437.806799999998</v>
      </c>
      <c r="G7" s="7" t="s">
        <v>10941</v>
      </c>
      <c r="H7" s="8">
        <v>2441</v>
      </c>
      <c r="J7" s="7" t="s">
        <v>10941</v>
      </c>
      <c r="K7" s="8">
        <v>663</v>
      </c>
      <c r="M7" s="7" t="s">
        <v>10941</v>
      </c>
      <c r="N7" s="8">
        <v>9.4731465053942004E-2</v>
      </c>
    </row>
    <row r="8" spans="1:14" x14ac:dyDescent="0.3">
      <c r="A8" s="7" t="s">
        <v>10942</v>
      </c>
      <c r="B8" s="8">
        <v>156122.28669999994</v>
      </c>
      <c r="D8" s="7" t="s">
        <v>10942</v>
      </c>
      <c r="E8" s="8">
        <v>22308.51279999999</v>
      </c>
      <c r="G8" s="7" t="s">
        <v>10942</v>
      </c>
      <c r="H8" s="8">
        <v>2850</v>
      </c>
      <c r="J8" s="7" t="s">
        <v>10942</v>
      </c>
      <c r="K8" s="8">
        <v>750</v>
      </c>
      <c r="M8" s="7" t="s">
        <v>10942</v>
      </c>
      <c r="N8" s="8">
        <v>0.14289127626517142</v>
      </c>
    </row>
    <row r="9" spans="1:14" x14ac:dyDescent="0.3">
      <c r="A9" s="7" t="s">
        <v>10943</v>
      </c>
      <c r="B9" s="8">
        <v>147082.61130000011</v>
      </c>
      <c r="D9" s="7" t="s">
        <v>10943</v>
      </c>
      <c r="E9" s="8">
        <v>20899.334500000012</v>
      </c>
      <c r="G9" s="7" t="s">
        <v>10943</v>
      </c>
      <c r="H9" s="8">
        <v>2644</v>
      </c>
      <c r="J9" s="7" t="s">
        <v>10943</v>
      </c>
      <c r="K9" s="8">
        <v>709</v>
      </c>
      <c r="M9" s="7" t="s">
        <v>10943</v>
      </c>
      <c r="N9" s="8">
        <v>0.1420924901678027</v>
      </c>
    </row>
    <row r="10" spans="1:14" x14ac:dyDescent="0.3">
      <c r="A10" s="7" t="s">
        <v>10944</v>
      </c>
      <c r="B10" s="8">
        <v>149580.83800000031</v>
      </c>
      <c r="D10" s="7" t="s">
        <v>10944</v>
      </c>
      <c r="E10" s="8">
        <v>13535.38299999998</v>
      </c>
      <c r="G10" s="7" t="s">
        <v>10944</v>
      </c>
      <c r="H10" s="8">
        <v>2705</v>
      </c>
      <c r="J10" s="7" t="s">
        <v>10944</v>
      </c>
      <c r="K10" s="8">
        <v>708</v>
      </c>
      <c r="M10" s="7" t="s">
        <v>10944</v>
      </c>
      <c r="N10" s="8">
        <v>9.0488749635163512E-2</v>
      </c>
    </row>
    <row r="11" spans="1:14" x14ac:dyDescent="0.3">
      <c r="A11" s="7" t="s">
        <v>10945</v>
      </c>
      <c r="B11" s="8">
        <v>159589.45099999988</v>
      </c>
      <c r="D11" s="7" t="s">
        <v>10945</v>
      </c>
      <c r="E11" s="8">
        <v>21896.715399999972</v>
      </c>
      <c r="G11" s="7" t="s">
        <v>10945</v>
      </c>
      <c r="H11" s="8">
        <v>2796</v>
      </c>
      <c r="J11" s="7" t="s">
        <v>10945</v>
      </c>
      <c r="K11" s="8">
        <v>710</v>
      </c>
      <c r="M11" s="7" t="s">
        <v>10945</v>
      </c>
      <c r="N11" s="8">
        <v>0.13720653378273723</v>
      </c>
    </row>
    <row r="12" spans="1:14" x14ac:dyDescent="0.3">
      <c r="A12" s="7" t="s">
        <v>10946</v>
      </c>
      <c r="B12" s="8">
        <v>309770.09970000025</v>
      </c>
      <c r="D12" s="7" t="s">
        <v>10946</v>
      </c>
      <c r="E12" s="8">
        <v>37293.192500000034</v>
      </c>
      <c r="G12" s="7" t="s">
        <v>10946</v>
      </c>
      <c r="H12" s="8">
        <v>5073</v>
      </c>
      <c r="J12" s="7" t="s">
        <v>10946</v>
      </c>
      <c r="K12" s="8">
        <v>1386</v>
      </c>
      <c r="M12" s="7" t="s">
        <v>10946</v>
      </c>
      <c r="N12" s="8">
        <v>0.12038990379031732</v>
      </c>
    </row>
    <row r="13" spans="1:14" x14ac:dyDescent="0.3">
      <c r="A13" s="7" t="s">
        <v>10947</v>
      </c>
      <c r="B13" s="8">
        <v>197115.20170000009</v>
      </c>
      <c r="D13" s="7" t="s">
        <v>10947</v>
      </c>
      <c r="E13" s="8">
        <v>31469.663800000035</v>
      </c>
      <c r="G13" s="7" t="s">
        <v>10947</v>
      </c>
      <c r="H13" s="8">
        <v>3095</v>
      </c>
      <c r="J13" s="7" t="s">
        <v>10947</v>
      </c>
      <c r="K13" s="8">
        <v>817</v>
      </c>
      <c r="M13" s="7" t="s">
        <v>10947</v>
      </c>
      <c r="N13" s="8">
        <v>0.15965112547684351</v>
      </c>
    </row>
    <row r="14" spans="1:14" x14ac:dyDescent="0.3">
      <c r="A14" s="7" t="s">
        <v>10948</v>
      </c>
      <c r="B14" s="8">
        <v>349120.07400000008</v>
      </c>
      <c r="D14" s="7" t="s">
        <v>10948</v>
      </c>
      <c r="E14" s="8">
        <v>35825.536599999927</v>
      </c>
      <c r="G14" s="7" t="s">
        <v>10948</v>
      </c>
      <c r="H14" s="8">
        <v>5741</v>
      </c>
      <c r="J14" s="7" t="s">
        <v>10948</v>
      </c>
      <c r="K14" s="8">
        <v>1462</v>
      </c>
      <c r="M14" s="7" t="s">
        <v>10948</v>
      </c>
      <c r="N14" s="8">
        <v>0.10261666191099604</v>
      </c>
    </row>
    <row r="15" spans="1:14" x14ac:dyDescent="0.3">
      <c r="A15" s="7" t="s">
        <v>10949</v>
      </c>
      <c r="B15" s="8">
        <v>332177.15950000001</v>
      </c>
      <c r="D15" s="7" t="s">
        <v>10949</v>
      </c>
      <c r="E15" s="8">
        <v>43436.13390000003</v>
      </c>
      <c r="G15" s="7" t="s">
        <v>10949</v>
      </c>
      <c r="H15" s="8">
        <v>5469</v>
      </c>
      <c r="J15" s="7" t="s">
        <v>10949</v>
      </c>
      <c r="K15" s="8">
        <v>1421</v>
      </c>
      <c r="M15" s="7" t="s">
        <v>10949</v>
      </c>
      <c r="N15" s="8">
        <v>0.13076195234308405</v>
      </c>
    </row>
    <row r="16" spans="1:14" x14ac:dyDescent="0.3">
      <c r="A16" s="9" t="s">
        <v>10933</v>
      </c>
      <c r="B16" s="10">
        <v>2297200.8603000008</v>
      </c>
      <c r="D16" s="9" t="s">
        <v>10933</v>
      </c>
      <c r="E16" s="10">
        <v>286397.02169999998</v>
      </c>
      <c r="G16" s="9" t="s">
        <v>10933</v>
      </c>
      <c r="H16" s="10">
        <v>37873</v>
      </c>
      <c r="J16" s="9" t="s">
        <v>10933</v>
      </c>
      <c r="K16" s="10">
        <v>9994</v>
      </c>
      <c r="M16" s="9" t="s">
        <v>10933</v>
      </c>
      <c r="N16" s="10">
        <v>0.12467217240315856</v>
      </c>
    </row>
    <row r="17" spans="2:14" x14ac:dyDescent="0.3">
      <c r="B17" s="27">
        <f>GETPIVOTDATA("Sales",$A$3)</f>
        <v>2297200.8603000008</v>
      </c>
      <c r="E17" s="28">
        <f>GETPIVOTDATA("Profit",$D$3)</f>
        <v>286397.02169999998</v>
      </c>
      <c r="H17" s="29">
        <f>GETPIVOTDATA("Quantity",$G$3)</f>
        <v>37873</v>
      </c>
      <c r="K17" s="29">
        <f>GETPIVOTDATA("Order ID",$J$3)</f>
        <v>9994</v>
      </c>
      <c r="N17" s="30">
        <f>GETPIVOTDATA("Profit Margin ",$M$3)</f>
        <v>0.12467217240315856</v>
      </c>
    </row>
  </sheetData>
  <pageMargins left="0.7" right="0.7" top="0.75" bottom="0.75" header="0.3" footer="0.3"/>
  <drawing r:id="rId6"/>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8381A0-A7FA-459A-B637-65FC17B23E5A}">
  <dimension ref="A3:L8"/>
  <sheetViews>
    <sheetView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44140625" bestFit="1" customWidth="1"/>
    <col min="8" max="9" width="12" bestFit="1" customWidth="1"/>
    <col min="10" max="10" width="10" bestFit="1" customWidth="1"/>
    <col min="11" max="11" width="12" bestFit="1" customWidth="1"/>
    <col min="12" max="12" width="12.6640625" bestFit="1" customWidth="1"/>
  </cols>
  <sheetData>
    <row r="3" spans="1:12" x14ac:dyDescent="0.3">
      <c r="A3" s="5" t="s">
        <v>10932</v>
      </c>
      <c r="B3" s="4" t="s">
        <v>10950</v>
      </c>
      <c r="C3" s="33" t="s">
        <v>10951</v>
      </c>
      <c r="D3" s="33" t="s">
        <v>10954</v>
      </c>
      <c r="E3" s="33" t="s">
        <v>10955</v>
      </c>
      <c r="F3" s="11" t="s">
        <v>10956</v>
      </c>
    </row>
    <row r="4" spans="1:12" x14ac:dyDescent="0.3">
      <c r="A4" s="7" t="s">
        <v>10934</v>
      </c>
      <c r="B4" s="12">
        <v>484247.49810000096</v>
      </c>
      <c r="C4" s="34">
        <v>49543.974100000007</v>
      </c>
      <c r="D4" s="34">
        <v>7581</v>
      </c>
      <c r="E4" s="34">
        <v>1993</v>
      </c>
      <c r="F4" s="13">
        <v>0.10231126499236715</v>
      </c>
    </row>
    <row r="5" spans="1:12" x14ac:dyDescent="0.3">
      <c r="A5" s="18" t="s">
        <v>10935</v>
      </c>
      <c r="B5" s="31">
        <v>470532.50899999985</v>
      </c>
      <c r="C5" s="35">
        <v>61618.603700000051</v>
      </c>
      <c r="D5" s="35">
        <v>7979</v>
      </c>
      <c r="E5" s="35">
        <v>2102</v>
      </c>
      <c r="F5" s="32">
        <v>0.13095504034557592</v>
      </c>
    </row>
    <row r="6" spans="1:12" x14ac:dyDescent="0.3">
      <c r="A6" s="18" t="s">
        <v>10936</v>
      </c>
      <c r="B6" s="31">
        <v>608473.83000000066</v>
      </c>
      <c r="C6" s="35">
        <v>81726.930800000177</v>
      </c>
      <c r="D6" s="35">
        <v>9810</v>
      </c>
      <c r="E6" s="35">
        <v>2580</v>
      </c>
      <c r="F6" s="32">
        <v>0.13431461924993568</v>
      </c>
    </row>
    <row r="7" spans="1:12" x14ac:dyDescent="0.3">
      <c r="A7" s="36" t="s">
        <v>10937</v>
      </c>
      <c r="B7" s="37">
        <v>733947.0231999997</v>
      </c>
      <c r="C7" s="38">
        <v>93507.513099999967</v>
      </c>
      <c r="D7" s="38">
        <v>12503</v>
      </c>
      <c r="E7" s="38">
        <v>3319</v>
      </c>
      <c r="F7" s="39">
        <v>0.12740362743390987</v>
      </c>
    </row>
    <row r="8" spans="1:12" x14ac:dyDescent="0.3">
      <c r="H8" s="40">
        <f>(GETPIVOTDATA("Sum of Sales",$A$3,"Years (Order Date)",2014)/GETPIVOTDATA("Sum of Sales",$A$3,"Years (Order Date)",2013))-1</f>
        <v>0.20620967905883303</v>
      </c>
      <c r="I8" s="40">
        <f>(GETPIVOTDATA("Sum of Profit",$A$3,"Years (Order Date)",2014)/GETPIVOTDATA("Sum of Profit",$A$3,"Years (Order Date)",2013))-1</f>
        <v>0.14414565902185772</v>
      </c>
      <c r="J8" s="40">
        <f>(GETPIVOTDATA("Sum of Quantity",$A$3,"Years (Order Date)",2014)/GETPIVOTDATA("Sum of Quantity",$A$3,"Years (Order Date)",2013))-1</f>
        <v>0.27451580020387367</v>
      </c>
      <c r="K8" s="40">
        <f>(GETPIVOTDATA("Count of Order ID",$A$3,"Years (Order Date)",2014)/GETPIVOTDATA("Count of Order ID",$A$3,"Years (Order Date)",2013))-1</f>
        <v>0.2864341085271318</v>
      </c>
      <c r="L8" s="40">
        <f>(GETPIVOTDATA("Sum of Profit Margin ",$A$3,"Years (Order Date)",2014)/GETPIVOTDATA("Sum of Profit Margin ",$A$3,"Years (Order Date)",2013))-1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B4" sqref="B4"/>
    </sheetView>
  </sheetViews>
  <sheetFormatPr defaultColWidth="14.44140625" defaultRowHeight="15" customHeight="1" x14ac:dyDescent="0.3"/>
  <cols>
    <col min="1" max="1" width="7.44140625" bestFit="1"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FB519-FFFB-416C-992B-2D51004C2B23}">
  <dimension ref="A1"/>
  <sheetViews>
    <sheetView showGridLines="0" showRowColHeaders="0" tabSelected="1" topLeftCell="A9" workbookViewId="0">
      <selection activeCell="U34" sqref="U34"/>
    </sheetView>
  </sheetViews>
  <sheetFormatPr defaultRowHeight="14.4" x14ac:dyDescent="0.3"/>
  <sheetData/>
  <pageMargins left="0.7" right="0.7" top="0.75" bottom="0.75" header="0.3" footer="0.3"/>
  <drawing r:id="rId1"/>
  <legacyDrawing r:id="rId2"/>
  <picture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Combo</vt:lpstr>
      <vt:lpstr>Water</vt:lpstr>
      <vt:lpstr>pie</vt:lpstr>
      <vt:lpstr>Map</vt:lpstr>
      <vt:lpstr>Top %</vt:lpstr>
      <vt:lpstr>Kpi</vt:lpstr>
      <vt:lpstr>YoY KPI</vt:lpstr>
      <vt:lpstr>Data</vt:lpstr>
      <vt:lpstr>Dashabord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AHAMEDKHANAK12@GMAIL.COM</cp:lastModifiedBy>
  <dcterms:created xsi:type="dcterms:W3CDTF">2015-06-05T18:17:20Z</dcterms:created>
  <dcterms:modified xsi:type="dcterms:W3CDTF">2025-01-22T21:55:35Z</dcterms:modified>
</cp:coreProperties>
</file>