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data analysis\projects\"/>
    </mc:Choice>
  </mc:AlternateContent>
  <xr:revisionPtr revIDLastSave="0" documentId="13_ncr:1_{3976F777-CB9A-4896-9789-30962CF85D25}" xr6:coauthVersionLast="47" xr6:coauthVersionMax="47" xr10:uidLastSave="{00000000-0000-0000-0000-000000000000}"/>
  <bookViews>
    <workbookView xWindow="732" yWindow="732" windowWidth="17280" windowHeight="8628" tabRatio="637" xr2:uid="{6C362A69-967C-4143-B002-0F850F2C0C0F}"/>
  </bookViews>
  <sheets>
    <sheet name="Dashboard" sheetId="10" r:id="rId1"/>
    <sheet name="Mock_Recruitment_Data" sheetId="1" r:id="rId2"/>
    <sheet name="Candidate Numbers" sheetId="3" r:id="rId3"/>
    <sheet name="Recruitment" sheetId="4" r:id="rId4"/>
    <sheet name="Visa Alert" sheetId="9" r:id="rId5"/>
    <sheet name="Setting" sheetId="2" r:id="rId6"/>
  </sheets>
  <definedNames>
    <definedName name="Slicer_Client">#N/A</definedName>
    <definedName name="Slicer_Project">#N/A</definedName>
    <definedName name="Slicer_Project1">#N/A</definedName>
    <definedName name="Slicer_Recruitment_Stage">#N/A</definedName>
    <definedName name="Slicer_Recruitment_Stage1">#N/A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0" l="1"/>
  <c r="A3" i="10"/>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C3" i="10" l="1"/>
</calcChain>
</file>

<file path=xl/sharedStrings.xml><?xml version="1.0" encoding="utf-8"?>
<sst xmlns="http://schemas.openxmlformats.org/spreadsheetml/2006/main" count="519" uniqueCount="204">
  <si>
    <t>Candidate ID</t>
  </si>
  <si>
    <t>Full Name</t>
  </si>
  <si>
    <t>Passport No.</t>
  </si>
  <si>
    <t>Nationality</t>
  </si>
  <si>
    <t>Position</t>
  </si>
  <si>
    <t>Client</t>
  </si>
  <si>
    <t>Project</t>
  </si>
  <si>
    <t>Recruitment Stage</t>
  </si>
  <si>
    <t>Visa Status</t>
  </si>
  <si>
    <t>Visa Expiry</t>
  </si>
  <si>
    <t>Deployment Date</t>
  </si>
  <si>
    <t>CAND0001</t>
  </si>
  <si>
    <t>Candidate 1</t>
  </si>
  <si>
    <t>P7459990</t>
  </si>
  <si>
    <t>Nepali</t>
  </si>
  <si>
    <t>Driver</t>
  </si>
  <si>
    <t>Nass Group</t>
  </si>
  <si>
    <t>Oman Airport</t>
  </si>
  <si>
    <t>Shortlisted</t>
  </si>
  <si>
    <t>Approved</t>
  </si>
  <si>
    <t>CAND0002</t>
  </si>
  <si>
    <t>Candidate 2</t>
  </si>
  <si>
    <t>P4086695</t>
  </si>
  <si>
    <t>Pakistani</t>
  </si>
  <si>
    <t>Welder</t>
  </si>
  <si>
    <t>Saudi Oger</t>
  </si>
  <si>
    <t>Jeddah Metro</t>
  </si>
  <si>
    <t>Applied</t>
  </si>
  <si>
    <t>CAND0003</t>
  </si>
  <si>
    <t>Candidate 3</t>
  </si>
  <si>
    <t>P8643507</t>
  </si>
  <si>
    <t>Indian</t>
  </si>
  <si>
    <t>Technician</t>
  </si>
  <si>
    <t>Interviewed</t>
  </si>
  <si>
    <t>CAND0004</t>
  </si>
  <si>
    <t>Candidate 4</t>
  </si>
  <si>
    <t>P6667960</t>
  </si>
  <si>
    <t>Sri Lankan</t>
  </si>
  <si>
    <t>Electrician</t>
  </si>
  <si>
    <t>Arabtec</t>
  </si>
  <si>
    <t>Dubai Mall Extension</t>
  </si>
  <si>
    <t>CAND0005</t>
  </si>
  <si>
    <t>Candidate 5</t>
  </si>
  <si>
    <t>P8433093</t>
  </si>
  <si>
    <t>Gulf Contracting Co.</t>
  </si>
  <si>
    <t>Visa Processing</t>
  </si>
  <si>
    <t>Expired</t>
  </si>
  <si>
    <t>CAND0006</t>
  </si>
  <si>
    <t>Candidate 6</t>
  </si>
  <si>
    <t>P8487095</t>
  </si>
  <si>
    <t>Bangladeshi</t>
  </si>
  <si>
    <t>Qatar Stadium</t>
  </si>
  <si>
    <t>Selected</t>
  </si>
  <si>
    <t>CAND0007</t>
  </si>
  <si>
    <t>Candidate 7</t>
  </si>
  <si>
    <t>P7091064</t>
  </si>
  <si>
    <t>Plumber</t>
  </si>
  <si>
    <t>CAND0008</t>
  </si>
  <si>
    <t>Candidate 8</t>
  </si>
  <si>
    <t>P5547014</t>
  </si>
  <si>
    <t>Al Jaber</t>
  </si>
  <si>
    <t>CAND0009</t>
  </si>
  <si>
    <t>Candidate 9</t>
  </si>
  <si>
    <t>P1263590</t>
  </si>
  <si>
    <t>CAND0010</t>
  </si>
  <si>
    <t>Candidate 10</t>
  </si>
  <si>
    <t>P7053152</t>
  </si>
  <si>
    <t>CAND0011</t>
  </si>
  <si>
    <t>Candidate 11</t>
  </si>
  <si>
    <t>P5695643</t>
  </si>
  <si>
    <t>CAND0012</t>
  </si>
  <si>
    <t>Candidate 12</t>
  </si>
  <si>
    <t>P4664693</t>
  </si>
  <si>
    <t>CAND0013</t>
  </si>
  <si>
    <t>Candidate 13</t>
  </si>
  <si>
    <t>P9148899</t>
  </si>
  <si>
    <t>CAND0014</t>
  </si>
  <si>
    <t>Candidate 14</t>
  </si>
  <si>
    <t>P3346796</t>
  </si>
  <si>
    <t>CAND0015</t>
  </si>
  <si>
    <t>Candidate 15</t>
  </si>
  <si>
    <t>P7131421</t>
  </si>
  <si>
    <t>CAND0016</t>
  </si>
  <si>
    <t>Candidate 16</t>
  </si>
  <si>
    <t>P2339606</t>
  </si>
  <si>
    <t>CAND0017</t>
  </si>
  <si>
    <t>Candidate 17</t>
  </si>
  <si>
    <t>P8955888</t>
  </si>
  <si>
    <t>CAND0018</t>
  </si>
  <si>
    <t>Candidate 18</t>
  </si>
  <si>
    <t>P8585542</t>
  </si>
  <si>
    <t>CAND0019</t>
  </si>
  <si>
    <t>Candidate 19</t>
  </si>
  <si>
    <t>P6117173</t>
  </si>
  <si>
    <t>CAND0020</t>
  </si>
  <si>
    <t>Candidate 20</t>
  </si>
  <si>
    <t>P4077613</t>
  </si>
  <si>
    <t>CAND0021</t>
  </si>
  <si>
    <t>Candidate 21</t>
  </si>
  <si>
    <t>P7419091</t>
  </si>
  <si>
    <t>CAND0022</t>
  </si>
  <si>
    <t>Candidate 22</t>
  </si>
  <si>
    <t>P7633007</t>
  </si>
  <si>
    <t>CAND0023</t>
  </si>
  <si>
    <t>Candidate 23</t>
  </si>
  <si>
    <t>P6035968</t>
  </si>
  <si>
    <t>CAND0024</t>
  </si>
  <si>
    <t>Candidate 24</t>
  </si>
  <si>
    <t>P5023216</t>
  </si>
  <si>
    <t>CAND0025</t>
  </si>
  <si>
    <t>Candidate 25</t>
  </si>
  <si>
    <t>P4497688</t>
  </si>
  <si>
    <t>CAND0026</t>
  </si>
  <si>
    <t>Candidate 26</t>
  </si>
  <si>
    <t>P9104070</t>
  </si>
  <si>
    <t>CAND0027</t>
  </si>
  <si>
    <t>Candidate 27</t>
  </si>
  <si>
    <t>P8161807</t>
  </si>
  <si>
    <t>CAND0028</t>
  </si>
  <si>
    <t>Candidate 28</t>
  </si>
  <si>
    <t>P8608826</t>
  </si>
  <si>
    <t>Kuwait Towers</t>
  </si>
  <si>
    <t>Deployed</t>
  </si>
  <si>
    <t>CAND0029</t>
  </si>
  <si>
    <t>Candidate 29</t>
  </si>
  <si>
    <t>P7028266</t>
  </si>
  <si>
    <t>CAND0030</t>
  </si>
  <si>
    <t>Candidate 30</t>
  </si>
  <si>
    <t>P8309102</t>
  </si>
  <si>
    <t>CAND0031</t>
  </si>
  <si>
    <t>Candidate 31</t>
  </si>
  <si>
    <t>P6505448</t>
  </si>
  <si>
    <t>CAND0032</t>
  </si>
  <si>
    <t>Candidate 32</t>
  </si>
  <si>
    <t>P1302444</t>
  </si>
  <si>
    <t>CAND0033</t>
  </si>
  <si>
    <t>Candidate 33</t>
  </si>
  <si>
    <t>P6884362</t>
  </si>
  <si>
    <t>CAND0034</t>
  </si>
  <si>
    <t>Candidate 34</t>
  </si>
  <si>
    <t>P8949888</t>
  </si>
  <si>
    <t>CAND0035</t>
  </si>
  <si>
    <t>Candidate 35</t>
  </si>
  <si>
    <t>P4835257</t>
  </si>
  <si>
    <t>CAND0036</t>
  </si>
  <si>
    <t>Candidate 36</t>
  </si>
  <si>
    <t>P6918757</t>
  </si>
  <si>
    <t>CAND0037</t>
  </si>
  <si>
    <t>Candidate 37</t>
  </si>
  <si>
    <t>P5487672</t>
  </si>
  <si>
    <t>CAND0038</t>
  </si>
  <si>
    <t>Candidate 38</t>
  </si>
  <si>
    <t>P1503087</t>
  </si>
  <si>
    <t>CAND0039</t>
  </si>
  <si>
    <t>Candidate 39</t>
  </si>
  <si>
    <t>P1823173</t>
  </si>
  <si>
    <t>CAND0040</t>
  </si>
  <si>
    <t>Candidate 40</t>
  </si>
  <si>
    <t>P8782803</t>
  </si>
  <si>
    <t>CAND0041</t>
  </si>
  <si>
    <t>Candidate 41</t>
  </si>
  <si>
    <t>P7526287</t>
  </si>
  <si>
    <t>CAND0042</t>
  </si>
  <si>
    <t>Candidate 42</t>
  </si>
  <si>
    <t>P8330157</t>
  </si>
  <si>
    <t>CAND0043</t>
  </si>
  <si>
    <t>Candidate 43</t>
  </si>
  <si>
    <t>P2959561</t>
  </si>
  <si>
    <t>CAND0044</t>
  </si>
  <si>
    <t>Candidate 44</t>
  </si>
  <si>
    <t>P5974887</t>
  </si>
  <si>
    <t>CAND0045</t>
  </si>
  <si>
    <t>Candidate 45</t>
  </si>
  <si>
    <t>P8083796</t>
  </si>
  <si>
    <t>CAND0046</t>
  </si>
  <si>
    <t>Candidate 46</t>
  </si>
  <si>
    <t>P2821767</t>
  </si>
  <si>
    <t>CAND0047</t>
  </si>
  <si>
    <t>Candidate 47</t>
  </si>
  <si>
    <t>P6156828</t>
  </si>
  <si>
    <t>CAND0048</t>
  </si>
  <si>
    <t>Candidate 48</t>
  </si>
  <si>
    <t>P9744935</t>
  </si>
  <si>
    <t>CAND0049</t>
  </si>
  <si>
    <t>Candidate 49</t>
  </si>
  <si>
    <t>P7456950</t>
  </si>
  <si>
    <t>CAND0050</t>
  </si>
  <si>
    <t>Candidate 50</t>
  </si>
  <si>
    <t>P1403643</t>
  </si>
  <si>
    <t>Recruitement Stages</t>
  </si>
  <si>
    <t>Visa status</t>
  </si>
  <si>
    <t>Clients</t>
  </si>
  <si>
    <t>Projects</t>
  </si>
  <si>
    <t>Row Labels</t>
  </si>
  <si>
    <t>Grand Total</t>
  </si>
  <si>
    <t>Count of Candidate ID</t>
  </si>
  <si>
    <t>Visa Alert</t>
  </si>
  <si>
    <t>Expiring Soon</t>
  </si>
  <si>
    <t>Not Soon</t>
  </si>
  <si>
    <t>Column Labels</t>
  </si>
  <si>
    <t>Total Candidates</t>
  </si>
  <si>
    <t>Total Deployed</t>
  </si>
  <si>
    <t>Visa Expiring soon</t>
  </si>
  <si>
    <t>Recruitment Dashboard – Gulf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</si>
</sst>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2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8" fillId="0" borderId="0" xfId="0" applyFont="1"/>
    <xf numFmtId="0" fontId="19" fillId="0" borderId="0" xfId="0" applyFont="1" applyAlignment="1">
      <alignment horizontal="center"/>
    </xf>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fill>
        <patternFill>
          <bgColor rgb="FFC00000"/>
        </patternFill>
      </fill>
    </dxf>
    <dxf>
      <fill>
        <patternFill>
          <bgColor rgb="FFFFFF00"/>
        </patternFill>
      </fill>
    </dxf>
    <dxf>
      <fill>
        <patternFill>
          <bgColor rgb="FF00B0F0"/>
        </patternFill>
      </fill>
    </dxf>
    <dxf>
      <fill>
        <patternFill>
          <bgColor rgb="FF92D050"/>
        </patternFill>
      </fill>
    </dxf>
    <dxf>
      <fill>
        <patternFill>
          <bgColor rgb="FFFFC000"/>
        </patternFill>
      </fill>
    </dxf>
    <dxf>
      <font>
        <color theme="0"/>
      </font>
      <fill>
        <patternFill>
          <bgColor rgb="FF00B050"/>
        </patternFill>
      </fill>
      <border>
        <left style="thin">
          <color auto="1"/>
        </left>
        <right style="thin">
          <color auto="1"/>
        </right>
        <top style="thin">
          <color auto="1"/>
        </top>
        <bottom style="thin">
          <color auto="1"/>
        </bottom>
      </border>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[Recruitment Dashboard.xlsx]Candidate Numbers!PivotTable1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'Candidate Numbers'!$B$3</c:f>
              <c:strCache>
                <c:ptCount val="1"/>
                <c:pt idx="0">
                  <c:v>Total</c:v>
                </c:pt>
              </c:strCache>
            </c:strRef>
          </c:tx>
          <c:spPr>
            <a:solidFill>
              <a:schemeClr val="accent1"/>
            </a:solidFill>
            <a:ln>
              <a:noFill/>
            </a:ln>
            <a:effectLst/>
            <a:sp3d/>
          </c:spPr>
          <c:invertIfNegative val="0"/>
          <c:cat>
            <c:multiLvlStrRef>
              <c:f>'Candidate Numbers'!$A$4:$A$12</c:f>
              <c:multiLvlStrCache>
                <c:ptCount val="4"/>
                <c:lvl>
                  <c:pt idx="0">
                    <c:v>Jeddah Metro</c:v>
                  </c:pt>
                  <c:pt idx="1">
                    <c:v>Jeddah Metro</c:v>
                  </c:pt>
                  <c:pt idx="2">
                    <c:v>Jeddah Metro</c:v>
                  </c:pt>
                  <c:pt idx="3">
                    <c:v>Jeddah Metro</c:v>
                  </c:pt>
                </c:lvl>
                <c:lvl>
                  <c:pt idx="0">
                    <c:v>Al Jaber</c:v>
                  </c:pt>
                  <c:pt idx="1">
                    <c:v>Gulf Contracting Co.</c:v>
                  </c:pt>
                  <c:pt idx="2">
                    <c:v>Nass Group</c:v>
                  </c:pt>
                  <c:pt idx="3">
                    <c:v>Saudi Oger</c:v>
                  </c:pt>
                </c:lvl>
              </c:multiLvlStrCache>
            </c:multiLvlStrRef>
          </c:cat>
          <c:val>
            <c:numRef>
              <c:f>'Candidate Numbers'!$B$4:$B$12</c:f>
              <c:numCache>
                <c:formatCode>General</c:formatCode>
                <c:ptCount val="4"/>
                <c:pt idx="0">
                  <c:v>1</c:v>
                </c:pt>
                <c:pt idx="1">
                  <c:v>4</c:v>
                </c:pt>
                <c:pt idx="2">
                  <c:v>2</c:v>
                </c:pt>
                <c:pt idx="3">
                  <c:v>3</c:v>
                </c:pt>
              </c:numCache>
            </c:numRef>
          </c:val>
          <c:extLst>
            <c:ext xmlns:c16="http://schemas.microsoft.com/office/drawing/2014/chart" uri="{C3380CC4-5D6E-409C-BE32-E72D297353CC}">
              <c16:uniqueId val="{00000000-ABA1-4B26-A3B5-F4820D476AB4}"/>
            </c:ext>
          </c:extLst>
        </c:ser>
        <c:dLbls>
          <c:showLegendKey val="0"/>
          <c:showVal val="0"/>
          <c:showCatName val="0"/>
          <c:showSerName val="0"/>
          <c:showPercent val="0"/>
          <c:showBubbleSize val="0"/>
        </c:dLbls>
        <c:gapWidth val="150"/>
        <c:shape val="box"/>
        <c:axId val="1081247055"/>
        <c:axId val="1081246575"/>
        <c:axId val="0"/>
      </c:bar3DChart>
      <c:catAx>
        <c:axId val="10812470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246575"/>
        <c:crosses val="autoZero"/>
        <c:auto val="1"/>
        <c:lblAlgn val="ctr"/>
        <c:lblOffset val="100"/>
        <c:noMultiLvlLbl val="0"/>
      </c:catAx>
      <c:valAx>
        <c:axId val="1081246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247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[Recruitment Dashboard.xlsx]Recruitment!PivotTable2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Recruitment!$B$3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05-4867-B391-FF9F4A8326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05-4867-B391-FF9F4A83266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05-4867-B391-FF9F4A83266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705-4867-B391-FF9F4A83266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705-4867-B391-FF9F4A83266C}"/>
              </c:ext>
            </c:extLst>
          </c:dPt>
          <c:cat>
            <c:strRef>
              <c:f>Recruitment!$A$4:$A$9</c:f>
              <c:strCache>
                <c:ptCount val="5"/>
                <c:pt idx="0">
                  <c:v>Deployed</c:v>
                </c:pt>
                <c:pt idx="1">
                  <c:v>Interviewed</c:v>
                </c:pt>
                <c:pt idx="2">
                  <c:v>Selected</c:v>
                </c:pt>
                <c:pt idx="3">
                  <c:v>Shortlisted</c:v>
                </c:pt>
                <c:pt idx="4">
                  <c:v>Visa Processing</c:v>
                </c:pt>
              </c:strCache>
            </c:strRef>
          </c:cat>
          <c:val>
            <c:numRef>
              <c:f>Recruitment!$B$4:$B$9</c:f>
              <c:numCache>
                <c:formatCode>General</c:formatCode>
                <c:ptCount val="5"/>
                <c:pt idx="0">
                  <c:v>5</c:v>
                </c:pt>
                <c:pt idx="1">
                  <c:v>15</c:v>
                </c:pt>
                <c:pt idx="2">
                  <c:v>11</c:v>
                </c:pt>
                <c:pt idx="3">
                  <c:v>9</c:v>
                </c:pt>
                <c:pt idx="4">
                  <c:v>10</c:v>
                </c:pt>
              </c:numCache>
            </c:numRef>
          </c:val>
          <c:extLst>
            <c:ext xmlns:c16="http://schemas.microsoft.com/office/drawing/2014/chart" uri="{C3380CC4-5D6E-409C-BE32-E72D297353CC}">
              <c16:uniqueId val="{0000000A-F705-4867-B391-FF9F4A83266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60960</xdr:rowOff>
    </xdr:from>
    <xdr:to>
      <xdr:col>7</xdr:col>
      <xdr:colOff>327660</xdr:colOff>
      <xdr:row>21</xdr:row>
      <xdr:rowOff>60960</xdr:rowOff>
    </xdr:to>
    <xdr:graphicFrame macro="">
      <xdr:nvGraphicFramePr>
        <xdr:cNvPr id="2" name="Chart 1">
          <a:extLst>
            <a:ext uri="{FF2B5EF4-FFF2-40B4-BE49-F238E27FC236}">
              <a16:creationId xmlns:a16="http://schemas.microsoft.com/office/drawing/2014/main" id="{8122F44E-D406-4504-900A-7E45996D62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335280</xdr:colOff>
      <xdr:row>3</xdr:row>
      <xdr:rowOff>60960</xdr:rowOff>
    </xdr:from>
    <xdr:to>
      <xdr:col>15</xdr:col>
      <xdr:colOff>30480</xdr:colOff>
      <xdr:row>21</xdr:row>
      <xdr:rowOff>53340</xdr:rowOff>
    </xdr:to>
    <xdr:graphicFrame macro="">
      <xdr:nvGraphicFramePr>
        <xdr:cNvPr id="4" name="Chart 2">
          <a:extLst>
            <a:ext uri="{FF2B5EF4-FFF2-40B4-BE49-F238E27FC236}">
              <a16:creationId xmlns:a16="http://schemas.microsoft.com/office/drawing/2014/main" id="{39AE9F75-5646-48E8-5DFF-24EC90802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7620</xdr:colOff>
      <xdr:row>21</xdr:row>
      <xdr:rowOff>99061</xdr:rowOff>
    </xdr:from>
    <xdr:to>
      <xdr:col>1</xdr:col>
      <xdr:colOff>167640</xdr:colOff>
      <xdr:row>31</xdr:row>
      <xdr:rowOff>1</xdr:rowOff>
    </xdr:to>
    <mc:AlternateContent xmlns:mc="http://schemas.openxmlformats.org/markup-compatibility/2006" xmlns:a14="http://schemas.microsoft.com/office/drawing/2010/main">
      <mc:Choice Requires="a14">
        <xdr:graphicFrame macro="">
          <xdr:nvGraphicFramePr>
            <xdr:cNvPr id="8" name="Project 1">
              <a:extLst>
                <a:ext uri="{FF2B5EF4-FFF2-40B4-BE49-F238E27FC236}">
                  <a16:creationId xmlns:a16="http://schemas.microsoft.com/office/drawing/2014/main" id="{1D2AADA9-46FB-4DC6-AA43-0CE3ADE28A82}"/>
                </a:ext>
              </a:extLst>
            </xdr:cNvPr>
            <xdr:cNvGraphicFramePr/>
          </xdr:nvGraphicFramePr>
          <xdr:xfrm>
            <a:off x="0" y="0"/>
            <a:ext cx="0" cy="0"/>
          </xdr:xfrm>
          <a:graphic>
            <a:graphicData uri="http://schemas.microsoft.com/office/drawing/2010/slicer">
              <sle:slicer xmlns:sle="http://schemas.microsoft.com/office/drawing/2010/slicer" name="Project 1"/>
            </a:graphicData>
          </a:graphic>
        </xdr:graphicFrame>
      </mc:Choice>
      <mc:Fallback xmlns="">
        <xdr:sp macro="" textlink="">
          <xdr:nvSpPr>
            <xdr:cNvPr id="0" name=""/>
            <xdr:cNvSpPr>
              <a:spLocks noTextEdit="1"/>
            </xdr:cNvSpPr>
          </xdr:nvSpPr>
          <xdr:spPr>
            <a:xfrm>
              <a:off x="7620" y="4411981"/>
              <a:ext cx="1828800" cy="1729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327660</xdr:colOff>
      <xdr:row>21</xdr:row>
      <xdr:rowOff>68580</xdr:rowOff>
    </xdr:from>
    <xdr:to>
      <xdr:col>11</xdr:col>
      <xdr:colOff>426720</xdr:colOff>
      <xdr:row>30</xdr:row>
      <xdr:rowOff>167640</xdr:rowOff>
    </xdr:to>
    <mc:AlternateContent xmlns:mc="http://schemas.openxmlformats.org/markup-compatibility/2006" xmlns:a14="http://schemas.microsoft.com/office/drawing/2010/main">
      <mc:Choice Requires="a14">
        <xdr:graphicFrame macro="">
          <xdr:nvGraphicFramePr>
            <xdr:cNvPr id="9" name="Recruitment Stage 1">
              <a:extLst>
                <a:ext uri="{FF2B5EF4-FFF2-40B4-BE49-F238E27FC236}">
                  <a16:creationId xmlns:a16="http://schemas.microsoft.com/office/drawing/2014/main" id="{4D44E11F-E539-46CB-A194-2BCA3E47390A}"/>
                </a:ext>
              </a:extLst>
            </xdr:cNvPr>
            <xdr:cNvGraphicFramePr/>
          </xdr:nvGraphicFramePr>
          <xdr:xfrm>
            <a:off x="0" y="0"/>
            <a:ext cx="0" cy="0"/>
          </xdr:xfrm>
          <a:graphic>
            <a:graphicData uri="http://schemas.microsoft.com/office/drawing/2010/slicer">
              <sle:slicer xmlns:sle="http://schemas.microsoft.com/office/drawing/2010/slicer" name="Recruitment Stage 1"/>
            </a:graphicData>
          </a:graphic>
        </xdr:graphicFrame>
      </mc:Choice>
      <mc:Fallback xmlns="">
        <xdr:sp macro="" textlink="">
          <xdr:nvSpPr>
            <xdr:cNvPr id="0" name=""/>
            <xdr:cNvSpPr>
              <a:spLocks noTextEdit="1"/>
            </xdr:cNvSpPr>
          </xdr:nvSpPr>
          <xdr:spPr>
            <a:xfrm>
              <a:off x="8145780" y="4381500"/>
              <a:ext cx="2537460" cy="1744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457200</xdr:colOff>
      <xdr:row>10</xdr:row>
      <xdr:rowOff>137161</xdr:rowOff>
    </xdr:from>
    <xdr:to>
      <xdr:col>3</xdr:col>
      <xdr:colOff>609600</xdr:colOff>
      <xdr:row>20</xdr:row>
      <xdr:rowOff>91440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B092E5D-EC76-A69D-3622-FFC0797477E8}"/>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813560" y="1965961"/>
              <a:ext cx="1828800" cy="1783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137161</xdr:rowOff>
    </xdr:from>
    <xdr:to>
      <xdr:col>1</xdr:col>
      <xdr:colOff>472440</xdr:colOff>
      <xdr:row>20</xdr:row>
      <xdr:rowOff>83821</xdr:rowOff>
    </xdr:to>
    <mc:AlternateContent xmlns:mc="http://schemas.openxmlformats.org/markup-compatibility/2006" xmlns:a14="http://schemas.microsoft.com/office/drawing/2010/main">
      <mc:Choice Requires="a14">
        <xdr:graphicFrame macro="">
          <xdr:nvGraphicFramePr>
            <xdr:cNvPr id="4" name="Recruitment Stage">
              <a:extLst>
                <a:ext uri="{FF2B5EF4-FFF2-40B4-BE49-F238E27FC236}">
                  <a16:creationId xmlns:a16="http://schemas.microsoft.com/office/drawing/2014/main" id="{66AFA8AE-29B4-04B8-0E38-AD2363BB5ADA}"/>
                </a:ext>
              </a:extLst>
            </xdr:cNvPr>
            <xdr:cNvGraphicFramePr/>
          </xdr:nvGraphicFramePr>
          <xdr:xfrm>
            <a:off x="0" y="0"/>
            <a:ext cx="0" cy="0"/>
          </xdr:xfrm>
          <a:graphic>
            <a:graphicData uri="http://schemas.microsoft.com/office/drawing/2010/slicer">
              <sle:slicer xmlns:sle="http://schemas.microsoft.com/office/drawing/2010/slicer" name="Recruitment Stage"/>
            </a:graphicData>
          </a:graphic>
        </xdr:graphicFrame>
      </mc:Choice>
      <mc:Fallback xmlns="">
        <xdr:sp macro="" textlink="">
          <xdr:nvSpPr>
            <xdr:cNvPr id="0" name=""/>
            <xdr:cNvSpPr>
              <a:spLocks noTextEdit="1"/>
            </xdr:cNvSpPr>
          </xdr:nvSpPr>
          <xdr:spPr>
            <a:xfrm>
              <a:off x="0" y="1965961"/>
              <a:ext cx="1828800" cy="1775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7620</xdr:colOff>
      <xdr:row>10</xdr:row>
      <xdr:rowOff>83821</xdr:rowOff>
    </xdr:from>
    <xdr:to>
      <xdr:col>7</xdr:col>
      <xdr:colOff>7620</xdr:colOff>
      <xdr:row>20</xdr:row>
      <xdr:rowOff>91441</xdr:rowOff>
    </xdr:to>
    <mc:AlternateContent xmlns:mc="http://schemas.openxmlformats.org/markup-compatibility/2006" xmlns:a14="http://schemas.microsoft.com/office/drawing/2010/main">
      <mc:Choice Requires="a14">
        <xdr:graphicFrame macro="">
          <xdr:nvGraphicFramePr>
            <xdr:cNvPr id="5" name="Client">
              <a:extLst>
                <a:ext uri="{FF2B5EF4-FFF2-40B4-BE49-F238E27FC236}">
                  <a16:creationId xmlns:a16="http://schemas.microsoft.com/office/drawing/2014/main" id="{D3226C0C-7867-0A14-54FD-466E428A6CFD}"/>
                </a:ext>
              </a:extLst>
            </xdr:cNvPr>
            <xdr:cNvGraphicFramePr/>
          </xdr:nvGraphicFramePr>
          <xdr:xfrm>
            <a:off x="0" y="0"/>
            <a:ext cx="0" cy="0"/>
          </xdr:xfrm>
          <a:graphic>
            <a:graphicData uri="http://schemas.microsoft.com/office/drawing/2010/slicer">
              <sle:slicer xmlns:sle="http://schemas.microsoft.com/office/drawing/2010/slicer" name="Client"/>
            </a:graphicData>
          </a:graphic>
        </xdr:graphicFrame>
      </mc:Choice>
      <mc:Fallback xmlns="">
        <xdr:sp macro="" textlink="">
          <xdr:nvSpPr>
            <xdr:cNvPr id="0" name=""/>
            <xdr:cNvSpPr>
              <a:spLocks noTextEdit="1"/>
            </xdr:cNvSpPr>
          </xdr:nvSpPr>
          <xdr:spPr>
            <a:xfrm>
              <a:off x="3779520" y="1912621"/>
              <a:ext cx="1828800" cy="1836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34.664558564815" createdVersion="8" refreshedVersion="8" minRefreshableVersion="3" recordCount="50" xr:uid="{4A3B3D11-D8BD-4243-BA9D-215781E1C184}">
  <cacheSource type="worksheet">
    <worksheetSource name="Table1"/>
  </cacheSource>
  <cacheFields count="11">
    <cacheField name="Candidate ID" numFmtId="0">
      <sharedItems/>
    </cacheField>
    <cacheField name="Full Name" numFmtId="0">
      <sharedItems/>
    </cacheField>
    <cacheField name="Passport No." numFmtId="0">
      <sharedItems/>
    </cacheField>
    <cacheField name="Nationality" numFmtId="0">
      <sharedItems/>
    </cacheField>
    <cacheField name="Position" numFmtId="0">
      <sharedItems/>
    </cacheField>
    <cacheField name="Client" numFmtId="0">
      <sharedItems count="5">
        <s v="Nass Group"/>
        <s v="Saudi Oger"/>
        <s v="Arabtec"/>
        <s v="Gulf Contracting Co."/>
        <s v="Al Jaber"/>
      </sharedItems>
    </cacheField>
    <cacheField name="Project" numFmtId="0">
      <sharedItems count="5">
        <s v="Oman Airport"/>
        <s v="Jeddah Metro"/>
        <s v="Dubai Mall Extension"/>
        <s v="Qatar Stadium"/>
        <s v="Kuwait Towers"/>
      </sharedItems>
    </cacheField>
    <cacheField name="Recruitment Stage" numFmtId="0">
      <sharedItems count="5">
        <s v="Shortlisted"/>
        <s v="Interviewed"/>
        <s v="Visa Processing"/>
        <s v="Selected"/>
        <s v="Deployed"/>
      </sharedItems>
    </cacheField>
    <cacheField name="Visa Status" numFmtId="0">
      <sharedItems/>
    </cacheField>
    <cacheField name="Visa Expiry" numFmtId="14">
      <sharedItems containsSemiMixedTypes="0" containsNonDate="0" containsDate="1" containsString="0" minDate="2025-07-25T00:00:00" maxDate="2025-12-22T00:00:00"/>
    </cacheField>
    <cacheField name="Deployment Date" numFmtId="14">
      <sharedItems containsSemiMixedTypes="0" containsNonDate="0" containsDate="1" containsString="0" minDate="2025-07-10T00:00:00" maxDate="2026-01-12T00:00:00"/>
    </cacheField>
  </cacheFields>
  <extLst>
    <ext xmlns:x14="http://schemas.microsoft.com/office/spreadsheetml/2009/9/main" uri="{725AE2AE-9491-48be-B2B4-4EB974FC3084}">
      <x14:pivotCacheDefinition pivotCacheId="194830730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34.740178935186" createdVersion="8" refreshedVersion="8" minRefreshableVersion="3" recordCount="50" xr:uid="{AA5610A8-3AA9-474B-84F4-7BB3329D5A09}">
  <cacheSource type="worksheet">
    <worksheetSource name="Table1"/>
  </cacheSource>
  <cacheFields count="12">
    <cacheField name="Candidate ID" numFmtId="0">
      <sharedItems/>
    </cacheField>
    <cacheField name="Full Name" numFmtId="0">
      <sharedItems count="50">
        <s v="Candidate 1"/>
        <s v="Candidate 2"/>
        <s v="Candidate 3"/>
        <s v="Candidate 4"/>
        <s v="Candidate 5"/>
        <s v="Candidate 6"/>
        <s v="Candidate 7"/>
        <s v="Candidate 8"/>
        <s v="Candidate 9"/>
        <s v="Candidate 10"/>
        <s v="Candidate 11"/>
        <s v="Candidate 12"/>
        <s v="Candidate 13"/>
        <s v="Candidate 14"/>
        <s v="Candidate 15"/>
        <s v="Candidate 16"/>
        <s v="Candidate 17"/>
        <s v="Candidate 18"/>
        <s v="Candidate 19"/>
        <s v="Candidate 20"/>
        <s v="Candidate 21"/>
        <s v="Candidate 22"/>
        <s v="Candidate 23"/>
        <s v="Candidate 24"/>
        <s v="Candidate 25"/>
        <s v="Candidate 26"/>
        <s v="Candidate 27"/>
        <s v="Candidate 28"/>
        <s v="Candidate 29"/>
        <s v="Candidate 30"/>
        <s v="Candidate 31"/>
        <s v="Candidate 32"/>
        <s v="Candidate 33"/>
        <s v="Candidate 34"/>
        <s v="Candidate 35"/>
        <s v="Candidate 36"/>
        <s v="Candidate 37"/>
        <s v="Candidate 38"/>
        <s v="Candidate 39"/>
        <s v="Candidate 40"/>
        <s v="Candidate 41"/>
        <s v="Candidate 42"/>
        <s v="Candidate 43"/>
        <s v="Candidate 44"/>
        <s v="Candidate 45"/>
        <s v="Candidate 46"/>
        <s v="Candidate 47"/>
        <s v="Candidate 48"/>
        <s v="Candidate 49"/>
        <s v="Candidate 50"/>
      </sharedItems>
    </cacheField>
    <cacheField name="Passport No." numFmtId="0">
      <sharedItems/>
    </cacheField>
    <cacheField name="Nationality" numFmtId="0">
      <sharedItems/>
    </cacheField>
    <cacheField name="Position" numFmtId="0">
      <sharedItems/>
    </cacheField>
    <cacheField name="Client" numFmtId="0">
      <sharedItems count="5">
        <s v="Nass Group"/>
        <s v="Saudi Oger"/>
        <s v="Arabtec"/>
        <s v="Gulf Contracting Co."/>
        <s v="Al Jaber"/>
      </sharedItems>
    </cacheField>
    <cacheField name="Project" numFmtId="0">
      <sharedItems count="5">
        <s v="Oman Airport"/>
        <s v="Jeddah Metro"/>
        <s v="Dubai Mall Extension"/>
        <s v="Qatar Stadium"/>
        <s v="Kuwait Towers"/>
      </sharedItems>
    </cacheField>
    <cacheField name="Recruitment Stage" numFmtId="0">
      <sharedItems count="5">
        <s v="Shortlisted"/>
        <s v="Interviewed"/>
        <s v="Visa Processing"/>
        <s v="Selected"/>
        <s v="Deployed"/>
      </sharedItems>
    </cacheField>
    <cacheField name="Visa Status" numFmtId="0">
      <sharedItems/>
    </cacheField>
    <cacheField name="Visa Expiry" numFmtId="14">
      <sharedItems containsSemiMixedTypes="0" containsNonDate="0" containsDate="1" containsString="0" minDate="2025-07-25T00:00:00" maxDate="2025-12-22T00:00:00"/>
    </cacheField>
    <cacheField name="Deployment Date" numFmtId="14">
      <sharedItems containsSemiMixedTypes="0" containsNonDate="0" containsDate="1" containsString="0" minDate="2025-07-10T00:00:00" maxDate="2026-01-12T00:00:00"/>
    </cacheField>
    <cacheField name="Visa Alert" numFmtId="0">
      <sharedItems count="2">
        <s v="Not Soon"/>
        <s v="Expiring Soon"/>
      </sharedItems>
    </cacheField>
  </cacheFields>
  <extLst>
    <ext xmlns:x14="http://schemas.microsoft.com/office/spreadsheetml/2009/9/main" uri="{725AE2AE-9491-48be-B2B4-4EB974FC3084}">
      <x14:pivotCacheDefinition pivotCacheId="18754036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CAND0001"/>
    <s v="Candidate 1"/>
    <s v="P7459990"/>
    <s v="Nepali"/>
    <s v="Driver"/>
    <x v="0"/>
    <x v="0"/>
    <x v="0"/>
    <s v="Approved"/>
    <d v="2025-10-31T00:00:00"/>
    <d v="2026-01-08T00:00:00"/>
  </r>
  <r>
    <s v="CAND0002"/>
    <s v="Candidate 2"/>
    <s v="P4086695"/>
    <s v="Pakistani"/>
    <s v="Welder"/>
    <x v="1"/>
    <x v="1"/>
    <x v="0"/>
    <s v="Applied"/>
    <d v="2025-10-29T00:00:00"/>
    <d v="2025-07-19T00:00:00"/>
  </r>
  <r>
    <s v="CAND0003"/>
    <s v="Candidate 3"/>
    <s v="P8643507"/>
    <s v="Indian"/>
    <s v="Technician"/>
    <x v="1"/>
    <x v="0"/>
    <x v="1"/>
    <s v="Approved"/>
    <d v="2025-08-04T00:00:00"/>
    <d v="2025-08-10T00:00:00"/>
  </r>
  <r>
    <s v="CAND0004"/>
    <s v="Candidate 4"/>
    <s v="P6667960"/>
    <s v="Sri Lankan"/>
    <s v="Electrician"/>
    <x v="2"/>
    <x v="2"/>
    <x v="1"/>
    <s v="Approved"/>
    <d v="2025-09-04T00:00:00"/>
    <d v="2025-11-17T00:00:00"/>
  </r>
  <r>
    <s v="CAND0005"/>
    <s v="Candidate 5"/>
    <s v="P8433093"/>
    <s v="Pakistani"/>
    <s v="Driver"/>
    <x v="3"/>
    <x v="1"/>
    <x v="2"/>
    <s v="Expired"/>
    <d v="2025-09-05T00:00:00"/>
    <d v="2025-09-03T00:00:00"/>
  </r>
  <r>
    <s v="CAND0006"/>
    <s v="Candidate 6"/>
    <s v="P8487095"/>
    <s v="Bangladeshi"/>
    <s v="Technician"/>
    <x v="1"/>
    <x v="3"/>
    <x v="3"/>
    <s v="Expired"/>
    <d v="2025-11-28T00:00:00"/>
    <d v="2025-12-23T00:00:00"/>
  </r>
  <r>
    <s v="CAND0007"/>
    <s v="Candidate 7"/>
    <s v="P7091064"/>
    <s v="Indian"/>
    <s v="Plumber"/>
    <x v="3"/>
    <x v="2"/>
    <x v="3"/>
    <s v="Applied"/>
    <d v="2025-10-03T00:00:00"/>
    <d v="2025-07-22T00:00:00"/>
  </r>
  <r>
    <s v="CAND0008"/>
    <s v="Candidate 8"/>
    <s v="P5547014"/>
    <s v="Nepali"/>
    <s v="Driver"/>
    <x v="4"/>
    <x v="0"/>
    <x v="1"/>
    <s v="Applied"/>
    <d v="2025-09-20T00:00:00"/>
    <d v="2025-07-19T00:00:00"/>
  </r>
  <r>
    <s v="CAND0009"/>
    <s v="Candidate 9"/>
    <s v="P1263590"/>
    <s v="Bangladeshi"/>
    <s v="Plumber"/>
    <x v="3"/>
    <x v="0"/>
    <x v="3"/>
    <s v="Approved"/>
    <d v="2025-09-16T00:00:00"/>
    <d v="2025-07-30T00:00:00"/>
  </r>
  <r>
    <s v="CAND0010"/>
    <s v="Candidate 10"/>
    <s v="P7053152"/>
    <s v="Sri Lankan"/>
    <s v="Plumber"/>
    <x v="2"/>
    <x v="2"/>
    <x v="1"/>
    <s v="Approved"/>
    <d v="2025-09-15T00:00:00"/>
    <d v="2025-12-22T00:00:00"/>
  </r>
  <r>
    <s v="CAND0011"/>
    <s v="Candidate 11"/>
    <s v="P5695643"/>
    <s v="Sri Lankan"/>
    <s v="Welder"/>
    <x v="1"/>
    <x v="2"/>
    <x v="2"/>
    <s v="Applied"/>
    <d v="2025-07-25T00:00:00"/>
    <d v="2025-08-21T00:00:00"/>
  </r>
  <r>
    <s v="CAND0012"/>
    <s v="Candidate 12"/>
    <s v="P4664693"/>
    <s v="Sri Lankan"/>
    <s v="Welder"/>
    <x v="0"/>
    <x v="3"/>
    <x v="0"/>
    <s v="Expired"/>
    <d v="2025-09-05T00:00:00"/>
    <d v="2025-12-13T00:00:00"/>
  </r>
  <r>
    <s v="CAND0013"/>
    <s v="Candidate 13"/>
    <s v="P9148899"/>
    <s v="Pakistani"/>
    <s v="Welder"/>
    <x v="1"/>
    <x v="3"/>
    <x v="1"/>
    <s v="Approved"/>
    <d v="2025-10-21T00:00:00"/>
    <d v="2025-09-09T00:00:00"/>
  </r>
  <r>
    <s v="CAND0014"/>
    <s v="Candidate 14"/>
    <s v="P3346796"/>
    <s v="Nepali"/>
    <s v="Technician"/>
    <x v="0"/>
    <x v="2"/>
    <x v="3"/>
    <s v="Approved"/>
    <d v="2025-09-05T00:00:00"/>
    <d v="2025-07-31T00:00:00"/>
  </r>
  <r>
    <s v="CAND0015"/>
    <s v="Candidate 15"/>
    <s v="P7131421"/>
    <s v="Bangladeshi"/>
    <s v="Plumber"/>
    <x v="1"/>
    <x v="3"/>
    <x v="1"/>
    <s v="Applied"/>
    <d v="2025-08-02T00:00:00"/>
    <d v="2025-09-15T00:00:00"/>
  </r>
  <r>
    <s v="CAND0016"/>
    <s v="Candidate 16"/>
    <s v="P2339606"/>
    <s v="Nepali"/>
    <s v="Electrician"/>
    <x v="3"/>
    <x v="1"/>
    <x v="3"/>
    <s v="Applied"/>
    <d v="2025-12-06T00:00:00"/>
    <d v="2026-01-07T00:00:00"/>
  </r>
  <r>
    <s v="CAND0017"/>
    <s v="Candidate 17"/>
    <s v="P8955888"/>
    <s v="Nepali"/>
    <s v="Plumber"/>
    <x v="2"/>
    <x v="2"/>
    <x v="1"/>
    <s v="Expired"/>
    <d v="2025-08-02T00:00:00"/>
    <d v="2026-01-11T00:00:00"/>
  </r>
  <r>
    <s v="CAND0018"/>
    <s v="Candidate 18"/>
    <s v="P8585542"/>
    <s v="Nepali"/>
    <s v="Technician"/>
    <x v="3"/>
    <x v="2"/>
    <x v="1"/>
    <s v="Approved"/>
    <d v="2025-11-18T00:00:00"/>
    <d v="2025-07-27T00:00:00"/>
  </r>
  <r>
    <s v="CAND0019"/>
    <s v="Candidate 19"/>
    <s v="P6117173"/>
    <s v="Sri Lankan"/>
    <s v="Driver"/>
    <x v="4"/>
    <x v="0"/>
    <x v="1"/>
    <s v="Approved"/>
    <d v="2025-12-21T00:00:00"/>
    <d v="2026-01-06T00:00:00"/>
  </r>
  <r>
    <s v="CAND0020"/>
    <s v="Candidate 20"/>
    <s v="P4077613"/>
    <s v="Indian"/>
    <s v="Welder"/>
    <x v="3"/>
    <x v="3"/>
    <x v="3"/>
    <s v="Expired"/>
    <d v="2025-11-11T00:00:00"/>
    <d v="2025-11-05T00:00:00"/>
  </r>
  <r>
    <s v="CAND0021"/>
    <s v="Candidate 21"/>
    <s v="P7419091"/>
    <s v="Bangladeshi"/>
    <s v="Driver"/>
    <x v="3"/>
    <x v="2"/>
    <x v="3"/>
    <s v="Expired"/>
    <d v="2025-08-16T00:00:00"/>
    <d v="2025-09-30T00:00:00"/>
  </r>
  <r>
    <s v="CAND0022"/>
    <s v="Candidate 22"/>
    <s v="P7633007"/>
    <s v="Bangladeshi"/>
    <s v="Driver"/>
    <x v="0"/>
    <x v="1"/>
    <x v="1"/>
    <s v="Approved"/>
    <d v="2025-12-20T00:00:00"/>
    <d v="2025-11-22T00:00:00"/>
  </r>
  <r>
    <s v="CAND0023"/>
    <s v="Candidate 23"/>
    <s v="P6035968"/>
    <s v="Bangladeshi"/>
    <s v="Driver"/>
    <x v="3"/>
    <x v="1"/>
    <x v="0"/>
    <s v="Expired"/>
    <d v="2025-08-10T00:00:00"/>
    <d v="2025-10-27T00:00:00"/>
  </r>
  <r>
    <s v="CAND0024"/>
    <s v="Candidate 24"/>
    <s v="P5023216"/>
    <s v="Indian"/>
    <s v="Welder"/>
    <x v="3"/>
    <x v="3"/>
    <x v="1"/>
    <s v="Approved"/>
    <d v="2025-10-22T00:00:00"/>
    <d v="2025-11-13T00:00:00"/>
  </r>
  <r>
    <s v="CAND0025"/>
    <s v="Candidate 25"/>
    <s v="P4497688"/>
    <s v="Indian"/>
    <s v="Plumber"/>
    <x v="3"/>
    <x v="0"/>
    <x v="3"/>
    <s v="Approved"/>
    <d v="2025-09-01T00:00:00"/>
    <d v="2025-11-10T00:00:00"/>
  </r>
  <r>
    <s v="CAND0026"/>
    <s v="Candidate 26"/>
    <s v="P9104070"/>
    <s v="Nepali"/>
    <s v="Technician"/>
    <x v="3"/>
    <x v="3"/>
    <x v="2"/>
    <s v="Applied"/>
    <d v="2025-12-13T00:00:00"/>
    <d v="2025-09-23T00:00:00"/>
  </r>
  <r>
    <s v="CAND0027"/>
    <s v="Candidate 27"/>
    <s v="P8161807"/>
    <s v="Bangladeshi"/>
    <s v="Plumber"/>
    <x v="1"/>
    <x v="1"/>
    <x v="1"/>
    <s v="Applied"/>
    <d v="2025-08-05T00:00:00"/>
    <d v="2025-08-06T00:00:00"/>
  </r>
  <r>
    <s v="CAND0028"/>
    <s v="Candidate 28"/>
    <s v="P8608826"/>
    <s v="Sri Lankan"/>
    <s v="Driver"/>
    <x v="4"/>
    <x v="4"/>
    <x v="4"/>
    <s v="Expired"/>
    <d v="2025-08-17T00:00:00"/>
    <d v="2025-09-16T00:00:00"/>
  </r>
  <r>
    <s v="CAND0029"/>
    <s v="Candidate 29"/>
    <s v="P7028266"/>
    <s v="Nepali"/>
    <s v="Plumber"/>
    <x v="4"/>
    <x v="2"/>
    <x v="0"/>
    <s v="Applied"/>
    <d v="2025-08-13T00:00:00"/>
    <d v="2025-07-10T00:00:00"/>
  </r>
  <r>
    <s v="CAND0030"/>
    <s v="Candidate 30"/>
    <s v="P8309102"/>
    <s v="Pakistani"/>
    <s v="Technician"/>
    <x v="3"/>
    <x v="1"/>
    <x v="1"/>
    <s v="Approved"/>
    <d v="2025-10-06T00:00:00"/>
    <d v="2025-07-20T00:00:00"/>
  </r>
  <r>
    <s v="CAND0031"/>
    <s v="Candidate 31"/>
    <s v="P6505448"/>
    <s v="Bangladeshi"/>
    <s v="Plumber"/>
    <x v="0"/>
    <x v="1"/>
    <x v="2"/>
    <s v="Applied"/>
    <d v="2025-10-09T00:00:00"/>
    <d v="2025-08-29T00:00:00"/>
  </r>
  <r>
    <s v="CAND0032"/>
    <s v="Candidate 32"/>
    <s v="P1302444"/>
    <s v="Bangladeshi"/>
    <s v="Welder"/>
    <x v="3"/>
    <x v="4"/>
    <x v="2"/>
    <s v="Applied"/>
    <d v="2025-09-04T00:00:00"/>
    <d v="2025-12-19T00:00:00"/>
  </r>
  <r>
    <s v="CAND0033"/>
    <s v="Candidate 33"/>
    <s v="P6884362"/>
    <s v="Pakistani"/>
    <s v="Welder"/>
    <x v="4"/>
    <x v="2"/>
    <x v="0"/>
    <s v="Expired"/>
    <d v="2025-09-07T00:00:00"/>
    <d v="2025-08-26T00:00:00"/>
  </r>
  <r>
    <s v="CAND0034"/>
    <s v="Candidate 34"/>
    <s v="P8949888"/>
    <s v="Pakistani"/>
    <s v="Plumber"/>
    <x v="2"/>
    <x v="2"/>
    <x v="3"/>
    <s v="Approved"/>
    <d v="2025-10-26T00:00:00"/>
    <d v="2025-12-26T00:00:00"/>
  </r>
  <r>
    <s v="CAND0035"/>
    <s v="Candidate 35"/>
    <s v="P4835257"/>
    <s v="Pakistani"/>
    <s v="Plumber"/>
    <x v="1"/>
    <x v="0"/>
    <x v="4"/>
    <s v="Approved"/>
    <d v="2025-07-25T00:00:00"/>
    <d v="2025-09-05T00:00:00"/>
  </r>
  <r>
    <s v="CAND0036"/>
    <s v="Candidate 36"/>
    <s v="P6918757"/>
    <s v="Indian"/>
    <s v="Technician"/>
    <x v="3"/>
    <x v="3"/>
    <x v="2"/>
    <s v="Approved"/>
    <d v="2025-10-11T00:00:00"/>
    <d v="2025-11-13T00:00:00"/>
  </r>
  <r>
    <s v="CAND0037"/>
    <s v="Candidate 37"/>
    <s v="P5487672"/>
    <s v="Nepali"/>
    <s v="Plumber"/>
    <x v="4"/>
    <x v="2"/>
    <x v="2"/>
    <s v="Applied"/>
    <d v="2025-08-23T00:00:00"/>
    <d v="2025-12-22T00:00:00"/>
  </r>
  <r>
    <s v="CAND0038"/>
    <s v="Candidate 38"/>
    <s v="P1503087"/>
    <s v="Pakistani"/>
    <s v="Electrician"/>
    <x v="4"/>
    <x v="3"/>
    <x v="2"/>
    <s v="Approved"/>
    <d v="2025-09-01T00:00:00"/>
    <d v="2025-10-28T00:00:00"/>
  </r>
  <r>
    <s v="CAND0039"/>
    <s v="Candidate 39"/>
    <s v="P1823173"/>
    <s v="Sri Lankan"/>
    <s v="Driver"/>
    <x v="0"/>
    <x v="0"/>
    <x v="0"/>
    <s v="Expired"/>
    <d v="2025-10-06T00:00:00"/>
    <d v="2025-08-02T00:00:00"/>
  </r>
  <r>
    <s v="CAND0040"/>
    <s v="Candidate 40"/>
    <s v="P8782803"/>
    <s v="Sri Lankan"/>
    <s v="Driver"/>
    <x v="1"/>
    <x v="1"/>
    <x v="4"/>
    <s v="Approved"/>
    <d v="2025-09-21T00:00:00"/>
    <d v="2025-11-23T00:00:00"/>
  </r>
  <r>
    <s v="CAND0041"/>
    <s v="Candidate 41"/>
    <s v="P7526287"/>
    <s v="Bangladeshi"/>
    <s v="Electrician"/>
    <x v="2"/>
    <x v="4"/>
    <x v="1"/>
    <s v="Applied"/>
    <d v="2025-08-11T00:00:00"/>
    <d v="2025-10-29T00:00:00"/>
  </r>
  <r>
    <s v="CAND0042"/>
    <s v="Candidate 42"/>
    <s v="P8330157"/>
    <s v="Bangladeshi"/>
    <s v="Electrician"/>
    <x v="4"/>
    <x v="1"/>
    <x v="1"/>
    <s v="Expired"/>
    <d v="2025-11-17T00:00:00"/>
    <d v="2025-12-06T00:00:00"/>
  </r>
  <r>
    <s v="CAND0043"/>
    <s v="Candidate 43"/>
    <s v="P2959561"/>
    <s v="Bangladeshi"/>
    <s v="Plumber"/>
    <x v="0"/>
    <x v="0"/>
    <x v="0"/>
    <s v="Applied"/>
    <d v="2025-07-29T00:00:00"/>
    <d v="2025-08-23T00:00:00"/>
  </r>
  <r>
    <s v="CAND0044"/>
    <s v="Candidate 44"/>
    <s v="P5974887"/>
    <s v="Bangladeshi"/>
    <s v="Driver"/>
    <x v="3"/>
    <x v="3"/>
    <x v="2"/>
    <s v="Approved"/>
    <d v="2025-12-14T00:00:00"/>
    <d v="2025-08-24T00:00:00"/>
  </r>
  <r>
    <s v="CAND0045"/>
    <s v="Candidate 45"/>
    <s v="P8083796"/>
    <s v="Indian"/>
    <s v="Electrician"/>
    <x v="4"/>
    <x v="0"/>
    <x v="0"/>
    <s v="Applied"/>
    <d v="2025-11-15T00:00:00"/>
    <d v="2025-09-23T00:00:00"/>
  </r>
  <r>
    <s v="CAND0046"/>
    <s v="Candidate 46"/>
    <s v="P2821767"/>
    <s v="Indian"/>
    <s v="Technician"/>
    <x v="1"/>
    <x v="2"/>
    <x v="4"/>
    <s v="Applied"/>
    <d v="2025-10-21T00:00:00"/>
    <d v="2025-11-10T00:00:00"/>
  </r>
  <r>
    <s v="CAND0047"/>
    <s v="Candidate 47"/>
    <s v="P6156828"/>
    <s v="Nepali"/>
    <s v="Technician"/>
    <x v="3"/>
    <x v="4"/>
    <x v="4"/>
    <s v="Approved"/>
    <d v="2025-10-14T00:00:00"/>
    <d v="2026-01-02T00:00:00"/>
  </r>
  <r>
    <s v="CAND0048"/>
    <s v="Candidate 48"/>
    <s v="P9744935"/>
    <s v="Sri Lankan"/>
    <s v="Technician"/>
    <x v="0"/>
    <x v="0"/>
    <x v="2"/>
    <s v="Approved"/>
    <d v="2025-08-22T00:00:00"/>
    <d v="2025-09-12T00:00:00"/>
  </r>
  <r>
    <s v="CAND0049"/>
    <s v="Candidate 49"/>
    <s v="P7456950"/>
    <s v="Indian"/>
    <s v="Electrician"/>
    <x v="1"/>
    <x v="3"/>
    <x v="3"/>
    <s v="Applied"/>
    <d v="2025-09-23T00:00:00"/>
    <d v="2025-08-14T00:00:00"/>
  </r>
  <r>
    <s v="CAND0050"/>
    <s v="Candidate 50"/>
    <s v="P1403643"/>
    <s v="Sri Lankan"/>
    <s v="Electrician"/>
    <x v="1"/>
    <x v="0"/>
    <x v="3"/>
    <s v="Expired"/>
    <d v="2025-12-11T00:00:00"/>
    <d v="2025-07-21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CAND0001"/>
    <x v="0"/>
    <s v="P7459990"/>
    <s v="Nepali"/>
    <s v="Driver"/>
    <x v="0"/>
    <x v="0"/>
    <x v="0"/>
    <s v="Approved"/>
    <d v="2025-10-31T00:00:00"/>
    <d v="2026-01-08T00:00:00"/>
    <x v="0"/>
  </r>
  <r>
    <s v="CAND0002"/>
    <x v="1"/>
    <s v="P4086695"/>
    <s v="Pakistani"/>
    <s v="Welder"/>
    <x v="1"/>
    <x v="1"/>
    <x v="0"/>
    <s v="Applied"/>
    <d v="2025-10-29T00:00:00"/>
    <d v="2025-07-19T00:00:00"/>
    <x v="0"/>
  </r>
  <r>
    <s v="CAND0003"/>
    <x v="2"/>
    <s v="P8643507"/>
    <s v="Indian"/>
    <s v="Technician"/>
    <x v="1"/>
    <x v="0"/>
    <x v="1"/>
    <s v="Approved"/>
    <d v="2025-08-04T00:00:00"/>
    <d v="2025-08-10T00:00:00"/>
    <x v="0"/>
  </r>
  <r>
    <s v="CAND0004"/>
    <x v="3"/>
    <s v="P6667960"/>
    <s v="Sri Lankan"/>
    <s v="Electrician"/>
    <x v="2"/>
    <x v="2"/>
    <x v="1"/>
    <s v="Approved"/>
    <d v="2025-09-04T00:00:00"/>
    <d v="2025-11-17T00:00:00"/>
    <x v="0"/>
  </r>
  <r>
    <s v="CAND0005"/>
    <x v="4"/>
    <s v="P8433093"/>
    <s v="Pakistani"/>
    <s v="Driver"/>
    <x v="3"/>
    <x v="1"/>
    <x v="2"/>
    <s v="Expired"/>
    <d v="2025-09-05T00:00:00"/>
    <d v="2025-09-03T00:00:00"/>
    <x v="0"/>
  </r>
  <r>
    <s v="CAND0006"/>
    <x v="5"/>
    <s v="P8487095"/>
    <s v="Bangladeshi"/>
    <s v="Technician"/>
    <x v="1"/>
    <x v="3"/>
    <x v="3"/>
    <s v="Expired"/>
    <d v="2025-11-28T00:00:00"/>
    <d v="2025-12-23T00:00:00"/>
    <x v="0"/>
  </r>
  <r>
    <s v="CAND0007"/>
    <x v="6"/>
    <s v="P7091064"/>
    <s v="Indian"/>
    <s v="Plumber"/>
    <x v="3"/>
    <x v="2"/>
    <x v="3"/>
    <s v="Applied"/>
    <d v="2025-10-03T00:00:00"/>
    <d v="2025-07-22T00:00:00"/>
    <x v="0"/>
  </r>
  <r>
    <s v="CAND0008"/>
    <x v="7"/>
    <s v="P5547014"/>
    <s v="Nepali"/>
    <s v="Driver"/>
    <x v="4"/>
    <x v="0"/>
    <x v="1"/>
    <s v="Applied"/>
    <d v="2025-09-20T00:00:00"/>
    <d v="2025-07-19T00:00:00"/>
    <x v="0"/>
  </r>
  <r>
    <s v="CAND0009"/>
    <x v="8"/>
    <s v="P1263590"/>
    <s v="Bangladeshi"/>
    <s v="Plumber"/>
    <x v="3"/>
    <x v="0"/>
    <x v="3"/>
    <s v="Approved"/>
    <d v="2025-09-16T00:00:00"/>
    <d v="2025-07-30T00:00:00"/>
    <x v="0"/>
  </r>
  <r>
    <s v="CAND0010"/>
    <x v="9"/>
    <s v="P7053152"/>
    <s v="Sri Lankan"/>
    <s v="Plumber"/>
    <x v="2"/>
    <x v="2"/>
    <x v="1"/>
    <s v="Approved"/>
    <d v="2025-09-15T00:00:00"/>
    <d v="2025-12-22T00:00:00"/>
    <x v="0"/>
  </r>
  <r>
    <s v="CAND0011"/>
    <x v="10"/>
    <s v="P5695643"/>
    <s v="Sri Lankan"/>
    <s v="Welder"/>
    <x v="1"/>
    <x v="2"/>
    <x v="2"/>
    <s v="Applied"/>
    <d v="2025-07-25T00:00:00"/>
    <d v="2025-08-21T00:00:00"/>
    <x v="1"/>
  </r>
  <r>
    <s v="CAND0012"/>
    <x v="11"/>
    <s v="P4664693"/>
    <s v="Sri Lankan"/>
    <s v="Welder"/>
    <x v="0"/>
    <x v="3"/>
    <x v="0"/>
    <s v="Expired"/>
    <d v="2025-09-05T00:00:00"/>
    <d v="2025-12-13T00:00:00"/>
    <x v="0"/>
  </r>
  <r>
    <s v="CAND0013"/>
    <x v="12"/>
    <s v="P9148899"/>
    <s v="Pakistani"/>
    <s v="Welder"/>
    <x v="1"/>
    <x v="3"/>
    <x v="1"/>
    <s v="Approved"/>
    <d v="2025-10-21T00:00:00"/>
    <d v="2025-09-09T00:00:00"/>
    <x v="0"/>
  </r>
  <r>
    <s v="CAND0014"/>
    <x v="13"/>
    <s v="P3346796"/>
    <s v="Nepali"/>
    <s v="Technician"/>
    <x v="0"/>
    <x v="2"/>
    <x v="3"/>
    <s v="Approved"/>
    <d v="2025-09-05T00:00:00"/>
    <d v="2025-07-31T00:00:00"/>
    <x v="0"/>
  </r>
  <r>
    <s v="CAND0015"/>
    <x v="14"/>
    <s v="P7131421"/>
    <s v="Bangladeshi"/>
    <s v="Plumber"/>
    <x v="1"/>
    <x v="3"/>
    <x v="1"/>
    <s v="Applied"/>
    <d v="2025-08-02T00:00:00"/>
    <d v="2025-09-15T00:00:00"/>
    <x v="0"/>
  </r>
  <r>
    <s v="CAND0016"/>
    <x v="15"/>
    <s v="P2339606"/>
    <s v="Nepali"/>
    <s v="Electrician"/>
    <x v="3"/>
    <x v="1"/>
    <x v="3"/>
    <s v="Applied"/>
    <d v="2025-12-06T00:00:00"/>
    <d v="2026-01-07T00:00:00"/>
    <x v="0"/>
  </r>
  <r>
    <s v="CAND0017"/>
    <x v="16"/>
    <s v="P8955888"/>
    <s v="Nepali"/>
    <s v="Plumber"/>
    <x v="2"/>
    <x v="2"/>
    <x v="1"/>
    <s v="Expired"/>
    <d v="2025-08-02T00:00:00"/>
    <d v="2026-01-11T00:00:00"/>
    <x v="0"/>
  </r>
  <r>
    <s v="CAND0018"/>
    <x v="17"/>
    <s v="P8585542"/>
    <s v="Nepali"/>
    <s v="Technician"/>
    <x v="3"/>
    <x v="2"/>
    <x v="1"/>
    <s v="Approved"/>
    <d v="2025-11-18T00:00:00"/>
    <d v="2025-07-27T00:00:00"/>
    <x v="0"/>
  </r>
  <r>
    <s v="CAND0019"/>
    <x v="18"/>
    <s v="P6117173"/>
    <s v="Sri Lankan"/>
    <s v="Driver"/>
    <x v="4"/>
    <x v="0"/>
    <x v="1"/>
    <s v="Approved"/>
    <d v="2025-12-21T00:00:00"/>
    <d v="2026-01-06T00:00:00"/>
    <x v="0"/>
  </r>
  <r>
    <s v="CAND0020"/>
    <x v="19"/>
    <s v="P4077613"/>
    <s v="Indian"/>
    <s v="Welder"/>
    <x v="3"/>
    <x v="3"/>
    <x v="3"/>
    <s v="Expired"/>
    <d v="2025-11-11T00:00:00"/>
    <d v="2025-11-05T00:00:00"/>
    <x v="0"/>
  </r>
  <r>
    <s v="CAND0021"/>
    <x v="20"/>
    <s v="P7419091"/>
    <s v="Bangladeshi"/>
    <s v="Driver"/>
    <x v="3"/>
    <x v="2"/>
    <x v="3"/>
    <s v="Expired"/>
    <d v="2025-08-16T00:00:00"/>
    <d v="2025-09-30T00:00:00"/>
    <x v="0"/>
  </r>
  <r>
    <s v="CAND0022"/>
    <x v="21"/>
    <s v="P7633007"/>
    <s v="Bangladeshi"/>
    <s v="Driver"/>
    <x v="0"/>
    <x v="1"/>
    <x v="1"/>
    <s v="Approved"/>
    <d v="2025-12-20T00:00:00"/>
    <d v="2025-11-22T00:00:00"/>
    <x v="0"/>
  </r>
  <r>
    <s v="CAND0023"/>
    <x v="22"/>
    <s v="P6035968"/>
    <s v="Bangladeshi"/>
    <s v="Driver"/>
    <x v="3"/>
    <x v="1"/>
    <x v="0"/>
    <s v="Expired"/>
    <d v="2025-08-10T00:00:00"/>
    <d v="2025-10-27T00:00:00"/>
    <x v="0"/>
  </r>
  <r>
    <s v="CAND0024"/>
    <x v="23"/>
    <s v="P5023216"/>
    <s v="Indian"/>
    <s v="Welder"/>
    <x v="3"/>
    <x v="3"/>
    <x v="1"/>
    <s v="Approved"/>
    <d v="2025-10-22T00:00:00"/>
    <d v="2025-11-13T00:00:00"/>
    <x v="0"/>
  </r>
  <r>
    <s v="CAND0025"/>
    <x v="24"/>
    <s v="P4497688"/>
    <s v="Indian"/>
    <s v="Plumber"/>
    <x v="3"/>
    <x v="0"/>
    <x v="3"/>
    <s v="Approved"/>
    <d v="2025-09-01T00:00:00"/>
    <d v="2025-11-10T00:00:00"/>
    <x v="0"/>
  </r>
  <r>
    <s v="CAND0026"/>
    <x v="25"/>
    <s v="P9104070"/>
    <s v="Nepali"/>
    <s v="Technician"/>
    <x v="3"/>
    <x v="3"/>
    <x v="2"/>
    <s v="Applied"/>
    <d v="2025-12-13T00:00:00"/>
    <d v="2025-09-23T00:00:00"/>
    <x v="0"/>
  </r>
  <r>
    <s v="CAND0027"/>
    <x v="26"/>
    <s v="P8161807"/>
    <s v="Bangladeshi"/>
    <s v="Plumber"/>
    <x v="1"/>
    <x v="1"/>
    <x v="1"/>
    <s v="Applied"/>
    <d v="2025-08-05T00:00:00"/>
    <d v="2025-08-06T00:00:00"/>
    <x v="0"/>
  </r>
  <r>
    <s v="CAND0028"/>
    <x v="27"/>
    <s v="P8608826"/>
    <s v="Sri Lankan"/>
    <s v="Driver"/>
    <x v="4"/>
    <x v="4"/>
    <x v="4"/>
    <s v="Expired"/>
    <d v="2025-08-17T00:00:00"/>
    <d v="2025-09-16T00:00:00"/>
    <x v="0"/>
  </r>
  <r>
    <s v="CAND0029"/>
    <x v="28"/>
    <s v="P7028266"/>
    <s v="Nepali"/>
    <s v="Plumber"/>
    <x v="4"/>
    <x v="2"/>
    <x v="0"/>
    <s v="Applied"/>
    <d v="2025-08-13T00:00:00"/>
    <d v="2025-07-10T00:00:00"/>
    <x v="0"/>
  </r>
  <r>
    <s v="CAND0030"/>
    <x v="29"/>
    <s v="P8309102"/>
    <s v="Pakistani"/>
    <s v="Technician"/>
    <x v="3"/>
    <x v="1"/>
    <x v="1"/>
    <s v="Approved"/>
    <d v="2025-10-06T00:00:00"/>
    <d v="2025-07-20T00:00:00"/>
    <x v="0"/>
  </r>
  <r>
    <s v="CAND0031"/>
    <x v="30"/>
    <s v="P6505448"/>
    <s v="Bangladeshi"/>
    <s v="Plumber"/>
    <x v="0"/>
    <x v="1"/>
    <x v="2"/>
    <s v="Applied"/>
    <d v="2025-10-09T00:00:00"/>
    <d v="2025-08-29T00:00:00"/>
    <x v="0"/>
  </r>
  <r>
    <s v="CAND0032"/>
    <x v="31"/>
    <s v="P1302444"/>
    <s v="Bangladeshi"/>
    <s v="Welder"/>
    <x v="3"/>
    <x v="4"/>
    <x v="2"/>
    <s v="Applied"/>
    <d v="2025-09-04T00:00:00"/>
    <d v="2025-12-19T00:00:00"/>
    <x v="0"/>
  </r>
  <r>
    <s v="CAND0033"/>
    <x v="32"/>
    <s v="P6884362"/>
    <s v="Pakistani"/>
    <s v="Welder"/>
    <x v="4"/>
    <x v="2"/>
    <x v="0"/>
    <s v="Expired"/>
    <d v="2025-09-07T00:00:00"/>
    <d v="2025-08-26T00:00:00"/>
    <x v="0"/>
  </r>
  <r>
    <s v="CAND0034"/>
    <x v="33"/>
    <s v="P8949888"/>
    <s v="Pakistani"/>
    <s v="Plumber"/>
    <x v="2"/>
    <x v="2"/>
    <x v="3"/>
    <s v="Approved"/>
    <d v="2025-10-26T00:00:00"/>
    <d v="2025-12-26T00:00:00"/>
    <x v="0"/>
  </r>
  <r>
    <s v="CAND0035"/>
    <x v="34"/>
    <s v="P4835257"/>
    <s v="Pakistani"/>
    <s v="Plumber"/>
    <x v="1"/>
    <x v="0"/>
    <x v="4"/>
    <s v="Approved"/>
    <d v="2025-07-25T00:00:00"/>
    <d v="2025-09-05T00:00:00"/>
    <x v="1"/>
  </r>
  <r>
    <s v="CAND0036"/>
    <x v="35"/>
    <s v="P6918757"/>
    <s v="Indian"/>
    <s v="Technician"/>
    <x v="3"/>
    <x v="3"/>
    <x v="2"/>
    <s v="Approved"/>
    <d v="2025-10-11T00:00:00"/>
    <d v="2025-11-13T00:00:00"/>
    <x v="0"/>
  </r>
  <r>
    <s v="CAND0037"/>
    <x v="36"/>
    <s v="P5487672"/>
    <s v="Nepali"/>
    <s v="Plumber"/>
    <x v="4"/>
    <x v="2"/>
    <x v="2"/>
    <s v="Applied"/>
    <d v="2025-08-23T00:00:00"/>
    <d v="2025-12-22T00:00:00"/>
    <x v="0"/>
  </r>
  <r>
    <s v="CAND0038"/>
    <x v="37"/>
    <s v="P1503087"/>
    <s v="Pakistani"/>
    <s v="Electrician"/>
    <x v="4"/>
    <x v="3"/>
    <x v="2"/>
    <s v="Approved"/>
    <d v="2025-09-01T00:00:00"/>
    <d v="2025-10-28T00:00:00"/>
    <x v="0"/>
  </r>
  <r>
    <s v="CAND0039"/>
    <x v="38"/>
    <s v="P1823173"/>
    <s v="Sri Lankan"/>
    <s v="Driver"/>
    <x v="0"/>
    <x v="0"/>
    <x v="0"/>
    <s v="Expired"/>
    <d v="2025-10-06T00:00:00"/>
    <d v="2025-08-02T00:00:00"/>
    <x v="0"/>
  </r>
  <r>
    <s v="CAND0040"/>
    <x v="39"/>
    <s v="P8782803"/>
    <s v="Sri Lankan"/>
    <s v="Driver"/>
    <x v="1"/>
    <x v="1"/>
    <x v="4"/>
    <s v="Approved"/>
    <d v="2025-09-21T00:00:00"/>
    <d v="2025-11-23T00:00:00"/>
    <x v="0"/>
  </r>
  <r>
    <s v="CAND0041"/>
    <x v="40"/>
    <s v="P7526287"/>
    <s v="Bangladeshi"/>
    <s v="Electrician"/>
    <x v="2"/>
    <x v="4"/>
    <x v="1"/>
    <s v="Applied"/>
    <d v="2025-08-11T00:00:00"/>
    <d v="2025-10-29T00:00:00"/>
    <x v="0"/>
  </r>
  <r>
    <s v="CAND0042"/>
    <x v="41"/>
    <s v="P8330157"/>
    <s v="Bangladeshi"/>
    <s v="Electrician"/>
    <x v="4"/>
    <x v="1"/>
    <x v="1"/>
    <s v="Expired"/>
    <d v="2025-11-17T00:00:00"/>
    <d v="2025-12-06T00:00:00"/>
    <x v="0"/>
  </r>
  <r>
    <s v="CAND0043"/>
    <x v="42"/>
    <s v="P2959561"/>
    <s v="Bangladeshi"/>
    <s v="Plumber"/>
    <x v="0"/>
    <x v="0"/>
    <x v="0"/>
    <s v="Applied"/>
    <d v="2025-07-29T00:00:00"/>
    <d v="2025-08-23T00:00:00"/>
    <x v="0"/>
  </r>
  <r>
    <s v="CAND0044"/>
    <x v="43"/>
    <s v="P5974887"/>
    <s v="Bangladeshi"/>
    <s v="Driver"/>
    <x v="3"/>
    <x v="3"/>
    <x v="2"/>
    <s v="Approved"/>
    <d v="2025-12-14T00:00:00"/>
    <d v="2025-08-24T00:00:00"/>
    <x v="0"/>
  </r>
  <r>
    <s v="CAND0045"/>
    <x v="44"/>
    <s v="P8083796"/>
    <s v="Indian"/>
    <s v="Electrician"/>
    <x v="4"/>
    <x v="0"/>
    <x v="0"/>
    <s v="Applied"/>
    <d v="2025-11-15T00:00:00"/>
    <d v="2025-09-23T00:00:00"/>
    <x v="0"/>
  </r>
  <r>
    <s v="CAND0046"/>
    <x v="45"/>
    <s v="P2821767"/>
    <s v="Indian"/>
    <s v="Technician"/>
    <x v="1"/>
    <x v="2"/>
    <x v="4"/>
    <s v="Applied"/>
    <d v="2025-10-21T00:00:00"/>
    <d v="2025-11-10T00:00:00"/>
    <x v="0"/>
  </r>
  <r>
    <s v="CAND0047"/>
    <x v="46"/>
    <s v="P6156828"/>
    <s v="Nepali"/>
    <s v="Technician"/>
    <x v="3"/>
    <x v="4"/>
    <x v="4"/>
    <s v="Approved"/>
    <d v="2025-10-14T00:00:00"/>
    <d v="2026-01-02T00:00:00"/>
    <x v="0"/>
  </r>
  <r>
    <s v="CAND0048"/>
    <x v="47"/>
    <s v="P9744935"/>
    <s v="Sri Lankan"/>
    <s v="Technician"/>
    <x v="0"/>
    <x v="0"/>
    <x v="2"/>
    <s v="Approved"/>
    <d v="2025-08-22T00:00:00"/>
    <d v="2025-09-12T00:00:00"/>
    <x v="0"/>
  </r>
  <r>
    <s v="CAND0049"/>
    <x v="48"/>
    <s v="P7456950"/>
    <s v="Indian"/>
    <s v="Electrician"/>
    <x v="1"/>
    <x v="3"/>
    <x v="3"/>
    <s v="Applied"/>
    <d v="2025-09-23T00:00:00"/>
    <d v="2025-08-14T00:00:00"/>
    <x v="0"/>
  </r>
  <r>
    <s v="CAND0050"/>
    <x v="49"/>
    <s v="P1403643"/>
    <s v="Sri Lankan"/>
    <s v="Electrician"/>
    <x v="1"/>
    <x v="0"/>
    <x v="3"/>
    <s v="Expired"/>
    <d v="2025-12-11T00:00:00"/>
    <d v="2025-07-21T00:0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18D422-C776-4A32-9A83-FD55A29B7AE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2" firstHeaderRow="1" firstDataRow="1" firstDataCol="1"/>
  <pivotFields count="11">
    <pivotField dataField="1" showAll="0"/>
    <pivotField showAll="0"/>
    <pivotField showAll="0"/>
    <pivotField showAll="0"/>
    <pivotField showAll="0"/>
    <pivotField axis="axisRow" showAll="0">
      <items count="6">
        <item x="4"/>
        <item x="2"/>
        <item x="3"/>
        <item x="0"/>
        <item x="1"/>
        <item t="default"/>
      </items>
    </pivotField>
    <pivotField axis="axisRow" showAll="0">
      <items count="6">
        <item h="1" x="2"/>
        <item x="1"/>
        <item h="1" x="4"/>
        <item h="1" x="0"/>
        <item h="1" x="3"/>
        <item t="default"/>
      </items>
    </pivotField>
    <pivotField showAll="0"/>
    <pivotField showAll="0"/>
    <pivotField numFmtId="14" showAll="0"/>
    <pivotField numFmtId="14" showAll="0"/>
  </pivotFields>
  <rowFields count="2">
    <field x="5"/>
    <field x="6"/>
  </rowFields>
  <rowItems count="9">
    <i>
      <x/>
    </i>
    <i r="1">
      <x v="1"/>
    </i>
    <i>
      <x v="2"/>
    </i>
    <i r="1">
      <x v="1"/>
    </i>
    <i>
      <x v="3"/>
    </i>
    <i r="1">
      <x v="1"/>
    </i>
    <i>
      <x v="4"/>
    </i>
    <i r="1">
      <x v="1"/>
    </i>
    <i t="grand">
      <x/>
    </i>
  </rowItems>
  <colItems count="1">
    <i/>
  </colItems>
  <dataFields count="1">
    <dataField name="Count of Candidate ID" fld="0"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F91057-31CB-484A-859E-3A3EE5D755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11">
    <pivotField dataField="1" showAll="0"/>
    <pivotField showAll="0"/>
    <pivotField showAll="0"/>
    <pivotField showAll="0"/>
    <pivotField showAll="0"/>
    <pivotField showAll="0"/>
    <pivotField showAll="0"/>
    <pivotField axis="axisRow" showAll="0">
      <items count="6">
        <item x="4"/>
        <item x="1"/>
        <item x="3"/>
        <item x="0"/>
        <item x="2"/>
        <item t="default"/>
      </items>
    </pivotField>
    <pivotField showAll="0"/>
    <pivotField numFmtId="14" showAll="0"/>
    <pivotField numFmtId="14" showAll="0"/>
  </pivotFields>
  <rowFields count="1">
    <field x="7"/>
  </rowFields>
  <rowItems count="6">
    <i>
      <x/>
    </i>
    <i>
      <x v="1"/>
    </i>
    <i>
      <x v="2"/>
    </i>
    <i>
      <x v="3"/>
    </i>
    <i>
      <x v="4"/>
    </i>
    <i t="grand">
      <x/>
    </i>
  </rowItems>
  <colItems count="1">
    <i/>
  </colItems>
  <dataFields count="1">
    <dataField name="Count of Candidate ID" fld="0" subtotal="count" baseField="0" baseItem="0"/>
  </dataFields>
  <chartFormats count="7">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7" count="1" selected="0">
            <x v="0"/>
          </reference>
        </references>
      </pivotArea>
    </chartFormat>
    <chartFormat chart="3" format="3">
      <pivotArea type="data" outline="0" fieldPosition="0">
        <references count="2">
          <reference field="4294967294" count="1" selected="0">
            <x v="0"/>
          </reference>
          <reference field="7" count="1" selected="0">
            <x v="1"/>
          </reference>
        </references>
      </pivotArea>
    </chartFormat>
    <chartFormat chart="3" format="4">
      <pivotArea type="data" outline="0" fieldPosition="0">
        <references count="2">
          <reference field="4294967294" count="1" selected="0">
            <x v="0"/>
          </reference>
          <reference field="7" count="1" selected="0">
            <x v="2"/>
          </reference>
        </references>
      </pivotArea>
    </chartFormat>
    <chartFormat chart="3" format="5">
      <pivotArea type="data" outline="0" fieldPosition="0">
        <references count="2">
          <reference field="4294967294" count="1" selected="0">
            <x v="0"/>
          </reference>
          <reference field="7" count="1" selected="0">
            <x v="3"/>
          </reference>
        </references>
      </pivotArea>
    </chartFormat>
    <chartFormat chart="3" format="6">
      <pivotArea type="data" outline="0" fieldPosition="0">
        <references count="2">
          <reference field="4294967294" count="1" selected="0">
            <x v="0"/>
          </reference>
          <reference field="7" count="1" selected="0">
            <x v="4"/>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A9E790-5AF8-4115-BEE7-192BBE1C08BE}"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12">
    <pivotField dataField="1" showAll="0"/>
    <pivotField showAll="0">
      <items count="51">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
        <item x="6"/>
        <item x="7"/>
        <item x="8"/>
        <item t="default"/>
      </items>
    </pivotField>
    <pivotField showAll="0"/>
    <pivotField showAll="0"/>
    <pivotField showAll="0"/>
    <pivotField axis="axisRow" showAll="0">
      <items count="6">
        <item x="4"/>
        <item x="2"/>
        <item x="3"/>
        <item x="0"/>
        <item x="1"/>
        <item t="default"/>
      </items>
    </pivotField>
    <pivotField showAll="0">
      <items count="6">
        <item x="2"/>
        <item x="1"/>
        <item x="4"/>
        <item x="0"/>
        <item x="3"/>
        <item t="default"/>
      </items>
    </pivotField>
    <pivotField showAll="0">
      <items count="6">
        <item x="4"/>
        <item x="1"/>
        <item x="3"/>
        <item x="0"/>
        <item x="2"/>
        <item t="default"/>
      </items>
    </pivotField>
    <pivotField showAll="0"/>
    <pivotField numFmtId="14" showAll="0"/>
    <pivotField numFmtId="14" showAll="0"/>
    <pivotField axis="axisCol" showAll="0">
      <items count="3">
        <item sd="0" x="1"/>
        <item sd="0" x="0"/>
        <item t="default" sd="0"/>
      </items>
    </pivotField>
  </pivotFields>
  <rowFields count="1">
    <field x="5"/>
  </rowFields>
  <rowItems count="6">
    <i>
      <x/>
    </i>
    <i>
      <x v="1"/>
    </i>
    <i>
      <x v="2"/>
    </i>
    <i>
      <x v="3"/>
    </i>
    <i>
      <x v="4"/>
    </i>
    <i t="grand">
      <x/>
    </i>
  </rowItems>
  <colFields count="1">
    <field x="11"/>
  </colFields>
  <colItems count="3">
    <i>
      <x/>
    </i>
    <i>
      <x v="1"/>
    </i>
    <i t="grand">
      <x/>
    </i>
  </colItems>
  <dataFields count="1">
    <dataField name="Count of Candidat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ruitment_Stage" xr10:uid="{DBA88A8D-B64E-4FFB-93E4-6695B001B60F}" sourceName="Recruitment Stage">
  <pivotTables>
    <pivotTable tabId="9" name="PivotTable10"/>
  </pivotTables>
  <data>
    <tabular pivotCacheId="1875403629">
      <items count="5">
        <i x="4" s="1"/>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0E5B5F85-8CFF-4F25-8BE7-B2D2860A13A0}" sourceName="Project">
  <pivotTables>
    <pivotTable tabId="9" name="PivotTable10"/>
  </pivotTables>
  <data>
    <tabular pivotCacheId="1875403629">
      <items count="5">
        <i x="2" s="1"/>
        <i x="1" s="1"/>
        <i x="4"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ent" xr10:uid="{3A8589E8-77B4-4B47-B084-A4969591410F}" sourceName="Client">
  <pivotTables>
    <pivotTable tabId="9" name="PivotTable10"/>
  </pivotTables>
  <data>
    <tabular pivotCacheId="1875403629">
      <items count="5">
        <i x="4" s="1"/>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1" xr10:uid="{C568177E-BCD6-4A3F-8452-EA8EA7019886}" sourceName="Project">
  <pivotTables>
    <pivotTable tabId="3" name="PivotTable1"/>
  </pivotTables>
  <data>
    <tabular pivotCacheId="1948307304">
      <items count="5">
        <i x="2"/>
        <i x="1" s="1"/>
        <i x="4"/>
        <i x="0"/>
        <i x="3"/>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ruitment_Stage1" xr10:uid="{ED733D9A-1E50-4459-9A82-F925EB50668A}" sourceName="Recruitment Stage">
  <pivotTables>
    <pivotTable tabId="4" name="PivotTable2"/>
  </pivotTables>
  <data>
    <tabular pivotCacheId="1948307304">
      <items count="5">
        <i x="4" s="1"/>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1" xr10:uid="{6CB8DEC2-1268-4A04-9C09-F84EC82D1775}" cache="Slicer_Project1" caption="Project" rowHeight="234950"/>
  <slicer name="Recruitment Stage 1" xr10:uid="{52C584A1-F28B-4404-9287-4EC982A93661}" cache="Slicer_Recruitment_Stage1" caption="Recruitment Stag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ruitment Stage" xr10:uid="{43BA807A-5BCA-4ED0-9836-29B5DA27F8CA}" cache="Slicer_Recruitment_Stage" caption="Recruitment Stage" rowHeight="234950"/>
  <slicer name="Project" xr10:uid="{801E2984-EA9E-4F66-8FC5-2ADC04662D37}" cache="Slicer_Project" caption="Project" rowHeight="234950"/>
  <slicer name="Client" xr10:uid="{55B7AF9B-CAB6-4CBC-B897-2AE53B911995}" cache="Slicer_Client" caption="Cli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31CC46-F339-4027-B728-0DCC760BAD68}" name="Table1" displayName="Table1" ref="A1:L51" totalsRowShown="0">
  <autoFilter ref="A1:L51" xr:uid="{0831CC46-F339-4027-B728-0DCC760BAD68}"/>
  <tableColumns count="12">
    <tableColumn id="1" xr3:uid="{35EA50C0-B507-4C9D-A29B-98DEAA23267E}" name="Candidate ID"/>
    <tableColumn id="2" xr3:uid="{F7636DB8-78EE-48FA-9B15-60F82979F5BD}" name="Full Name"/>
    <tableColumn id="3" xr3:uid="{CA848792-6CD1-4082-B16F-8CDB64B3AA52}" name="Passport No."/>
    <tableColumn id="4" xr3:uid="{31382926-6A96-4826-8730-7F39022CDC38}" name="Nationality"/>
    <tableColumn id="5" xr3:uid="{3B528F79-6A6E-4454-B21C-3CB47BC0DA2B}" name="Position"/>
    <tableColumn id="6" xr3:uid="{87C4659F-3B7A-4E75-BD32-80EA2447EE2E}" name="Client"/>
    <tableColumn id="7" xr3:uid="{4F5507BD-4662-468F-AAB4-87E00E9D00A0}" name="Project"/>
    <tableColumn id="8" xr3:uid="{24F844FC-4C77-4B22-9B47-2C417970BD2B}" name="Recruitment Stage"/>
    <tableColumn id="9" xr3:uid="{5451F4CE-10A7-4FE1-9454-80148DCB8C23}" name="Visa Status"/>
    <tableColumn id="10" xr3:uid="{EB1F1B0F-7715-4A9C-925E-D7DC8387487A}" name="Visa Expiry" dataDxfId="8"/>
    <tableColumn id="11" xr3:uid="{98086ADE-75F3-4606-B9CF-F603A6DA910D}" name="Deployment Date" dataDxfId="7"/>
    <tableColumn id="12" xr3:uid="{D83ED82E-AEE8-44E5-BD34-DFC8D3E66771}" name="Visa Alert">
      <calculatedColumnFormula>IF(AND(Table1[[#This Row],[Visa Expiry]]&gt;=TODAY(), Table1[[#This Row],[Visa Expiry]]&lt;=TODAY()+30), "Expiring Soon", "Not Soon")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813F-B402-4CDE-AB17-D0AD64579BA2}">
  <dimension ref="A1:G3"/>
  <sheetViews>
    <sheetView showGridLines="0" tabSelected="1" topLeftCell="A31" workbookViewId="0">
      <selection activeCell="G3" sqref="G3"/>
    </sheetView>
  </sheetViews>
  <sheetFormatPr defaultRowHeight="14.4" x14ac:dyDescent="0.3"/>
  <cols>
    <col min="1" max="1" width="24.33203125" customWidth="1"/>
    <col min="2" max="2" width="22.21875" bestFit="1" customWidth="1"/>
    <col min="3" max="3" width="26.33203125" bestFit="1" customWidth="1"/>
    <col min="7" max="7" width="14.44140625" customWidth="1"/>
  </cols>
  <sheetData>
    <row r="1" spans="1:7" ht="23.4" x14ac:dyDescent="0.45">
      <c r="F1" t="s">
        <v>203</v>
      </c>
      <c r="G1" s="5"/>
    </row>
    <row r="2" spans="1:7" ht="23.4" x14ac:dyDescent="0.45">
      <c r="A2" s="7" t="s">
        <v>200</v>
      </c>
      <c r="B2" s="7" t="s">
        <v>201</v>
      </c>
      <c r="C2" s="7" t="s">
        <v>202</v>
      </c>
    </row>
    <row r="3" spans="1:7" ht="33.6" x14ac:dyDescent="0.65">
      <c r="A3" s="6">
        <f>COUNTA(Table1[Candidate ID])</f>
        <v>50</v>
      </c>
      <c r="B3" s="6">
        <f>COUNTIFS(Table1[Recruitment Stage],"Deployed")</f>
        <v>5</v>
      </c>
      <c r="C3" s="6">
        <f ca="1">COUNTIFS(Table1[Visa Alert],"Expiring Soon")</f>
        <v>11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2E48B-7389-4B31-A10A-B006A81B0FD7}">
  <dimension ref="A1:L51"/>
  <sheetViews>
    <sheetView workbookViewId="0">
      <selection activeCell="P15" sqref="P15"/>
    </sheetView>
  </sheetViews>
  <sheetFormatPr defaultRowHeight="14.4" x14ac:dyDescent="0.3"/>
  <cols>
    <col min="1" max="1" width="14" bestFit="1" customWidth="1"/>
    <col min="2" max="2" width="11.6640625" bestFit="1" customWidth="1"/>
    <col min="3" max="3" width="13.88671875" bestFit="1" customWidth="1"/>
    <col min="4" max="4" width="12.44140625" bestFit="1" customWidth="1"/>
    <col min="5" max="5" width="10" bestFit="1" customWidth="1"/>
    <col min="6" max="6" width="17.6640625" bestFit="1" customWidth="1"/>
    <col min="7" max="7" width="18.21875" bestFit="1" customWidth="1"/>
    <col min="8" max="8" width="18.77734375" bestFit="1" customWidth="1"/>
    <col min="9" max="9" width="12.33203125" bestFit="1" customWidth="1"/>
    <col min="10" max="10" width="12.21875" bestFit="1" customWidth="1"/>
    <col min="11" max="11" width="18" bestFit="1" customWidth="1"/>
    <col min="12" max="12" width="13.6640625" customWidth="1"/>
  </cols>
  <sheetData>
    <row r="1" spans="1:12" x14ac:dyDescent="0.3">
      <c r="A1" t="s">
        <v>0</v>
      </c>
      <c r="B1" t="s">
        <v>1</v>
      </c>
      <c r="C1" t="s">
        <v>2</v>
      </c>
      <c r="D1" t="s">
        <v>3</v>
      </c>
      <c r="E1" t="s">
        <v>4</v>
      </c>
      <c r="F1" t="s">
        <v>5</v>
      </c>
      <c r="G1" t="s">
        <v>6</v>
      </c>
      <c r="H1" t="s">
        <v>7</v>
      </c>
      <c r="I1" t="s">
        <v>8</v>
      </c>
      <c r="J1" t="s">
        <v>9</v>
      </c>
      <c r="K1" t="s">
        <v>10</v>
      </c>
      <c r="L1" t="s">
        <v>196</v>
      </c>
    </row>
    <row r="2" spans="1:12" x14ac:dyDescent="0.3">
      <c r="A2" t="s">
        <v>11</v>
      </c>
      <c r="B2" t="s">
        <v>12</v>
      </c>
      <c r="C2" t="s">
        <v>13</v>
      </c>
      <c r="D2" t="s">
        <v>14</v>
      </c>
      <c r="E2" t="s">
        <v>15</v>
      </c>
      <c r="F2" t="s">
        <v>16</v>
      </c>
      <c r="G2" t="s">
        <v>17</v>
      </c>
      <c r="H2" t="s">
        <v>18</v>
      </c>
      <c r="I2" t="s">
        <v>19</v>
      </c>
      <c r="J2" s="1">
        <v>45961</v>
      </c>
      <c r="K2" s="1">
        <v>46030</v>
      </c>
      <c r="L2" t="str">
        <f ca="1">IF(AND(Table1[[#This Row],[Visa Expiry]]&gt;=TODAY(), Table1[[#This Row],[Visa Expiry]]&lt;=TODAY()+30), "Expiring Soon", "Not Soon")</f>
        <v>Not Soon</v>
      </c>
    </row>
    <row r="3" spans="1:12" x14ac:dyDescent="0.3">
      <c r="A3" t="s">
        <v>20</v>
      </c>
      <c r="B3" t="s">
        <v>21</v>
      </c>
      <c r="C3" t="s">
        <v>22</v>
      </c>
      <c r="D3" t="s">
        <v>23</v>
      </c>
      <c r="E3" t="s">
        <v>24</v>
      </c>
      <c r="F3" t="s">
        <v>25</v>
      </c>
      <c r="G3" t="s">
        <v>26</v>
      </c>
      <c r="H3" t="s">
        <v>18</v>
      </c>
      <c r="I3" t="s">
        <v>27</v>
      </c>
      <c r="J3" s="1">
        <v>45959</v>
      </c>
      <c r="K3" s="1">
        <v>45857</v>
      </c>
      <c r="L3" t="str">
        <f ca="1">IF(AND(Table1[[#This Row],[Visa Expiry]]&gt;=TODAY(), Table1[[#This Row],[Visa Expiry]]&lt;=TODAY()+30), "Expiring Soon", "Not Soon")</f>
        <v>Not Soon</v>
      </c>
    </row>
    <row r="4" spans="1:12" x14ac:dyDescent="0.3">
      <c r="A4" t="s">
        <v>28</v>
      </c>
      <c r="B4" t="s">
        <v>29</v>
      </c>
      <c r="C4" t="s">
        <v>30</v>
      </c>
      <c r="D4" t="s">
        <v>31</v>
      </c>
      <c r="E4" t="s">
        <v>32</v>
      </c>
      <c r="F4" t="s">
        <v>25</v>
      </c>
      <c r="G4" t="s">
        <v>17</v>
      </c>
      <c r="H4" t="s">
        <v>33</v>
      </c>
      <c r="I4" t="s">
        <v>19</v>
      </c>
      <c r="J4" s="1">
        <v>45873</v>
      </c>
      <c r="K4" s="1">
        <v>45879</v>
      </c>
      <c r="L4" t="str">
        <f ca="1">IF(AND(Table1[[#This Row],[Visa Expiry]]&gt;=TODAY(), Table1[[#This Row],[Visa Expiry]]&lt;=TODAY()+30), "Expiring Soon", "Not Soon")</f>
        <v>Expiring Soon</v>
      </c>
    </row>
    <row r="5" spans="1:12" x14ac:dyDescent="0.3">
      <c r="A5" t="s">
        <v>34</v>
      </c>
      <c r="B5" t="s">
        <v>35</v>
      </c>
      <c r="C5" t="s">
        <v>36</v>
      </c>
      <c r="D5" t="s">
        <v>37</v>
      </c>
      <c r="E5" t="s">
        <v>38</v>
      </c>
      <c r="F5" t="s">
        <v>39</v>
      </c>
      <c r="G5" t="s">
        <v>40</v>
      </c>
      <c r="H5" t="s">
        <v>33</v>
      </c>
      <c r="I5" t="s">
        <v>19</v>
      </c>
      <c r="J5" s="1">
        <v>45904</v>
      </c>
      <c r="K5" s="1">
        <v>45978</v>
      </c>
      <c r="L5" t="str">
        <f ca="1">IF(AND(Table1[[#This Row],[Visa Expiry]]&gt;=TODAY(), Table1[[#This Row],[Visa Expiry]]&lt;=TODAY()+30), "Expiring Soon", "Not Soon")</f>
        <v>Not Soon</v>
      </c>
    </row>
    <row r="6" spans="1:12" x14ac:dyDescent="0.3">
      <c r="A6" t="s">
        <v>41</v>
      </c>
      <c r="B6" t="s">
        <v>42</v>
      </c>
      <c r="C6" t="s">
        <v>43</v>
      </c>
      <c r="D6" t="s">
        <v>23</v>
      </c>
      <c r="E6" t="s">
        <v>15</v>
      </c>
      <c r="F6" t="s">
        <v>44</v>
      </c>
      <c r="G6" t="s">
        <v>26</v>
      </c>
      <c r="H6" t="s">
        <v>45</v>
      </c>
      <c r="I6" t="s">
        <v>46</v>
      </c>
      <c r="J6" s="1">
        <v>45905</v>
      </c>
      <c r="K6" s="1">
        <v>45903</v>
      </c>
      <c r="L6" t="str">
        <f ca="1">IF(AND(Table1[[#This Row],[Visa Expiry]]&gt;=TODAY(), Table1[[#This Row],[Visa Expiry]]&lt;=TODAY()+30), "Expiring Soon", "Not Soon")</f>
        <v>Not Soon</v>
      </c>
    </row>
    <row r="7" spans="1:12" x14ac:dyDescent="0.3">
      <c r="A7" t="s">
        <v>47</v>
      </c>
      <c r="B7" t="s">
        <v>48</v>
      </c>
      <c r="C7" t="s">
        <v>49</v>
      </c>
      <c r="D7" t="s">
        <v>50</v>
      </c>
      <c r="E7" t="s">
        <v>32</v>
      </c>
      <c r="F7" t="s">
        <v>25</v>
      </c>
      <c r="G7" t="s">
        <v>51</v>
      </c>
      <c r="H7" t="s">
        <v>52</v>
      </c>
      <c r="I7" t="s">
        <v>46</v>
      </c>
      <c r="J7" s="1">
        <v>45989</v>
      </c>
      <c r="K7" s="1">
        <v>46014</v>
      </c>
      <c r="L7" t="str">
        <f ca="1">IF(AND(Table1[[#This Row],[Visa Expiry]]&gt;=TODAY(), Table1[[#This Row],[Visa Expiry]]&lt;=TODAY()+30), "Expiring Soon", "Not Soon")</f>
        <v>Not Soon</v>
      </c>
    </row>
    <row r="8" spans="1:12" x14ac:dyDescent="0.3">
      <c r="A8" t="s">
        <v>53</v>
      </c>
      <c r="B8" t="s">
        <v>54</v>
      </c>
      <c r="C8" t="s">
        <v>55</v>
      </c>
      <c r="D8" t="s">
        <v>31</v>
      </c>
      <c r="E8" t="s">
        <v>56</v>
      </c>
      <c r="F8" t="s">
        <v>44</v>
      </c>
      <c r="G8" t="s">
        <v>40</v>
      </c>
      <c r="H8" t="s">
        <v>52</v>
      </c>
      <c r="I8" t="s">
        <v>27</v>
      </c>
      <c r="J8" s="1">
        <v>45933</v>
      </c>
      <c r="K8" s="1">
        <v>45860</v>
      </c>
      <c r="L8" t="str">
        <f ca="1">IF(AND(Table1[[#This Row],[Visa Expiry]]&gt;=TODAY(), Table1[[#This Row],[Visa Expiry]]&lt;=TODAY()+30), "Expiring Soon", "Not Soon")</f>
        <v>Not Soon</v>
      </c>
    </row>
    <row r="9" spans="1:12" x14ac:dyDescent="0.3">
      <c r="A9" t="s">
        <v>57</v>
      </c>
      <c r="B9" t="s">
        <v>58</v>
      </c>
      <c r="C9" t="s">
        <v>59</v>
      </c>
      <c r="D9" t="s">
        <v>14</v>
      </c>
      <c r="E9" t="s">
        <v>15</v>
      </c>
      <c r="F9" t="s">
        <v>60</v>
      </c>
      <c r="G9" t="s">
        <v>17</v>
      </c>
      <c r="H9" t="s">
        <v>33</v>
      </c>
      <c r="I9" t="s">
        <v>27</v>
      </c>
      <c r="J9" s="1">
        <v>45920</v>
      </c>
      <c r="K9" s="1">
        <v>45857</v>
      </c>
      <c r="L9" t="str">
        <f ca="1">IF(AND(Table1[[#This Row],[Visa Expiry]]&gt;=TODAY(), Table1[[#This Row],[Visa Expiry]]&lt;=TODAY()+30), "Expiring Soon", "Not Soon")</f>
        <v>Not Soon</v>
      </c>
    </row>
    <row r="10" spans="1:12" x14ac:dyDescent="0.3">
      <c r="A10" t="s">
        <v>61</v>
      </c>
      <c r="B10" t="s">
        <v>62</v>
      </c>
      <c r="C10" t="s">
        <v>63</v>
      </c>
      <c r="D10" t="s">
        <v>50</v>
      </c>
      <c r="E10" t="s">
        <v>56</v>
      </c>
      <c r="F10" t="s">
        <v>44</v>
      </c>
      <c r="G10" t="s">
        <v>17</v>
      </c>
      <c r="H10" t="s">
        <v>52</v>
      </c>
      <c r="I10" t="s">
        <v>19</v>
      </c>
      <c r="J10" s="1">
        <v>45916</v>
      </c>
      <c r="K10" s="1">
        <v>45868</v>
      </c>
      <c r="L10" t="str">
        <f ca="1">IF(AND(Table1[[#This Row],[Visa Expiry]]&gt;=TODAY(), Table1[[#This Row],[Visa Expiry]]&lt;=TODAY()+30), "Expiring Soon", "Not Soon")</f>
        <v>Not Soon</v>
      </c>
    </row>
    <row r="11" spans="1:12" x14ac:dyDescent="0.3">
      <c r="A11" t="s">
        <v>64</v>
      </c>
      <c r="B11" t="s">
        <v>65</v>
      </c>
      <c r="C11" t="s">
        <v>66</v>
      </c>
      <c r="D11" t="s">
        <v>37</v>
      </c>
      <c r="E11" t="s">
        <v>56</v>
      </c>
      <c r="F11" t="s">
        <v>39</v>
      </c>
      <c r="G11" t="s">
        <v>40</v>
      </c>
      <c r="H11" t="s">
        <v>33</v>
      </c>
      <c r="I11" t="s">
        <v>19</v>
      </c>
      <c r="J11" s="1">
        <v>45915</v>
      </c>
      <c r="K11" s="1">
        <v>46013</v>
      </c>
      <c r="L11" t="str">
        <f ca="1">IF(AND(Table1[[#This Row],[Visa Expiry]]&gt;=TODAY(), Table1[[#This Row],[Visa Expiry]]&lt;=TODAY()+30), "Expiring Soon", "Not Soon")</f>
        <v>Not Soon</v>
      </c>
    </row>
    <row r="12" spans="1:12" x14ac:dyDescent="0.3">
      <c r="A12" t="s">
        <v>67</v>
      </c>
      <c r="B12" t="s">
        <v>68</v>
      </c>
      <c r="C12" t="s">
        <v>69</v>
      </c>
      <c r="D12" t="s">
        <v>37</v>
      </c>
      <c r="E12" t="s">
        <v>24</v>
      </c>
      <c r="F12" t="s">
        <v>25</v>
      </c>
      <c r="G12" t="s">
        <v>40</v>
      </c>
      <c r="H12" t="s">
        <v>45</v>
      </c>
      <c r="I12" t="s">
        <v>27</v>
      </c>
      <c r="J12" s="1">
        <v>45863</v>
      </c>
      <c r="K12" s="1">
        <v>45890</v>
      </c>
      <c r="L12" t="str">
        <f ca="1">IF(AND(Table1[[#This Row],[Visa Expiry]]&gt;=TODAY(), Table1[[#This Row],[Visa Expiry]]&lt;=TODAY()+30), "Expiring Soon", "Not Soon")</f>
        <v>Not Soon</v>
      </c>
    </row>
    <row r="13" spans="1:12" x14ac:dyDescent="0.3">
      <c r="A13" t="s">
        <v>70</v>
      </c>
      <c r="B13" t="s">
        <v>71</v>
      </c>
      <c r="C13" t="s">
        <v>72</v>
      </c>
      <c r="D13" t="s">
        <v>37</v>
      </c>
      <c r="E13" t="s">
        <v>24</v>
      </c>
      <c r="F13" t="s">
        <v>16</v>
      </c>
      <c r="G13" t="s">
        <v>51</v>
      </c>
      <c r="H13" t="s">
        <v>18</v>
      </c>
      <c r="I13" t="s">
        <v>46</v>
      </c>
      <c r="J13" s="1">
        <v>45905</v>
      </c>
      <c r="K13" s="1">
        <v>46004</v>
      </c>
      <c r="L13" t="str">
        <f ca="1">IF(AND(Table1[[#This Row],[Visa Expiry]]&gt;=TODAY(), Table1[[#This Row],[Visa Expiry]]&lt;=TODAY()+30), "Expiring Soon", "Not Soon")</f>
        <v>Not Soon</v>
      </c>
    </row>
    <row r="14" spans="1:12" x14ac:dyDescent="0.3">
      <c r="A14" t="s">
        <v>73</v>
      </c>
      <c r="B14" t="s">
        <v>74</v>
      </c>
      <c r="C14" t="s">
        <v>75</v>
      </c>
      <c r="D14" t="s">
        <v>23</v>
      </c>
      <c r="E14" t="s">
        <v>24</v>
      </c>
      <c r="F14" t="s">
        <v>25</v>
      </c>
      <c r="G14" t="s">
        <v>51</v>
      </c>
      <c r="H14" t="s">
        <v>33</v>
      </c>
      <c r="I14" t="s">
        <v>19</v>
      </c>
      <c r="J14" s="1">
        <v>45951</v>
      </c>
      <c r="K14" s="1">
        <v>45909</v>
      </c>
      <c r="L14" t="str">
        <f ca="1">IF(AND(Table1[[#This Row],[Visa Expiry]]&gt;=TODAY(), Table1[[#This Row],[Visa Expiry]]&lt;=TODAY()+30), "Expiring Soon", "Not Soon")</f>
        <v>Not Soon</v>
      </c>
    </row>
    <row r="15" spans="1:12" x14ac:dyDescent="0.3">
      <c r="A15" t="s">
        <v>76</v>
      </c>
      <c r="B15" t="s">
        <v>77</v>
      </c>
      <c r="C15" t="s">
        <v>78</v>
      </c>
      <c r="D15" t="s">
        <v>14</v>
      </c>
      <c r="E15" t="s">
        <v>32</v>
      </c>
      <c r="F15" t="s">
        <v>16</v>
      </c>
      <c r="G15" t="s">
        <v>40</v>
      </c>
      <c r="H15" t="s">
        <v>52</v>
      </c>
      <c r="I15" t="s">
        <v>19</v>
      </c>
      <c r="J15" s="1">
        <v>45905</v>
      </c>
      <c r="K15" s="1">
        <v>45869</v>
      </c>
      <c r="L15" t="str">
        <f ca="1">IF(AND(Table1[[#This Row],[Visa Expiry]]&gt;=TODAY(), Table1[[#This Row],[Visa Expiry]]&lt;=TODAY()+30), "Expiring Soon", "Not Soon")</f>
        <v>Not Soon</v>
      </c>
    </row>
    <row r="16" spans="1:12" x14ac:dyDescent="0.3">
      <c r="A16" t="s">
        <v>79</v>
      </c>
      <c r="B16" t="s">
        <v>80</v>
      </c>
      <c r="C16" t="s">
        <v>81</v>
      </c>
      <c r="D16" t="s">
        <v>50</v>
      </c>
      <c r="E16" t="s">
        <v>56</v>
      </c>
      <c r="F16" t="s">
        <v>25</v>
      </c>
      <c r="G16" t="s">
        <v>51</v>
      </c>
      <c r="H16" t="s">
        <v>33</v>
      </c>
      <c r="I16" t="s">
        <v>27</v>
      </c>
      <c r="J16" s="1">
        <v>45871</v>
      </c>
      <c r="K16" s="1">
        <v>45915</v>
      </c>
      <c r="L16" t="str">
        <f ca="1">IF(AND(Table1[[#This Row],[Visa Expiry]]&gt;=TODAY(), Table1[[#This Row],[Visa Expiry]]&lt;=TODAY()+30), "Expiring Soon", "Not Soon")</f>
        <v>Expiring Soon</v>
      </c>
    </row>
    <row r="17" spans="1:12" x14ac:dyDescent="0.3">
      <c r="A17" t="s">
        <v>82</v>
      </c>
      <c r="B17" t="s">
        <v>83</v>
      </c>
      <c r="C17" t="s">
        <v>84</v>
      </c>
      <c r="D17" t="s">
        <v>14</v>
      </c>
      <c r="E17" t="s">
        <v>38</v>
      </c>
      <c r="F17" t="s">
        <v>44</v>
      </c>
      <c r="G17" t="s">
        <v>26</v>
      </c>
      <c r="H17" t="s">
        <v>52</v>
      </c>
      <c r="I17" t="s">
        <v>27</v>
      </c>
      <c r="J17" s="1">
        <v>45997</v>
      </c>
      <c r="K17" s="1">
        <v>46029</v>
      </c>
      <c r="L17" t="str">
        <f ca="1">IF(AND(Table1[[#This Row],[Visa Expiry]]&gt;=TODAY(), Table1[[#This Row],[Visa Expiry]]&lt;=TODAY()+30), "Expiring Soon", "Not Soon")</f>
        <v>Not Soon</v>
      </c>
    </row>
    <row r="18" spans="1:12" x14ac:dyDescent="0.3">
      <c r="A18" t="s">
        <v>85</v>
      </c>
      <c r="B18" t="s">
        <v>86</v>
      </c>
      <c r="C18" t="s">
        <v>87</v>
      </c>
      <c r="D18" t="s">
        <v>14</v>
      </c>
      <c r="E18" t="s">
        <v>56</v>
      </c>
      <c r="F18" t="s">
        <v>39</v>
      </c>
      <c r="G18" t="s">
        <v>40</v>
      </c>
      <c r="H18" t="s">
        <v>33</v>
      </c>
      <c r="I18" t="s">
        <v>46</v>
      </c>
      <c r="J18" s="1">
        <v>45871</v>
      </c>
      <c r="K18" s="1">
        <v>46033</v>
      </c>
      <c r="L18" t="str">
        <f ca="1">IF(AND(Table1[[#This Row],[Visa Expiry]]&gt;=TODAY(), Table1[[#This Row],[Visa Expiry]]&lt;=TODAY()+30), "Expiring Soon", "Not Soon")</f>
        <v>Expiring Soon</v>
      </c>
    </row>
    <row r="19" spans="1:12" x14ac:dyDescent="0.3">
      <c r="A19" t="s">
        <v>88</v>
      </c>
      <c r="B19" t="s">
        <v>89</v>
      </c>
      <c r="C19" t="s">
        <v>90</v>
      </c>
      <c r="D19" t="s">
        <v>14</v>
      </c>
      <c r="E19" t="s">
        <v>32</v>
      </c>
      <c r="F19" t="s">
        <v>44</v>
      </c>
      <c r="G19" t="s">
        <v>40</v>
      </c>
      <c r="H19" t="s">
        <v>33</v>
      </c>
      <c r="I19" t="s">
        <v>19</v>
      </c>
      <c r="J19" s="1">
        <v>45979</v>
      </c>
      <c r="K19" s="1">
        <v>45865</v>
      </c>
      <c r="L19" t="str">
        <f ca="1">IF(AND(Table1[[#This Row],[Visa Expiry]]&gt;=TODAY(), Table1[[#This Row],[Visa Expiry]]&lt;=TODAY()+30), "Expiring Soon", "Not Soon")</f>
        <v>Not Soon</v>
      </c>
    </row>
    <row r="20" spans="1:12" x14ac:dyDescent="0.3">
      <c r="A20" t="s">
        <v>91</v>
      </c>
      <c r="B20" t="s">
        <v>92</v>
      </c>
      <c r="C20" t="s">
        <v>93</v>
      </c>
      <c r="D20" t="s">
        <v>37</v>
      </c>
      <c r="E20" t="s">
        <v>15</v>
      </c>
      <c r="F20" t="s">
        <v>60</v>
      </c>
      <c r="G20" t="s">
        <v>17</v>
      </c>
      <c r="H20" t="s">
        <v>33</v>
      </c>
      <c r="I20" t="s">
        <v>19</v>
      </c>
      <c r="J20" s="1">
        <v>46012</v>
      </c>
      <c r="K20" s="1">
        <v>46028</v>
      </c>
      <c r="L20" t="str">
        <f ca="1">IF(AND(Table1[[#This Row],[Visa Expiry]]&gt;=TODAY(), Table1[[#This Row],[Visa Expiry]]&lt;=TODAY()+30), "Expiring Soon", "Not Soon")</f>
        <v>Not Soon</v>
      </c>
    </row>
    <row r="21" spans="1:12" x14ac:dyDescent="0.3">
      <c r="A21" t="s">
        <v>94</v>
      </c>
      <c r="B21" t="s">
        <v>95</v>
      </c>
      <c r="C21" t="s">
        <v>96</v>
      </c>
      <c r="D21" t="s">
        <v>31</v>
      </c>
      <c r="E21" t="s">
        <v>24</v>
      </c>
      <c r="F21" t="s">
        <v>44</v>
      </c>
      <c r="G21" t="s">
        <v>51</v>
      </c>
      <c r="H21" t="s">
        <v>52</v>
      </c>
      <c r="I21" t="s">
        <v>46</v>
      </c>
      <c r="J21" s="1">
        <v>45972</v>
      </c>
      <c r="K21" s="1">
        <v>45966</v>
      </c>
      <c r="L21" t="str">
        <f ca="1">IF(AND(Table1[[#This Row],[Visa Expiry]]&gt;=TODAY(), Table1[[#This Row],[Visa Expiry]]&lt;=TODAY()+30), "Expiring Soon", "Not Soon")</f>
        <v>Not Soon</v>
      </c>
    </row>
    <row r="22" spans="1:12" x14ac:dyDescent="0.3">
      <c r="A22" t="s">
        <v>97</v>
      </c>
      <c r="B22" t="s">
        <v>98</v>
      </c>
      <c r="C22" t="s">
        <v>99</v>
      </c>
      <c r="D22" t="s">
        <v>50</v>
      </c>
      <c r="E22" t="s">
        <v>15</v>
      </c>
      <c r="F22" t="s">
        <v>44</v>
      </c>
      <c r="G22" t="s">
        <v>40</v>
      </c>
      <c r="H22" t="s">
        <v>52</v>
      </c>
      <c r="I22" t="s">
        <v>46</v>
      </c>
      <c r="J22" s="1">
        <v>45885</v>
      </c>
      <c r="K22" s="1">
        <v>45930</v>
      </c>
      <c r="L22" t="str">
        <f ca="1">IF(AND(Table1[[#This Row],[Visa Expiry]]&gt;=TODAY(), Table1[[#This Row],[Visa Expiry]]&lt;=TODAY()+30), "Expiring Soon", "Not Soon")</f>
        <v>Expiring Soon</v>
      </c>
    </row>
    <row r="23" spans="1:12" x14ac:dyDescent="0.3">
      <c r="A23" t="s">
        <v>100</v>
      </c>
      <c r="B23" t="s">
        <v>101</v>
      </c>
      <c r="C23" t="s">
        <v>102</v>
      </c>
      <c r="D23" t="s">
        <v>50</v>
      </c>
      <c r="E23" t="s">
        <v>15</v>
      </c>
      <c r="F23" t="s">
        <v>16</v>
      </c>
      <c r="G23" t="s">
        <v>26</v>
      </c>
      <c r="H23" t="s">
        <v>33</v>
      </c>
      <c r="I23" t="s">
        <v>19</v>
      </c>
      <c r="J23" s="1">
        <v>46011</v>
      </c>
      <c r="K23" s="1">
        <v>45983</v>
      </c>
      <c r="L23" t="str">
        <f ca="1">IF(AND(Table1[[#This Row],[Visa Expiry]]&gt;=TODAY(), Table1[[#This Row],[Visa Expiry]]&lt;=TODAY()+30), "Expiring Soon", "Not Soon")</f>
        <v>Not Soon</v>
      </c>
    </row>
    <row r="24" spans="1:12" x14ac:dyDescent="0.3">
      <c r="A24" t="s">
        <v>103</v>
      </c>
      <c r="B24" t="s">
        <v>104</v>
      </c>
      <c r="C24" t="s">
        <v>105</v>
      </c>
      <c r="D24" t="s">
        <v>50</v>
      </c>
      <c r="E24" t="s">
        <v>15</v>
      </c>
      <c r="F24" t="s">
        <v>44</v>
      </c>
      <c r="G24" t="s">
        <v>26</v>
      </c>
      <c r="H24" t="s">
        <v>18</v>
      </c>
      <c r="I24" t="s">
        <v>46</v>
      </c>
      <c r="J24" s="1">
        <v>45879</v>
      </c>
      <c r="K24" s="1">
        <v>45957</v>
      </c>
      <c r="L24" t="str">
        <f ca="1">IF(AND(Table1[[#This Row],[Visa Expiry]]&gt;=TODAY(), Table1[[#This Row],[Visa Expiry]]&lt;=TODAY()+30), "Expiring Soon", "Not Soon")</f>
        <v>Expiring Soon</v>
      </c>
    </row>
    <row r="25" spans="1:12" x14ac:dyDescent="0.3">
      <c r="A25" t="s">
        <v>106</v>
      </c>
      <c r="B25" t="s">
        <v>107</v>
      </c>
      <c r="C25" t="s">
        <v>108</v>
      </c>
      <c r="D25" t="s">
        <v>31</v>
      </c>
      <c r="E25" t="s">
        <v>24</v>
      </c>
      <c r="F25" t="s">
        <v>44</v>
      </c>
      <c r="G25" t="s">
        <v>51</v>
      </c>
      <c r="H25" t="s">
        <v>33</v>
      </c>
      <c r="I25" t="s">
        <v>19</v>
      </c>
      <c r="J25" s="1">
        <v>45952</v>
      </c>
      <c r="K25" s="1">
        <v>45974</v>
      </c>
      <c r="L25" t="str">
        <f ca="1">IF(AND(Table1[[#This Row],[Visa Expiry]]&gt;=TODAY(), Table1[[#This Row],[Visa Expiry]]&lt;=TODAY()+30), "Expiring Soon", "Not Soon")</f>
        <v>Not Soon</v>
      </c>
    </row>
    <row r="26" spans="1:12" x14ac:dyDescent="0.3">
      <c r="A26" t="s">
        <v>109</v>
      </c>
      <c r="B26" t="s">
        <v>110</v>
      </c>
      <c r="C26" t="s">
        <v>111</v>
      </c>
      <c r="D26" t="s">
        <v>31</v>
      </c>
      <c r="E26" t="s">
        <v>56</v>
      </c>
      <c r="F26" t="s">
        <v>44</v>
      </c>
      <c r="G26" t="s">
        <v>17</v>
      </c>
      <c r="H26" t="s">
        <v>52</v>
      </c>
      <c r="I26" t="s">
        <v>19</v>
      </c>
      <c r="J26" s="1">
        <v>45901</v>
      </c>
      <c r="K26" s="1">
        <v>45971</v>
      </c>
      <c r="L26" t="str">
        <f ca="1">IF(AND(Table1[[#This Row],[Visa Expiry]]&gt;=TODAY(), Table1[[#This Row],[Visa Expiry]]&lt;=TODAY()+30), "Expiring Soon", "Not Soon")</f>
        <v>Not Soon</v>
      </c>
    </row>
    <row r="27" spans="1:12" x14ac:dyDescent="0.3">
      <c r="A27" t="s">
        <v>112</v>
      </c>
      <c r="B27" t="s">
        <v>113</v>
      </c>
      <c r="C27" t="s">
        <v>114</v>
      </c>
      <c r="D27" t="s">
        <v>14</v>
      </c>
      <c r="E27" t="s">
        <v>32</v>
      </c>
      <c r="F27" t="s">
        <v>44</v>
      </c>
      <c r="G27" t="s">
        <v>51</v>
      </c>
      <c r="H27" t="s">
        <v>45</v>
      </c>
      <c r="I27" t="s">
        <v>27</v>
      </c>
      <c r="J27" s="1">
        <v>46004</v>
      </c>
      <c r="K27" s="1">
        <v>45923</v>
      </c>
      <c r="L27" t="str">
        <f ca="1">IF(AND(Table1[[#This Row],[Visa Expiry]]&gt;=TODAY(), Table1[[#This Row],[Visa Expiry]]&lt;=TODAY()+30), "Expiring Soon", "Not Soon")</f>
        <v>Not Soon</v>
      </c>
    </row>
    <row r="28" spans="1:12" x14ac:dyDescent="0.3">
      <c r="A28" t="s">
        <v>115</v>
      </c>
      <c r="B28" t="s">
        <v>116</v>
      </c>
      <c r="C28" t="s">
        <v>117</v>
      </c>
      <c r="D28" t="s">
        <v>50</v>
      </c>
      <c r="E28" t="s">
        <v>56</v>
      </c>
      <c r="F28" t="s">
        <v>25</v>
      </c>
      <c r="G28" t="s">
        <v>26</v>
      </c>
      <c r="H28" t="s">
        <v>33</v>
      </c>
      <c r="I28" t="s">
        <v>27</v>
      </c>
      <c r="J28" s="1">
        <v>45874</v>
      </c>
      <c r="K28" s="1">
        <v>45875</v>
      </c>
      <c r="L28" t="str">
        <f ca="1">IF(AND(Table1[[#This Row],[Visa Expiry]]&gt;=TODAY(), Table1[[#This Row],[Visa Expiry]]&lt;=TODAY()+30), "Expiring Soon", "Not Soon")</f>
        <v>Expiring Soon</v>
      </c>
    </row>
    <row r="29" spans="1:12" x14ac:dyDescent="0.3">
      <c r="A29" t="s">
        <v>118</v>
      </c>
      <c r="B29" t="s">
        <v>119</v>
      </c>
      <c r="C29" t="s">
        <v>120</v>
      </c>
      <c r="D29" t="s">
        <v>37</v>
      </c>
      <c r="E29" t="s">
        <v>15</v>
      </c>
      <c r="F29" t="s">
        <v>60</v>
      </c>
      <c r="G29" t="s">
        <v>121</v>
      </c>
      <c r="H29" t="s">
        <v>122</v>
      </c>
      <c r="I29" t="s">
        <v>46</v>
      </c>
      <c r="J29" s="1">
        <v>45886</v>
      </c>
      <c r="K29" s="1">
        <v>45916</v>
      </c>
      <c r="L29" t="str">
        <f ca="1">IF(AND(Table1[[#This Row],[Visa Expiry]]&gt;=TODAY(), Table1[[#This Row],[Visa Expiry]]&lt;=TODAY()+30), "Expiring Soon", "Not Soon")</f>
        <v>Expiring Soon</v>
      </c>
    </row>
    <row r="30" spans="1:12" x14ac:dyDescent="0.3">
      <c r="A30" t="s">
        <v>123</v>
      </c>
      <c r="B30" t="s">
        <v>124</v>
      </c>
      <c r="C30" t="s">
        <v>125</v>
      </c>
      <c r="D30" t="s">
        <v>14</v>
      </c>
      <c r="E30" t="s">
        <v>56</v>
      </c>
      <c r="F30" t="s">
        <v>60</v>
      </c>
      <c r="G30" t="s">
        <v>40</v>
      </c>
      <c r="H30" t="s">
        <v>18</v>
      </c>
      <c r="I30" t="s">
        <v>27</v>
      </c>
      <c r="J30" s="1">
        <v>45882</v>
      </c>
      <c r="K30" s="1">
        <v>45848</v>
      </c>
      <c r="L30" t="str">
        <f ca="1">IF(AND(Table1[[#This Row],[Visa Expiry]]&gt;=TODAY(), Table1[[#This Row],[Visa Expiry]]&lt;=TODAY()+30), "Expiring Soon", "Not Soon")</f>
        <v>Expiring Soon</v>
      </c>
    </row>
    <row r="31" spans="1:12" x14ac:dyDescent="0.3">
      <c r="A31" t="s">
        <v>126</v>
      </c>
      <c r="B31" t="s">
        <v>127</v>
      </c>
      <c r="C31" t="s">
        <v>128</v>
      </c>
      <c r="D31" t="s">
        <v>23</v>
      </c>
      <c r="E31" t="s">
        <v>32</v>
      </c>
      <c r="F31" t="s">
        <v>44</v>
      </c>
      <c r="G31" t="s">
        <v>26</v>
      </c>
      <c r="H31" t="s">
        <v>33</v>
      </c>
      <c r="I31" t="s">
        <v>19</v>
      </c>
      <c r="J31" s="1">
        <v>45936</v>
      </c>
      <c r="K31" s="1">
        <v>45858</v>
      </c>
      <c r="L31" t="str">
        <f ca="1">IF(AND(Table1[[#This Row],[Visa Expiry]]&gt;=TODAY(), Table1[[#This Row],[Visa Expiry]]&lt;=TODAY()+30), "Expiring Soon", "Not Soon")</f>
        <v>Not Soon</v>
      </c>
    </row>
    <row r="32" spans="1:12" x14ac:dyDescent="0.3">
      <c r="A32" t="s">
        <v>129</v>
      </c>
      <c r="B32" t="s">
        <v>130</v>
      </c>
      <c r="C32" t="s">
        <v>131</v>
      </c>
      <c r="D32" t="s">
        <v>50</v>
      </c>
      <c r="E32" t="s">
        <v>56</v>
      </c>
      <c r="F32" t="s">
        <v>16</v>
      </c>
      <c r="G32" t="s">
        <v>26</v>
      </c>
      <c r="H32" t="s">
        <v>45</v>
      </c>
      <c r="I32" t="s">
        <v>27</v>
      </c>
      <c r="J32" s="1">
        <v>45939</v>
      </c>
      <c r="K32" s="1">
        <v>45898</v>
      </c>
      <c r="L32" t="str">
        <f ca="1">IF(AND(Table1[[#This Row],[Visa Expiry]]&gt;=TODAY(), Table1[[#This Row],[Visa Expiry]]&lt;=TODAY()+30), "Expiring Soon", "Not Soon")</f>
        <v>Not Soon</v>
      </c>
    </row>
    <row r="33" spans="1:12" x14ac:dyDescent="0.3">
      <c r="A33" t="s">
        <v>132</v>
      </c>
      <c r="B33" t="s">
        <v>133</v>
      </c>
      <c r="C33" t="s">
        <v>134</v>
      </c>
      <c r="D33" t="s">
        <v>50</v>
      </c>
      <c r="E33" t="s">
        <v>24</v>
      </c>
      <c r="F33" t="s">
        <v>44</v>
      </c>
      <c r="G33" t="s">
        <v>121</v>
      </c>
      <c r="H33" t="s">
        <v>45</v>
      </c>
      <c r="I33" t="s">
        <v>27</v>
      </c>
      <c r="J33" s="1">
        <v>45904</v>
      </c>
      <c r="K33" s="1">
        <v>46010</v>
      </c>
      <c r="L33" t="str">
        <f ca="1">IF(AND(Table1[[#This Row],[Visa Expiry]]&gt;=TODAY(), Table1[[#This Row],[Visa Expiry]]&lt;=TODAY()+30), "Expiring Soon", "Not Soon")</f>
        <v>Not Soon</v>
      </c>
    </row>
    <row r="34" spans="1:12" x14ac:dyDescent="0.3">
      <c r="A34" t="s">
        <v>135</v>
      </c>
      <c r="B34" t="s">
        <v>136</v>
      </c>
      <c r="C34" t="s">
        <v>137</v>
      </c>
      <c r="D34" t="s">
        <v>23</v>
      </c>
      <c r="E34" t="s">
        <v>24</v>
      </c>
      <c r="F34" t="s">
        <v>60</v>
      </c>
      <c r="G34" t="s">
        <v>40</v>
      </c>
      <c r="H34" t="s">
        <v>18</v>
      </c>
      <c r="I34" t="s">
        <v>46</v>
      </c>
      <c r="J34" s="1">
        <v>45907</v>
      </c>
      <c r="K34" s="1">
        <v>45895</v>
      </c>
      <c r="L34" t="str">
        <f ca="1">IF(AND(Table1[[#This Row],[Visa Expiry]]&gt;=TODAY(), Table1[[#This Row],[Visa Expiry]]&lt;=TODAY()+30), "Expiring Soon", "Not Soon")</f>
        <v>Not Soon</v>
      </c>
    </row>
    <row r="35" spans="1:12" x14ac:dyDescent="0.3">
      <c r="A35" t="s">
        <v>138</v>
      </c>
      <c r="B35" t="s">
        <v>139</v>
      </c>
      <c r="C35" t="s">
        <v>140</v>
      </c>
      <c r="D35" t="s">
        <v>23</v>
      </c>
      <c r="E35" t="s">
        <v>56</v>
      </c>
      <c r="F35" t="s">
        <v>39</v>
      </c>
      <c r="G35" t="s">
        <v>40</v>
      </c>
      <c r="H35" t="s">
        <v>52</v>
      </c>
      <c r="I35" t="s">
        <v>19</v>
      </c>
      <c r="J35" s="1">
        <v>45956</v>
      </c>
      <c r="K35" s="1">
        <v>46017</v>
      </c>
      <c r="L35" t="str">
        <f ca="1">IF(AND(Table1[[#This Row],[Visa Expiry]]&gt;=TODAY(), Table1[[#This Row],[Visa Expiry]]&lt;=TODAY()+30), "Expiring Soon", "Not Soon")</f>
        <v>Not Soon</v>
      </c>
    </row>
    <row r="36" spans="1:12" x14ac:dyDescent="0.3">
      <c r="A36" t="s">
        <v>141</v>
      </c>
      <c r="B36" t="s">
        <v>142</v>
      </c>
      <c r="C36" t="s">
        <v>143</v>
      </c>
      <c r="D36" t="s">
        <v>23</v>
      </c>
      <c r="E36" t="s">
        <v>56</v>
      </c>
      <c r="F36" t="s">
        <v>25</v>
      </c>
      <c r="G36" t="s">
        <v>17</v>
      </c>
      <c r="H36" t="s">
        <v>122</v>
      </c>
      <c r="I36" t="s">
        <v>19</v>
      </c>
      <c r="J36" s="1">
        <v>45863</v>
      </c>
      <c r="K36" s="1">
        <v>45905</v>
      </c>
      <c r="L36" t="str">
        <f ca="1">IF(AND(Table1[[#This Row],[Visa Expiry]]&gt;=TODAY(), Table1[[#This Row],[Visa Expiry]]&lt;=TODAY()+30), "Expiring Soon", "Not Soon")</f>
        <v>Not Soon</v>
      </c>
    </row>
    <row r="37" spans="1:12" x14ac:dyDescent="0.3">
      <c r="A37" t="s">
        <v>144</v>
      </c>
      <c r="B37" t="s">
        <v>145</v>
      </c>
      <c r="C37" t="s">
        <v>146</v>
      </c>
      <c r="D37" t="s">
        <v>31</v>
      </c>
      <c r="E37" t="s">
        <v>32</v>
      </c>
      <c r="F37" t="s">
        <v>44</v>
      </c>
      <c r="G37" t="s">
        <v>51</v>
      </c>
      <c r="H37" t="s">
        <v>45</v>
      </c>
      <c r="I37" t="s">
        <v>19</v>
      </c>
      <c r="J37" s="1">
        <v>45941</v>
      </c>
      <c r="K37" s="1">
        <v>45974</v>
      </c>
      <c r="L37" t="str">
        <f ca="1">IF(AND(Table1[[#This Row],[Visa Expiry]]&gt;=TODAY(), Table1[[#This Row],[Visa Expiry]]&lt;=TODAY()+30), "Expiring Soon", "Not Soon")</f>
        <v>Not Soon</v>
      </c>
    </row>
    <row r="38" spans="1:12" x14ac:dyDescent="0.3">
      <c r="A38" t="s">
        <v>147</v>
      </c>
      <c r="B38" t="s">
        <v>148</v>
      </c>
      <c r="C38" t="s">
        <v>149</v>
      </c>
      <c r="D38" t="s">
        <v>14</v>
      </c>
      <c r="E38" t="s">
        <v>56</v>
      </c>
      <c r="F38" t="s">
        <v>60</v>
      </c>
      <c r="G38" t="s">
        <v>40</v>
      </c>
      <c r="H38" t="s">
        <v>45</v>
      </c>
      <c r="I38" t="s">
        <v>27</v>
      </c>
      <c r="J38" s="1">
        <v>45892</v>
      </c>
      <c r="K38" s="1">
        <v>46013</v>
      </c>
      <c r="L38" t="str">
        <f ca="1">IF(AND(Table1[[#This Row],[Visa Expiry]]&gt;=TODAY(), Table1[[#This Row],[Visa Expiry]]&lt;=TODAY()+30), "Expiring Soon", "Not Soon")</f>
        <v>Expiring Soon</v>
      </c>
    </row>
    <row r="39" spans="1:12" x14ac:dyDescent="0.3">
      <c r="A39" t="s">
        <v>150</v>
      </c>
      <c r="B39" t="s">
        <v>151</v>
      </c>
      <c r="C39" t="s">
        <v>152</v>
      </c>
      <c r="D39" t="s">
        <v>23</v>
      </c>
      <c r="E39" t="s">
        <v>38</v>
      </c>
      <c r="F39" t="s">
        <v>60</v>
      </c>
      <c r="G39" t="s">
        <v>51</v>
      </c>
      <c r="H39" t="s">
        <v>45</v>
      </c>
      <c r="I39" t="s">
        <v>19</v>
      </c>
      <c r="J39" s="1">
        <v>45901</v>
      </c>
      <c r="K39" s="1">
        <v>45958</v>
      </c>
      <c r="L39" t="str">
        <f ca="1">IF(AND(Table1[[#This Row],[Visa Expiry]]&gt;=TODAY(), Table1[[#This Row],[Visa Expiry]]&lt;=TODAY()+30), "Expiring Soon", "Not Soon")</f>
        <v>Not Soon</v>
      </c>
    </row>
    <row r="40" spans="1:12" x14ac:dyDescent="0.3">
      <c r="A40" t="s">
        <v>153</v>
      </c>
      <c r="B40" t="s">
        <v>154</v>
      </c>
      <c r="C40" t="s">
        <v>155</v>
      </c>
      <c r="D40" t="s">
        <v>37</v>
      </c>
      <c r="E40" t="s">
        <v>15</v>
      </c>
      <c r="F40" t="s">
        <v>16</v>
      </c>
      <c r="G40" t="s">
        <v>17</v>
      </c>
      <c r="H40" t="s">
        <v>18</v>
      </c>
      <c r="I40" t="s">
        <v>46</v>
      </c>
      <c r="J40" s="1">
        <v>45936</v>
      </c>
      <c r="K40" s="1">
        <v>45871</v>
      </c>
      <c r="L40" t="str">
        <f ca="1">IF(AND(Table1[[#This Row],[Visa Expiry]]&gt;=TODAY(), Table1[[#This Row],[Visa Expiry]]&lt;=TODAY()+30), "Expiring Soon", "Not Soon")</f>
        <v>Not Soon</v>
      </c>
    </row>
    <row r="41" spans="1:12" x14ac:dyDescent="0.3">
      <c r="A41" t="s">
        <v>156</v>
      </c>
      <c r="B41" t="s">
        <v>157</v>
      </c>
      <c r="C41" t="s">
        <v>158</v>
      </c>
      <c r="D41" t="s">
        <v>37</v>
      </c>
      <c r="E41" t="s">
        <v>15</v>
      </c>
      <c r="F41" t="s">
        <v>25</v>
      </c>
      <c r="G41" t="s">
        <v>26</v>
      </c>
      <c r="H41" t="s">
        <v>122</v>
      </c>
      <c r="I41" t="s">
        <v>19</v>
      </c>
      <c r="J41" s="1">
        <v>45921</v>
      </c>
      <c r="K41" s="1">
        <v>45984</v>
      </c>
      <c r="L41" t="str">
        <f ca="1">IF(AND(Table1[[#This Row],[Visa Expiry]]&gt;=TODAY(), Table1[[#This Row],[Visa Expiry]]&lt;=TODAY()+30), "Expiring Soon", "Not Soon")</f>
        <v>Not Soon</v>
      </c>
    </row>
    <row r="42" spans="1:12" x14ac:dyDescent="0.3">
      <c r="A42" t="s">
        <v>159</v>
      </c>
      <c r="B42" t="s">
        <v>160</v>
      </c>
      <c r="C42" t="s">
        <v>161</v>
      </c>
      <c r="D42" t="s">
        <v>50</v>
      </c>
      <c r="E42" t="s">
        <v>38</v>
      </c>
      <c r="F42" t="s">
        <v>39</v>
      </c>
      <c r="G42" t="s">
        <v>121</v>
      </c>
      <c r="H42" t="s">
        <v>33</v>
      </c>
      <c r="I42" t="s">
        <v>27</v>
      </c>
      <c r="J42" s="1">
        <v>45880</v>
      </c>
      <c r="K42" s="1">
        <v>45959</v>
      </c>
      <c r="L42" t="str">
        <f ca="1">IF(AND(Table1[[#This Row],[Visa Expiry]]&gt;=TODAY(), Table1[[#This Row],[Visa Expiry]]&lt;=TODAY()+30), "Expiring Soon", "Not Soon")</f>
        <v>Expiring Soon</v>
      </c>
    </row>
    <row r="43" spans="1:12" x14ac:dyDescent="0.3">
      <c r="A43" t="s">
        <v>162</v>
      </c>
      <c r="B43" t="s">
        <v>163</v>
      </c>
      <c r="C43" t="s">
        <v>164</v>
      </c>
      <c r="D43" t="s">
        <v>50</v>
      </c>
      <c r="E43" t="s">
        <v>38</v>
      </c>
      <c r="F43" t="s">
        <v>60</v>
      </c>
      <c r="G43" t="s">
        <v>26</v>
      </c>
      <c r="H43" t="s">
        <v>33</v>
      </c>
      <c r="I43" t="s">
        <v>46</v>
      </c>
      <c r="J43" s="1">
        <v>45978</v>
      </c>
      <c r="K43" s="1">
        <v>45997</v>
      </c>
      <c r="L43" t="str">
        <f ca="1">IF(AND(Table1[[#This Row],[Visa Expiry]]&gt;=TODAY(), Table1[[#This Row],[Visa Expiry]]&lt;=TODAY()+30), "Expiring Soon", "Not Soon")</f>
        <v>Not Soon</v>
      </c>
    </row>
    <row r="44" spans="1:12" x14ac:dyDescent="0.3">
      <c r="A44" t="s">
        <v>165</v>
      </c>
      <c r="B44" t="s">
        <v>166</v>
      </c>
      <c r="C44" t="s">
        <v>167</v>
      </c>
      <c r="D44" t="s">
        <v>50</v>
      </c>
      <c r="E44" t="s">
        <v>56</v>
      </c>
      <c r="F44" t="s">
        <v>16</v>
      </c>
      <c r="G44" t="s">
        <v>17</v>
      </c>
      <c r="H44" t="s">
        <v>18</v>
      </c>
      <c r="I44" t="s">
        <v>27</v>
      </c>
      <c r="J44" s="1">
        <v>45867</v>
      </c>
      <c r="K44" s="1">
        <v>45892</v>
      </c>
      <c r="L44" t="str">
        <f ca="1">IF(AND(Table1[[#This Row],[Visa Expiry]]&gt;=TODAY(), Table1[[#This Row],[Visa Expiry]]&lt;=TODAY()+30), "Expiring Soon", "Not Soon")</f>
        <v>Not Soon</v>
      </c>
    </row>
    <row r="45" spans="1:12" x14ac:dyDescent="0.3">
      <c r="A45" t="s">
        <v>168</v>
      </c>
      <c r="B45" t="s">
        <v>169</v>
      </c>
      <c r="C45" t="s">
        <v>170</v>
      </c>
      <c r="D45" t="s">
        <v>50</v>
      </c>
      <c r="E45" t="s">
        <v>15</v>
      </c>
      <c r="F45" t="s">
        <v>44</v>
      </c>
      <c r="G45" t="s">
        <v>51</v>
      </c>
      <c r="H45" t="s">
        <v>45</v>
      </c>
      <c r="I45" t="s">
        <v>19</v>
      </c>
      <c r="J45" s="1">
        <v>46005</v>
      </c>
      <c r="K45" s="1">
        <v>45893</v>
      </c>
      <c r="L45" t="str">
        <f ca="1">IF(AND(Table1[[#This Row],[Visa Expiry]]&gt;=TODAY(), Table1[[#This Row],[Visa Expiry]]&lt;=TODAY()+30), "Expiring Soon", "Not Soon")</f>
        <v>Not Soon</v>
      </c>
    </row>
    <row r="46" spans="1:12" x14ac:dyDescent="0.3">
      <c r="A46" t="s">
        <v>171</v>
      </c>
      <c r="B46" t="s">
        <v>172</v>
      </c>
      <c r="C46" t="s">
        <v>173</v>
      </c>
      <c r="D46" t="s">
        <v>31</v>
      </c>
      <c r="E46" t="s">
        <v>38</v>
      </c>
      <c r="F46" t="s">
        <v>60</v>
      </c>
      <c r="G46" t="s">
        <v>17</v>
      </c>
      <c r="H46" t="s">
        <v>18</v>
      </c>
      <c r="I46" t="s">
        <v>27</v>
      </c>
      <c r="J46" s="1">
        <v>45976</v>
      </c>
      <c r="K46" s="1">
        <v>45923</v>
      </c>
      <c r="L46" t="str">
        <f ca="1">IF(AND(Table1[[#This Row],[Visa Expiry]]&gt;=TODAY(), Table1[[#This Row],[Visa Expiry]]&lt;=TODAY()+30), "Expiring Soon", "Not Soon")</f>
        <v>Not Soon</v>
      </c>
    </row>
    <row r="47" spans="1:12" x14ac:dyDescent="0.3">
      <c r="A47" t="s">
        <v>174</v>
      </c>
      <c r="B47" t="s">
        <v>175</v>
      </c>
      <c r="C47" t="s">
        <v>176</v>
      </c>
      <c r="D47" t="s">
        <v>31</v>
      </c>
      <c r="E47" t="s">
        <v>32</v>
      </c>
      <c r="F47" t="s">
        <v>25</v>
      </c>
      <c r="G47" t="s">
        <v>40</v>
      </c>
      <c r="H47" t="s">
        <v>122</v>
      </c>
      <c r="I47" t="s">
        <v>27</v>
      </c>
      <c r="J47" s="1">
        <v>45951</v>
      </c>
      <c r="K47" s="1">
        <v>45971</v>
      </c>
      <c r="L47" t="str">
        <f ca="1">IF(AND(Table1[[#This Row],[Visa Expiry]]&gt;=TODAY(), Table1[[#This Row],[Visa Expiry]]&lt;=TODAY()+30), "Expiring Soon", "Not Soon")</f>
        <v>Not Soon</v>
      </c>
    </row>
    <row r="48" spans="1:12" x14ac:dyDescent="0.3">
      <c r="A48" t="s">
        <v>177</v>
      </c>
      <c r="B48" t="s">
        <v>178</v>
      </c>
      <c r="C48" t="s">
        <v>179</v>
      </c>
      <c r="D48" t="s">
        <v>14</v>
      </c>
      <c r="E48" t="s">
        <v>32</v>
      </c>
      <c r="F48" t="s">
        <v>44</v>
      </c>
      <c r="G48" t="s">
        <v>121</v>
      </c>
      <c r="H48" t="s">
        <v>122</v>
      </c>
      <c r="I48" t="s">
        <v>19</v>
      </c>
      <c r="J48" s="1">
        <v>45944</v>
      </c>
      <c r="K48" s="1">
        <v>46024</v>
      </c>
      <c r="L48" t="str">
        <f ca="1">IF(AND(Table1[[#This Row],[Visa Expiry]]&gt;=TODAY(), Table1[[#This Row],[Visa Expiry]]&lt;=TODAY()+30), "Expiring Soon", "Not Soon")</f>
        <v>Not Soon</v>
      </c>
    </row>
    <row r="49" spans="1:12" x14ac:dyDescent="0.3">
      <c r="A49" t="s">
        <v>180</v>
      </c>
      <c r="B49" t="s">
        <v>181</v>
      </c>
      <c r="C49" t="s">
        <v>182</v>
      </c>
      <c r="D49" t="s">
        <v>37</v>
      </c>
      <c r="E49" t="s">
        <v>32</v>
      </c>
      <c r="F49" t="s">
        <v>16</v>
      </c>
      <c r="G49" t="s">
        <v>17</v>
      </c>
      <c r="H49" t="s">
        <v>45</v>
      </c>
      <c r="I49" t="s">
        <v>19</v>
      </c>
      <c r="J49" s="1">
        <v>45891</v>
      </c>
      <c r="K49" s="1">
        <v>45912</v>
      </c>
      <c r="L49" t="str">
        <f ca="1">IF(AND(Table1[[#This Row],[Visa Expiry]]&gt;=TODAY(), Table1[[#This Row],[Visa Expiry]]&lt;=TODAY()+30), "Expiring Soon", "Not Soon")</f>
        <v>Expiring Soon</v>
      </c>
    </row>
    <row r="50" spans="1:12" x14ac:dyDescent="0.3">
      <c r="A50" t="s">
        <v>183</v>
      </c>
      <c r="B50" t="s">
        <v>184</v>
      </c>
      <c r="C50" t="s">
        <v>185</v>
      </c>
      <c r="D50" t="s">
        <v>31</v>
      </c>
      <c r="E50" t="s">
        <v>38</v>
      </c>
      <c r="F50" t="s">
        <v>25</v>
      </c>
      <c r="G50" t="s">
        <v>51</v>
      </c>
      <c r="H50" t="s">
        <v>52</v>
      </c>
      <c r="I50" t="s">
        <v>27</v>
      </c>
      <c r="J50" s="1">
        <v>45923</v>
      </c>
      <c r="K50" s="1">
        <v>45883</v>
      </c>
      <c r="L50" t="str">
        <f ca="1">IF(AND(Table1[[#This Row],[Visa Expiry]]&gt;=TODAY(), Table1[[#This Row],[Visa Expiry]]&lt;=TODAY()+30), "Expiring Soon", "Not Soon")</f>
        <v>Not Soon</v>
      </c>
    </row>
    <row r="51" spans="1:12" x14ac:dyDescent="0.3">
      <c r="A51" t="s">
        <v>186</v>
      </c>
      <c r="B51" t="s">
        <v>187</v>
      </c>
      <c r="C51" t="s">
        <v>188</v>
      </c>
      <c r="D51" t="s">
        <v>37</v>
      </c>
      <c r="E51" t="s">
        <v>38</v>
      </c>
      <c r="F51" t="s">
        <v>25</v>
      </c>
      <c r="G51" t="s">
        <v>17</v>
      </c>
      <c r="H51" t="s">
        <v>52</v>
      </c>
      <c r="I51" t="s">
        <v>46</v>
      </c>
      <c r="J51" s="1">
        <v>46002</v>
      </c>
      <c r="K51" s="1">
        <v>45859</v>
      </c>
      <c r="L51" t="str">
        <f ca="1">IF(AND(Table1[[#This Row],[Visa Expiry]]&gt;=TODAY(), Table1[[#This Row],[Visa Expiry]]&lt;=TODAY()+30), "Expiring Soon", "Not Soon")</f>
        <v>Not Soon</v>
      </c>
    </row>
  </sheetData>
  <conditionalFormatting sqref="H1:H51">
    <cfRule type="containsText" dxfId="6" priority="1" operator="containsText" text="Deployed">
      <formula>NOT(ISERROR(SEARCH("Deployed",H1)))</formula>
    </cfRule>
  </conditionalFormatting>
  <conditionalFormatting sqref="H2:H51">
    <cfRule type="containsText" dxfId="5" priority="2" operator="containsText" text="Selected">
      <formula>NOT(ISERROR(SEARCH("Selected",H2)))</formula>
    </cfRule>
    <cfRule type="containsText" dxfId="4" priority="3" operator="containsText" text="Visa Processing">
      <formula>NOT(ISERROR(SEARCH("Visa Processing",H2)))</formula>
    </cfRule>
    <cfRule type="containsText" dxfId="3" priority="5" operator="containsText" text="Shortlisted">
      <formula>NOT(ISERROR(SEARCH("Shortlisted",H2)))</formula>
    </cfRule>
  </conditionalFormatting>
  <conditionalFormatting sqref="H4:H51">
    <cfRule type="containsText" dxfId="2" priority="4" operator="containsText" text="Interviewed">
      <formula>NOT(ISERROR(SEARCH("Interviewed",H4)))</formula>
    </cfRule>
  </conditionalFormatting>
  <conditionalFormatting sqref="J2:J51">
    <cfRule type="expression" dxfId="1" priority="6">
      <formula>"J2&lt;TODAY()"</formula>
    </cfRule>
    <cfRule type="expression" dxfId="0" priority="7">
      <formula>AND(J2&lt;&gt;"", J2-TODAY()&lt;=30, J2&gt;=TODAY())</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9A4C2AF8-0A12-464B-BE36-75204E4B00C9}">
          <x14:formula1>
            <xm:f>Setting!$A$2:$A$6</xm:f>
          </x14:formula1>
          <xm:sqref>H2:H51</xm:sqref>
        </x14:dataValidation>
        <x14:dataValidation type="list" allowBlank="1" showInputMessage="1" showErrorMessage="1" xr:uid="{A80F8588-FF54-43B6-9206-586DAE3E344C}">
          <x14:formula1>
            <xm:f>Setting!$C$2:$C$4</xm:f>
          </x14:formula1>
          <xm:sqref>I2:I51</xm:sqref>
        </x14:dataValidation>
        <x14:dataValidation type="list" allowBlank="1" showInputMessage="1" showErrorMessage="1" xr:uid="{43F76B8F-6201-4E7C-8F93-9EBD2620969B}">
          <x14:formula1>
            <xm:f>Setting!$E$2:$E$6</xm:f>
          </x14:formula1>
          <xm:sqref>F2:F51</xm:sqref>
        </x14:dataValidation>
        <x14:dataValidation type="list" allowBlank="1" showInputMessage="1" showErrorMessage="1" xr:uid="{F1DFE708-9021-4AEA-BF3D-9B3776FBF12F}">
          <x14:formula1>
            <xm:f>Setting!$F$2:$F$6</xm:f>
          </x14:formula1>
          <xm:sqref>G2:G51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6452-476C-4C84-AC1E-D02943C65B09}">
  <dimension ref="A3:B12"/>
  <sheetViews>
    <sheetView workbookViewId="0">
      <selection activeCell="B12" sqref="B12"/>
    </sheetView>
  </sheetViews>
  <sheetFormatPr defaultRowHeight="14.4" x14ac:dyDescent="0.3"/>
  <cols>
    <col min="1" max="1" width="20.109375" bestFit="1" customWidth="1"/>
    <col min="2" max="2" width="19.77734375" bestFit="1" customWidth="1"/>
  </cols>
  <sheetData>
    <row r="3" spans="1:2" x14ac:dyDescent="0.3">
      <c r="A3" s="2" t="s">
        <v>193</v>
      </c>
      <c r="B3" t="s">
        <v>195</v>
      </c>
    </row>
    <row r="4" spans="1:2" x14ac:dyDescent="0.3">
      <c r="A4" s="3" t="s">
        <v>60</v>
      </c>
      <c r="B4">
        <v>1</v>
      </c>
    </row>
    <row r="5" spans="1:2" x14ac:dyDescent="0.3">
      <c r="A5" s="4" t="s">
        <v>26</v>
      </c>
      <c r="B5">
        <v>1</v>
      </c>
    </row>
    <row r="6" spans="1:2" x14ac:dyDescent="0.3">
      <c r="A6" s="3" t="s">
        <v>44</v>
      </c>
      <c r="B6">
        <v>4</v>
      </c>
    </row>
    <row r="7" spans="1:2" x14ac:dyDescent="0.3">
      <c r="A7" s="4" t="s">
        <v>26</v>
      </c>
      <c r="B7">
        <v>4</v>
      </c>
    </row>
    <row r="8" spans="1:2" x14ac:dyDescent="0.3">
      <c r="A8" s="3" t="s">
        <v>16</v>
      </c>
      <c r="B8">
        <v>2</v>
      </c>
    </row>
    <row r="9" spans="1:2" x14ac:dyDescent="0.3">
      <c r="A9" s="4" t="s">
        <v>26</v>
      </c>
      <c r="B9">
        <v>2</v>
      </c>
    </row>
    <row r="10" spans="1:2" x14ac:dyDescent="0.3">
      <c r="A10" s="3" t="s">
        <v>25</v>
      </c>
      <c r="B10">
        <v>3</v>
      </c>
    </row>
    <row r="11" spans="1:2" x14ac:dyDescent="0.3">
      <c r="A11" s="4" t="s">
        <v>26</v>
      </c>
      <c r="B11">
        <v>3</v>
      </c>
    </row>
    <row r="12" spans="1:2" x14ac:dyDescent="0.3">
      <c r="A12" s="3" t="s">
        <v>194</v>
      </c>
      <c r="B1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217BC-A326-4AA5-91B0-C05046501688}">
  <dimension ref="A3:B9"/>
  <sheetViews>
    <sheetView workbookViewId="0">
      <selection activeCell="B8" sqref="B8"/>
    </sheetView>
  </sheetViews>
  <sheetFormatPr defaultRowHeight="14.4" x14ac:dyDescent="0.3"/>
  <cols>
    <col min="1" max="1" width="13.44140625" bestFit="1" customWidth="1"/>
    <col min="2" max="2" width="19.77734375" bestFit="1" customWidth="1"/>
  </cols>
  <sheetData>
    <row r="3" spans="1:2" x14ac:dyDescent="0.3">
      <c r="A3" s="2" t="s">
        <v>193</v>
      </c>
      <c r="B3" t="s">
        <v>195</v>
      </c>
    </row>
    <row r="4" spans="1:2" x14ac:dyDescent="0.3">
      <c r="A4" s="3" t="s">
        <v>122</v>
      </c>
      <c r="B4">
        <v>5</v>
      </c>
    </row>
    <row r="5" spans="1:2" x14ac:dyDescent="0.3">
      <c r="A5" s="3" t="s">
        <v>33</v>
      </c>
      <c r="B5">
        <v>15</v>
      </c>
    </row>
    <row r="6" spans="1:2" x14ac:dyDescent="0.3">
      <c r="A6" s="3" t="s">
        <v>52</v>
      </c>
      <c r="B6">
        <v>11</v>
      </c>
    </row>
    <row r="7" spans="1:2" x14ac:dyDescent="0.3">
      <c r="A7" s="3" t="s">
        <v>18</v>
      </c>
      <c r="B7">
        <v>9</v>
      </c>
    </row>
    <row r="8" spans="1:2" x14ac:dyDescent="0.3">
      <c r="A8" s="3" t="s">
        <v>45</v>
      </c>
      <c r="B8">
        <v>10</v>
      </c>
    </row>
    <row r="9" spans="1:2" x14ac:dyDescent="0.3">
      <c r="A9" s="3" t="s">
        <v>194</v>
      </c>
      <c r="B9">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9037-A1FF-4BED-BDBA-641C069768C9}">
  <dimension ref="A3:D10"/>
  <sheetViews>
    <sheetView workbookViewId="0">
      <selection activeCell="G31" sqref="G31"/>
    </sheetView>
  </sheetViews>
  <sheetFormatPr defaultRowHeight="14.4" x14ac:dyDescent="0.3"/>
  <cols>
    <col min="1" max="1" width="19.77734375" bestFit="1" customWidth="1"/>
    <col min="2" max="2" width="15.5546875" bestFit="1" customWidth="1"/>
    <col min="3" max="3" width="8.88671875" bestFit="1" customWidth="1"/>
    <col min="4" max="4" width="10.77734375" bestFit="1" customWidth="1"/>
  </cols>
  <sheetData>
    <row r="3" spans="1:4" x14ac:dyDescent="0.3">
      <c r="A3" s="2" t="s">
        <v>195</v>
      </c>
      <c r="B3" s="2" t="s">
        <v>199</v>
      </c>
    </row>
    <row r="4" spans="1:4" x14ac:dyDescent="0.3">
      <c r="A4" s="2" t="s">
        <v>193</v>
      </c>
      <c r="B4" t="s">
        <v>197</v>
      </c>
      <c r="C4" t="s">
        <v>198</v>
      </c>
      <c r="D4" t="s">
        <v>194</v>
      </c>
    </row>
    <row r="5" spans="1:4" x14ac:dyDescent="0.3">
      <c r="A5" s="3" t="s">
        <v>60</v>
      </c>
      <c r="C5">
        <v>9</v>
      </c>
      <c r="D5">
        <v>9</v>
      </c>
    </row>
    <row r="6" spans="1:4" x14ac:dyDescent="0.3">
      <c r="A6" s="3" t="s">
        <v>39</v>
      </c>
      <c r="C6">
        <v>5</v>
      </c>
      <c r="D6">
        <v>5</v>
      </c>
    </row>
    <row r="7" spans="1:4" x14ac:dyDescent="0.3">
      <c r="A7" s="3" t="s">
        <v>44</v>
      </c>
      <c r="C7">
        <v>16</v>
      </c>
      <c r="D7">
        <v>16</v>
      </c>
    </row>
    <row r="8" spans="1:4" x14ac:dyDescent="0.3">
      <c r="A8" s="3" t="s">
        <v>16</v>
      </c>
      <c r="C8">
        <v>8</v>
      </c>
      <c r="D8">
        <v>8</v>
      </c>
    </row>
    <row r="9" spans="1:4" x14ac:dyDescent="0.3">
      <c r="A9" s="3" t="s">
        <v>25</v>
      </c>
      <c r="B9">
        <v>2</v>
      </c>
      <c r="C9">
        <v>10</v>
      </c>
      <c r="D9">
        <v>12</v>
      </c>
    </row>
    <row r="10" spans="1:4" x14ac:dyDescent="0.3">
      <c r="A10" s="3" t="s">
        <v>194</v>
      </c>
      <c r="B10">
        <v>2</v>
      </c>
      <c r="C10">
        <v>48</v>
      </c>
      <c r="D10">
        <v>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B452F-C148-4F5E-9054-415C2CDEC150}">
  <dimension ref="A1:F6"/>
  <sheetViews>
    <sheetView workbookViewId="0">
      <selection activeCell="F1" sqref="F1"/>
    </sheetView>
  </sheetViews>
  <sheetFormatPr defaultRowHeight="14.4" x14ac:dyDescent="0.3"/>
  <sheetData>
    <row r="1" spans="1:6" x14ac:dyDescent="0.3">
      <c r="A1" t="s">
        <v>189</v>
      </c>
      <c r="C1" t="s">
        <v>190</v>
      </c>
      <c r="E1" t="s">
        <v>191</v>
      </c>
      <c r="F1" t="s">
        <v>192</v>
      </c>
    </row>
    <row r="2" spans="1:6" x14ac:dyDescent="0.3">
      <c r="A2" t="s">
        <v>18</v>
      </c>
      <c r="C2" t="s">
        <v>27</v>
      </c>
      <c r="E2" t="s">
        <v>60</v>
      </c>
      <c r="F2" t="s">
        <v>40</v>
      </c>
    </row>
    <row r="3" spans="1:6" x14ac:dyDescent="0.3">
      <c r="A3" t="s">
        <v>33</v>
      </c>
      <c r="C3" t="s">
        <v>19</v>
      </c>
      <c r="E3" t="s">
        <v>16</v>
      </c>
      <c r="F3" t="s">
        <v>17</v>
      </c>
    </row>
    <row r="4" spans="1:6" x14ac:dyDescent="0.3">
      <c r="A4" t="s">
        <v>52</v>
      </c>
      <c r="C4" t="s">
        <v>46</v>
      </c>
      <c r="E4" t="s">
        <v>44</v>
      </c>
      <c r="F4" t="s">
        <v>26</v>
      </c>
    </row>
    <row r="5" spans="1:6" x14ac:dyDescent="0.3">
      <c r="A5" t="s">
        <v>45</v>
      </c>
      <c r="E5" t="s">
        <v>39</v>
      </c>
      <c r="F5" t="s">
        <v>51</v>
      </c>
    </row>
    <row r="6" spans="1:6" x14ac:dyDescent="0.3">
      <c r="A6" t="s">
        <v>122</v>
      </c>
      <c r="E6" t="s">
        <v>25</v>
      </c>
      <c r="F6"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Mock_Recruitment_Data</vt:lpstr>
      <vt:lpstr>Candidate Numbers</vt:lpstr>
      <vt:lpstr>Recruitment</vt:lpstr>
      <vt:lpstr>Visa Alert</vt:lpstr>
      <vt:lpstr>Setting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Md Sakib</cp:lastModifiedBy>
  <dcterms:created xsi:type="dcterms:W3CDTF">2025-06-25T14:40:20Z</dcterms:created>
  <dcterms:modified xsi:type="dcterms:W3CDTF">2025-07-29T20:59:47Z</dcterms:modified>
</cp:coreProperties>
</file>