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haker\Desktop\Travel Agency Dataset\"/>
    </mc:Choice>
  </mc:AlternateContent>
  <xr:revisionPtr revIDLastSave="0" documentId="13_ncr:1_{8D9DBAA3-13A3-46ED-8C5C-14D4D9647C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HXI6O2cq9AYnwzM4D20SbIR+Pog=="/>
    </ext>
  </extLst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/>
  <c r="E46" i="1"/>
  <c r="E45" i="1"/>
  <c r="E44" i="1"/>
  <c r="E43" i="1"/>
  <c r="D42" i="1"/>
  <c r="D40" i="1"/>
  <c r="E41" i="1"/>
  <c r="E40" i="1"/>
  <c r="E39" i="1"/>
  <c r="E38" i="1"/>
  <c r="E37" i="1"/>
  <c r="E36" i="1"/>
  <c r="E35" i="1"/>
  <c r="D46" i="1"/>
  <c r="D45" i="1"/>
  <c r="D44" i="1"/>
  <c r="D43" i="1"/>
  <c r="D41" i="1"/>
  <c r="D39" i="1"/>
  <c r="D38" i="1"/>
  <c r="D37" i="1"/>
  <c r="D36" i="1"/>
  <c r="D35" i="1"/>
  <c r="C46" i="1"/>
  <c r="C45" i="1"/>
  <c r="C44" i="1"/>
  <c r="C43" i="1"/>
  <c r="C42" i="1"/>
  <c r="C41" i="1"/>
  <c r="C40" i="1"/>
  <c r="C39" i="1"/>
  <c r="C38" i="1"/>
  <c r="C37" i="1"/>
  <c r="C36" i="1"/>
  <c r="C35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E34" i="1"/>
  <c r="D34" i="1"/>
  <c r="C34" i="1"/>
  <c r="B19" i="1"/>
  <c r="B31" i="1"/>
  <c r="B30" i="1"/>
  <c r="B29" i="1"/>
  <c r="B28" i="1"/>
  <c r="B27" i="1"/>
  <c r="B26" i="1"/>
  <c r="B25" i="1"/>
  <c r="B24" i="1"/>
  <c r="B23" i="1"/>
  <c r="B22" i="1"/>
  <c r="B21" i="1"/>
  <c r="B20" i="1"/>
</calcChain>
</file>

<file path=xl/sharedStrings.xml><?xml version="1.0" encoding="utf-8"?>
<sst xmlns="http://schemas.openxmlformats.org/spreadsheetml/2006/main" count="133" uniqueCount="39">
  <si>
    <t>Vegetable</t>
  </si>
  <si>
    <t>August</t>
  </si>
  <si>
    <t>September</t>
  </si>
  <si>
    <t>October</t>
  </si>
  <si>
    <t>April</t>
  </si>
  <si>
    <t>December</t>
  </si>
  <si>
    <t>May</t>
  </si>
  <si>
    <t>June</t>
  </si>
  <si>
    <t>January</t>
  </si>
  <si>
    <t>February</t>
  </si>
  <si>
    <t>March</t>
  </si>
  <si>
    <t>July</t>
  </si>
  <si>
    <t>November</t>
  </si>
  <si>
    <t>Ampalaya [Bitter gourd]</t>
  </si>
  <si>
    <t>Chayote</t>
  </si>
  <si>
    <t>Eggplant long, purple</t>
  </si>
  <si>
    <t>Eggplant native, round</t>
  </si>
  <si>
    <t>Okra</t>
  </si>
  <si>
    <t>Patola [Dishrag gourd], native</t>
  </si>
  <si>
    <t>..</t>
  </si>
  <si>
    <t>Squash</t>
  </si>
  <si>
    <t>Tomato</t>
  </si>
  <si>
    <t>Upo [Bottle gourd]</t>
  </si>
  <si>
    <t>Cucumber</t>
  </si>
  <si>
    <t>Jackfruit Green [Vegetable]</t>
  </si>
  <si>
    <t>Ampalaya [Bitter gourd] Native Variety</t>
  </si>
  <si>
    <t>Tomato, green</t>
  </si>
  <si>
    <t>Annual</t>
  </si>
  <si>
    <t>Price</t>
  </si>
  <si>
    <t>Quarterly</t>
  </si>
  <si>
    <t>Q1</t>
  </si>
  <si>
    <t>Q2</t>
  </si>
  <si>
    <t>Q3</t>
  </si>
  <si>
    <t>Q4</t>
  </si>
  <si>
    <t>N/A</t>
  </si>
  <si>
    <t>Total Price Per Month</t>
  </si>
  <si>
    <t>Septermber</t>
  </si>
  <si>
    <t>Cheapest Vegetable Per Month</t>
  </si>
  <si>
    <t>Expensive Vegetable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</si>
</sst>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5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 applyAlignment="1">
      <alignment horizontal="right"/>
    </xf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28">
    <dxf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₱&quot;#,##0.00"/>
    </dxf>
    <dxf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₱&quot;#,##0.00"/>
    </dxf>
    <dxf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₱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9DC6FE-3C20-4C12-88C9-38418359EF29}" name="Table3" displayName="Table3" ref="A1:M14" totalsRowShown="0" headerRowDxfId="27" dataDxfId="26">
  <autoFilter ref="A1:M14" xr:uid="{727D1E1C-E52A-46A5-B303-C9424E2FFBB2}"/>
  <sortState xmlns:xlrd2="http://schemas.microsoft.com/office/spreadsheetml/2017/richdata2" ref="A2:M14">
    <sortCondition ref="A2"/>
  </sortState>
  <tableColumns count="13">
    <tableColumn id="1" xr3:uid="{9A1F2C99-8DDD-44DA-AF64-1B4E08CCAF9A}" name="Vegetable" dataDxfId="25"/>
    <tableColumn id="2" xr3:uid="{4D2E01BC-C28E-45E2-9333-A5A29A447D79}" name="January" dataDxfId="24"/>
    <tableColumn id="3" xr3:uid="{F6F39F29-294D-410F-B312-73F885372490}" name="February" dataDxfId="23"/>
    <tableColumn id="4" xr3:uid="{B2924F79-1989-4270-92F1-DDC7A117F6B6}" name="March" dataDxfId="22"/>
    <tableColumn id="5" xr3:uid="{51997021-EB16-4317-932E-F4644632C861}" name="April" dataDxfId="21"/>
    <tableColumn id="6" xr3:uid="{BFCC3A57-7E5C-4AAC-B1BC-7A988A72AADB}" name="May" dataDxfId="20"/>
    <tableColumn id="7" xr3:uid="{C7B3432F-D60C-42CF-9C99-33286A2C171E}" name="June" dataDxfId="19"/>
    <tableColumn id="8" xr3:uid="{367C4AD9-D0A3-440A-885B-336D26B4D871}" name="July" dataDxfId="18"/>
    <tableColumn id="9" xr3:uid="{7939690E-1E60-4397-93F4-6B7018A0B098}" name="August" dataDxfId="17"/>
    <tableColumn id="10" xr3:uid="{A2EEE0B9-271D-4F06-8018-D09EF9B6808F}" name="September" dataDxfId="16"/>
    <tableColumn id="11" xr3:uid="{D02B176D-C0B4-4C06-A4D9-B56E949FA065}" name="October" dataDxfId="15"/>
    <tableColumn id="12" xr3:uid="{EE08E78B-D027-4335-B5CD-525FD849271B}" name="November" dataDxfId="14"/>
    <tableColumn id="13" xr3:uid="{EF294A78-8702-4322-9D2C-F60DC853E166}" name="December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FB0206-9FC9-4746-AB51-8FB759F3C9AA}" name="Table4" displayName="Table4" ref="A18:B31" totalsRowShown="0">
  <autoFilter ref="A18:B31" xr:uid="{382F2385-B468-4661-A315-B63FFF487FB2}"/>
  <tableColumns count="2">
    <tableColumn id="1" xr3:uid="{E4223C81-DCDF-408C-9D4A-C77002D54B18}" name="Annual"/>
    <tableColumn id="2" xr3:uid="{9C9E27C9-3CBF-48E3-85CF-099BF6899620}" name="Price" dataDxfId="12">
      <calculatedColumnFormula>AVERAGE(B2:M2)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DB83F1-35A9-441E-8414-26947DEE9301}" name="Table5" displayName="Table5" ref="A33:E46" totalsRowShown="0" headerRowDxfId="11">
  <autoFilter ref="A33:E46" xr:uid="{F65848AF-8CF5-42BF-BB0B-E42A2A79F66F}"/>
  <tableColumns count="5">
    <tableColumn id="1" xr3:uid="{4FD98698-6CDA-41DD-BD5D-023BEBC717F6}" name="Quarterly"/>
    <tableColumn id="2" xr3:uid="{8DE3B688-FC5B-46A1-9534-D1EA41CE05BB}" name="Q1" dataDxfId="10">
      <calculatedColumnFormula>AVERAGE(B2:D2)</calculatedColumnFormula>
    </tableColumn>
    <tableColumn id="3" xr3:uid="{7263705E-C88E-438E-89B8-C7BF6C160652}" name="Q2" dataDxfId="9">
      <calculatedColumnFormula>AVERAGE(E2:G2)</calculatedColumnFormula>
    </tableColumn>
    <tableColumn id="4" xr3:uid="{6668CD15-C5F9-46C9-A71A-225B2D4DCBB3}" name="Q3" dataDxfId="8">
      <calculatedColumnFormula>AVERAGE(H2:J2)</calculatedColumnFormula>
    </tableColumn>
    <tableColumn id="5" xr3:uid="{19B22955-14A1-4A7B-8E0F-68D49D150EDD}" name="Q4" dataDxfId="7">
      <calculatedColumnFormula>AVERAGE(K2:M2)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6AA76D-7E3B-4711-B13A-28BE5BFE0A7C}" name="Table6" displayName="Table6" ref="A48:B60" totalsRowShown="0">
  <autoFilter ref="A48:B60" xr:uid="{A8964281-7460-49EB-86DF-E6F8492B3D16}"/>
  <tableColumns count="2">
    <tableColumn id="1" xr3:uid="{C3CEFD71-288A-48B9-B8DE-C33E64EE215F}" name="Total Price Per Month" dataDxfId="6"/>
    <tableColumn id="2" xr3:uid="{233B8756-CE2E-4133-B77C-0C7F44F8729B}" name="Price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ED54F8-0051-477D-BEBA-E115A62EA33B}" name="Table7" displayName="Table7" ref="A62:C74" totalsRowShown="0">
  <autoFilter ref="A62:C74" xr:uid="{B043D419-4A62-4285-9B41-6A117F096D11}"/>
  <tableColumns count="3">
    <tableColumn id="1" xr3:uid="{E61DF7A7-D754-490E-BEB1-FF9B2689C6FE}" name="Cheapest Vegetable Per Month" dataDxfId="4"/>
    <tableColumn id="2" xr3:uid="{AE214E40-54A5-4C41-952E-04435F991792}" name="Vegetable" dataDxfId="3"/>
    <tableColumn id="3" xr3:uid="{A87721BF-FDDA-4636-8929-16A37037E208}" name="Pric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4147D3-437A-4399-A424-D4FECE50FF64}" name="Table8" displayName="Table8" ref="A76:C88" totalsRowShown="0">
  <autoFilter ref="A76:C88" xr:uid="{1CEEC809-E601-4472-AACC-F255F4B381A1}"/>
  <tableColumns count="3">
    <tableColumn id="1" xr3:uid="{DCE66F05-73B9-4241-8E5B-E034B19CFA81}" name="Expensive Vegetable Per Month"/>
    <tableColumn id="2" xr3:uid="{B8B306A0-8DA8-4022-B532-8DD368398473}" name="Vegetable" dataDxfId="1"/>
    <tableColumn id="3" xr3:uid="{996B4E12-E4FC-419C-A516-0086D27E0B00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73" workbookViewId="0">
      <selection activeCell="H20" sqref="H20"/>
    </sheetView>
  </sheetViews>
  <sheetFormatPr defaultColWidth="14.42578125" defaultRowHeight="15" customHeight="1" x14ac:dyDescent="0.25"/>
  <cols>
    <col min="1" max="1" width="36.28515625" customWidth="1"/>
    <col min="2" max="2" width="25.28515625" style="7" customWidth="1"/>
    <col min="3" max="3" width="11" style="7" customWidth="1"/>
    <col min="4" max="6" width="8.7109375" style="7" customWidth="1"/>
    <col min="7" max="7" width="10.85546875" style="7" customWidth="1"/>
    <col min="8" max="8" width="12" style="7" customWidth="1"/>
    <col min="9" max="9" width="9.28515625" style="7" customWidth="1"/>
    <col min="10" max="10" width="13" style="7" customWidth="1"/>
    <col min="11" max="11" width="10.28515625" style="7" customWidth="1"/>
    <col min="12" max="12" width="12.5703125" style="7" customWidth="1"/>
    <col min="13" max="13" width="12.28515625" style="7" customWidth="1"/>
    <col min="14" max="26" width="8.7109375" customWidth="1"/>
  </cols>
  <sheetData>
    <row r="1" spans="1:14" ht="14.25" customHeight="1" x14ac:dyDescent="0.25">
      <c r="A1" s="1" t="s">
        <v>0</v>
      </c>
      <c r="B1" s="6" t="s">
        <v>8</v>
      </c>
      <c r="C1" s="9" t="s">
        <v>9</v>
      </c>
      <c r="D1" s="6" t="s">
        <v>10</v>
      </c>
      <c r="E1" s="6" t="s">
        <v>4</v>
      </c>
      <c r="F1" s="6" t="s">
        <v>6</v>
      </c>
      <c r="G1" s="6" t="s">
        <v>7</v>
      </c>
      <c r="H1" s="6" t="s">
        <v>11</v>
      </c>
      <c r="I1" s="6" t="s">
        <v>1</v>
      </c>
      <c r="J1" s="6" t="s">
        <v>2</v>
      </c>
      <c r="K1" s="6" t="s">
        <v>3</v>
      </c>
      <c r="L1" s="6" t="s">
        <v>12</v>
      </c>
      <c r="M1" s="6" t="s">
        <v>5</v>
      </c>
    </row>
    <row r="2" spans="1:14" ht="14.25" customHeight="1" x14ac:dyDescent="0.25">
      <c r="A2" s="1" t="s">
        <v>13</v>
      </c>
      <c r="B2" s="6">
        <v>87.57</v>
      </c>
      <c r="C2" s="6">
        <v>58.72</v>
      </c>
      <c r="D2" s="6">
        <v>46.94</v>
      </c>
      <c r="E2" s="6">
        <v>42.08</v>
      </c>
      <c r="F2" s="6">
        <v>37.33</v>
      </c>
      <c r="G2" s="6">
        <v>49.233240000000002</v>
      </c>
      <c r="H2" s="6">
        <v>50.081200000000003</v>
      </c>
      <c r="I2" s="6">
        <v>61.96</v>
      </c>
      <c r="J2" s="6">
        <v>56.72</v>
      </c>
      <c r="K2" s="6">
        <v>59.21</v>
      </c>
      <c r="L2" s="6">
        <v>54.03</v>
      </c>
      <c r="M2" s="6">
        <v>61</v>
      </c>
      <c r="N2" s="2"/>
    </row>
    <row r="3" spans="1:14" ht="14.25" customHeight="1" x14ac:dyDescent="0.25">
      <c r="A3" s="1" t="s">
        <v>25</v>
      </c>
      <c r="B3" s="6">
        <v>76.25</v>
      </c>
      <c r="C3" s="6">
        <v>48.69</v>
      </c>
      <c r="D3" s="6">
        <v>33.979999999999997</v>
      </c>
      <c r="E3" s="6">
        <v>24.71</v>
      </c>
      <c r="F3" s="6">
        <v>25.85</v>
      </c>
      <c r="G3" s="6">
        <v>29.5809</v>
      </c>
      <c r="H3" s="6">
        <v>37.47345</v>
      </c>
      <c r="I3" s="6">
        <v>44.85</v>
      </c>
      <c r="J3" s="6">
        <v>33.42</v>
      </c>
      <c r="K3" s="6">
        <v>46</v>
      </c>
      <c r="L3" s="6">
        <v>34.76</v>
      </c>
      <c r="M3" s="6">
        <v>41.53</v>
      </c>
      <c r="N3" s="2"/>
    </row>
    <row r="4" spans="1:14" ht="14.25" customHeight="1" x14ac:dyDescent="0.25">
      <c r="A4" s="1" t="s">
        <v>14</v>
      </c>
      <c r="B4" s="6">
        <v>21.3</v>
      </c>
      <c r="C4" s="6">
        <v>18.62</v>
      </c>
      <c r="D4" s="6">
        <v>15.35</v>
      </c>
      <c r="E4" s="6">
        <v>16.670000000000002</v>
      </c>
      <c r="F4" s="6">
        <v>18.79</v>
      </c>
      <c r="G4" s="6">
        <v>20.143422999999999</v>
      </c>
      <c r="H4" s="6">
        <v>21.012129999999999</v>
      </c>
      <c r="I4" s="6">
        <v>28.8</v>
      </c>
      <c r="J4" s="6">
        <v>29.18</v>
      </c>
      <c r="K4" s="6">
        <v>22.94</v>
      </c>
      <c r="L4" s="6">
        <v>18.18</v>
      </c>
      <c r="M4" s="6">
        <v>25.65</v>
      </c>
      <c r="N4" s="2"/>
    </row>
    <row r="5" spans="1:14" ht="14.25" customHeight="1" x14ac:dyDescent="0.25">
      <c r="A5" s="1" t="s">
        <v>23</v>
      </c>
      <c r="B5" s="6">
        <v>54.8</v>
      </c>
      <c r="C5" s="6">
        <v>31.53</v>
      </c>
      <c r="D5" s="6">
        <v>27.81</v>
      </c>
      <c r="E5" s="6">
        <v>29.23</v>
      </c>
      <c r="F5" s="6">
        <v>30.82</v>
      </c>
      <c r="G5" s="6">
        <v>26.781230000000001</v>
      </c>
      <c r="H5" s="6">
        <v>32.274349999999998</v>
      </c>
      <c r="I5" s="6">
        <v>29.64</v>
      </c>
      <c r="J5" s="6">
        <v>32.67</v>
      </c>
      <c r="K5" s="6">
        <v>42.38</v>
      </c>
      <c r="L5" s="6">
        <v>34.93</v>
      </c>
      <c r="M5" s="6">
        <v>37.409999999999997</v>
      </c>
      <c r="N5" s="2"/>
    </row>
    <row r="6" spans="1:14" ht="14.25" customHeight="1" x14ac:dyDescent="0.25">
      <c r="A6" s="1" t="s">
        <v>15</v>
      </c>
      <c r="B6" s="6">
        <v>83.24</v>
      </c>
      <c r="C6" s="6">
        <v>59.47</v>
      </c>
      <c r="D6" s="6">
        <v>45.8</v>
      </c>
      <c r="E6" s="6">
        <v>42.15</v>
      </c>
      <c r="F6" s="6">
        <v>36.71</v>
      </c>
      <c r="G6" s="6">
        <v>34.173423</v>
      </c>
      <c r="H6" s="6">
        <v>33.823399999999999</v>
      </c>
      <c r="I6" s="6">
        <v>45.85</v>
      </c>
      <c r="J6" s="6">
        <v>32.18</v>
      </c>
      <c r="K6" s="6">
        <v>41.86</v>
      </c>
      <c r="L6" s="6">
        <v>39.36</v>
      </c>
      <c r="M6" s="6">
        <v>52.06</v>
      </c>
      <c r="N6" s="2"/>
    </row>
    <row r="7" spans="1:14" ht="14.25" customHeight="1" x14ac:dyDescent="0.25">
      <c r="A7" s="1" t="s">
        <v>16</v>
      </c>
      <c r="B7" s="6">
        <v>67.5</v>
      </c>
      <c r="C7" s="6">
        <v>56.33</v>
      </c>
      <c r="D7" s="6">
        <v>44.22</v>
      </c>
      <c r="E7" s="6">
        <v>38.24</v>
      </c>
      <c r="F7" s="6">
        <v>28.09</v>
      </c>
      <c r="G7" s="6">
        <v>27.232420000000001</v>
      </c>
      <c r="H7" s="6">
        <v>30.811229999999998</v>
      </c>
      <c r="I7" s="6">
        <v>56.73</v>
      </c>
      <c r="J7" s="6">
        <v>36.78</v>
      </c>
      <c r="K7" s="6">
        <v>47.42</v>
      </c>
      <c r="L7" s="6">
        <v>38.229999999999997</v>
      </c>
      <c r="M7" s="6">
        <v>45.84</v>
      </c>
      <c r="N7" s="2"/>
    </row>
    <row r="8" spans="1:14" ht="14.25" customHeight="1" x14ac:dyDescent="0.25">
      <c r="A8" s="1" t="s">
        <v>24</v>
      </c>
      <c r="B8" s="6">
        <v>14.75</v>
      </c>
      <c r="C8" s="6">
        <v>38.369999999999997</v>
      </c>
      <c r="D8" s="6">
        <v>36.270000000000003</v>
      </c>
      <c r="E8" s="6">
        <v>32.880000000000003</v>
      </c>
      <c r="F8" s="6">
        <v>25.55</v>
      </c>
      <c r="G8" s="6">
        <v>15.023899999999999</v>
      </c>
      <c r="H8" s="6">
        <v>33.493450000000003</v>
      </c>
      <c r="I8" s="6">
        <v>15.06</v>
      </c>
      <c r="J8" s="6">
        <v>21.67</v>
      </c>
      <c r="K8" s="6">
        <v>34.32</v>
      </c>
      <c r="L8" s="6">
        <v>33.43</v>
      </c>
      <c r="M8" s="6">
        <v>33.15</v>
      </c>
      <c r="N8" s="2"/>
    </row>
    <row r="9" spans="1:14" ht="14.25" customHeight="1" x14ac:dyDescent="0.25">
      <c r="A9" s="1" t="s">
        <v>17</v>
      </c>
      <c r="B9" s="6">
        <v>56.39</v>
      </c>
      <c r="C9" s="6">
        <v>31.76</v>
      </c>
      <c r="D9" s="6">
        <v>30.6</v>
      </c>
      <c r="E9" s="6">
        <v>29.34</v>
      </c>
      <c r="F9" s="6">
        <v>26.07</v>
      </c>
      <c r="G9" s="6">
        <v>33.343240000000002</v>
      </c>
      <c r="H9" s="6">
        <v>30.671230000000001</v>
      </c>
      <c r="I9" s="6">
        <v>35.86</v>
      </c>
      <c r="J9" s="6">
        <v>16.37</v>
      </c>
      <c r="K9" s="6">
        <v>26.51</v>
      </c>
      <c r="L9" s="6">
        <v>27.22</v>
      </c>
      <c r="M9" s="6">
        <v>48.67</v>
      </c>
      <c r="N9" s="2"/>
    </row>
    <row r="10" spans="1:14" ht="14.25" customHeight="1" x14ac:dyDescent="0.25">
      <c r="A10" s="1" t="s">
        <v>18</v>
      </c>
      <c r="B10" s="6">
        <v>48.15</v>
      </c>
      <c r="C10" s="6">
        <v>32.35</v>
      </c>
      <c r="D10" s="6">
        <v>28.75</v>
      </c>
      <c r="E10" s="6">
        <v>25.94</v>
      </c>
      <c r="F10" s="6">
        <v>25.94</v>
      </c>
      <c r="G10" s="6">
        <v>32.812432000000001</v>
      </c>
      <c r="H10" s="6">
        <v>29.291229999999999</v>
      </c>
      <c r="I10" s="10" t="s">
        <v>19</v>
      </c>
      <c r="J10" s="10" t="s">
        <v>19</v>
      </c>
      <c r="K10" s="10" t="s">
        <v>19</v>
      </c>
      <c r="L10" s="10" t="s">
        <v>19</v>
      </c>
      <c r="M10" s="10" t="s">
        <v>19</v>
      </c>
      <c r="N10" s="2"/>
    </row>
    <row r="11" spans="1:14" ht="14.25" customHeight="1" x14ac:dyDescent="0.25">
      <c r="A11" s="1" t="s">
        <v>20</v>
      </c>
      <c r="B11" s="6">
        <v>52.68</v>
      </c>
      <c r="C11" s="6">
        <v>39.93</v>
      </c>
      <c r="D11" s="6">
        <v>20.55</v>
      </c>
      <c r="E11" s="6">
        <v>15.82</v>
      </c>
      <c r="F11" s="6">
        <v>12.62</v>
      </c>
      <c r="G11" s="6">
        <v>14.31324</v>
      </c>
      <c r="H11" s="6">
        <v>20.112300000000001</v>
      </c>
      <c r="I11" s="6">
        <v>26.05</v>
      </c>
      <c r="J11" s="6">
        <v>26.6</v>
      </c>
      <c r="K11" s="6">
        <v>22.32</v>
      </c>
      <c r="L11" s="6">
        <v>17.91</v>
      </c>
      <c r="M11" s="6">
        <v>16.84</v>
      </c>
      <c r="N11" s="2"/>
    </row>
    <row r="12" spans="1:14" ht="14.25" customHeight="1" x14ac:dyDescent="0.25">
      <c r="A12" s="1" t="s">
        <v>21</v>
      </c>
      <c r="B12" s="6">
        <v>64.48</v>
      </c>
      <c r="C12" s="6">
        <v>33.14</v>
      </c>
      <c r="D12" s="6">
        <v>21.43</v>
      </c>
      <c r="E12" s="6">
        <v>20.28</v>
      </c>
      <c r="F12" s="6">
        <v>19.170000000000002</v>
      </c>
      <c r="G12" s="6">
        <v>33.013240000000003</v>
      </c>
      <c r="H12" s="6">
        <v>53.114350000000002</v>
      </c>
      <c r="I12" s="6">
        <v>50.4</v>
      </c>
      <c r="J12" s="6">
        <v>40.409999999999997</v>
      </c>
      <c r="K12" s="6">
        <v>39.04</v>
      </c>
      <c r="L12" s="6">
        <v>32.33</v>
      </c>
      <c r="M12" s="6">
        <v>34.950000000000003</v>
      </c>
      <c r="N12" s="2"/>
    </row>
    <row r="13" spans="1:14" ht="14.25" customHeight="1" x14ac:dyDescent="0.25">
      <c r="A13" s="1" t="s">
        <v>26</v>
      </c>
      <c r="B13" s="6">
        <v>59.68</v>
      </c>
      <c r="C13" s="6">
        <v>39.9</v>
      </c>
      <c r="D13" s="6">
        <v>21.07</v>
      </c>
      <c r="E13" s="6">
        <v>24.11</v>
      </c>
      <c r="F13" s="6">
        <v>21.84</v>
      </c>
      <c r="G13" s="6">
        <v>35.433979999999998</v>
      </c>
      <c r="H13" s="6">
        <v>59.653449999999999</v>
      </c>
      <c r="I13" s="6">
        <v>49.41</v>
      </c>
      <c r="J13" s="6">
        <v>41.79</v>
      </c>
      <c r="K13" s="6">
        <v>32.81</v>
      </c>
      <c r="L13" s="6">
        <v>37.9</v>
      </c>
      <c r="M13" s="6">
        <v>38.29</v>
      </c>
      <c r="N13" s="2"/>
    </row>
    <row r="14" spans="1:14" ht="14.25" customHeight="1" x14ac:dyDescent="0.25">
      <c r="A14" s="1" t="s">
        <v>22</v>
      </c>
      <c r="B14" s="6">
        <v>23.35</v>
      </c>
      <c r="C14" s="6">
        <v>16.87</v>
      </c>
      <c r="D14" s="6">
        <v>13.68</v>
      </c>
      <c r="E14" s="6">
        <v>13.45</v>
      </c>
      <c r="F14" s="6">
        <v>13.34</v>
      </c>
      <c r="G14" s="6">
        <v>17.466539999999998</v>
      </c>
      <c r="H14" s="6">
        <v>20.8245</v>
      </c>
      <c r="I14" s="6">
        <v>27.88</v>
      </c>
      <c r="J14" s="6">
        <v>21.26</v>
      </c>
      <c r="K14" s="6">
        <v>18.93</v>
      </c>
      <c r="L14" s="6">
        <v>18.21</v>
      </c>
      <c r="M14" s="6">
        <v>16.440000000000001</v>
      </c>
      <c r="N14" s="2"/>
    </row>
    <row r="15" spans="1:14" ht="14.25" customHeight="1" x14ac:dyDescent="0.25"/>
    <row r="16" spans="1:14" ht="14.25" customHeight="1" x14ac:dyDescent="0.25"/>
    <row r="17" spans="1:2" ht="14.25" customHeight="1" x14ac:dyDescent="0.25"/>
    <row r="18" spans="1:2" ht="14.25" customHeight="1" x14ac:dyDescent="0.25">
      <c r="A18" s="3" t="s">
        <v>27</v>
      </c>
      <c r="B18" s="8" t="s">
        <v>28</v>
      </c>
    </row>
    <row r="19" spans="1:2" ht="14.25" customHeight="1" x14ac:dyDescent="0.25">
      <c r="A19" s="12" t="s">
        <v>13</v>
      </c>
      <c r="B19" s="11">
        <f t="shared" ref="B19:B31" si="0">AVERAGE(B2:M2)</f>
        <v>55.406203333333337</v>
      </c>
    </row>
    <row r="20" spans="1:2" ht="14.25" customHeight="1" x14ac:dyDescent="0.25">
      <c r="A20" t="s">
        <v>25</v>
      </c>
      <c r="B20" s="7">
        <f t="shared" si="0"/>
        <v>39.757862500000009</v>
      </c>
    </row>
    <row r="21" spans="1:2" ht="14.25" customHeight="1" x14ac:dyDescent="0.25">
      <c r="A21" t="s">
        <v>14</v>
      </c>
      <c r="B21" s="7">
        <f t="shared" si="0"/>
        <v>21.386296083333335</v>
      </c>
    </row>
    <row r="22" spans="1:2" ht="14.25" customHeight="1" x14ac:dyDescent="0.25">
      <c r="A22" t="s">
        <v>23</v>
      </c>
      <c r="B22" s="7">
        <f t="shared" si="0"/>
        <v>34.189631666666664</v>
      </c>
    </row>
    <row r="23" spans="1:2" ht="14.25" customHeight="1" x14ac:dyDescent="0.25">
      <c r="A23" t="s">
        <v>15</v>
      </c>
      <c r="B23" s="7">
        <f t="shared" si="0"/>
        <v>45.556401916666665</v>
      </c>
    </row>
    <row r="24" spans="1:2" ht="14.25" customHeight="1" x14ac:dyDescent="0.25">
      <c r="A24" t="s">
        <v>16</v>
      </c>
      <c r="B24" s="7">
        <f t="shared" si="0"/>
        <v>43.118637500000006</v>
      </c>
    </row>
    <row r="25" spans="1:2" ht="14.25" customHeight="1" x14ac:dyDescent="0.25">
      <c r="A25" t="s">
        <v>24</v>
      </c>
      <c r="B25" s="7">
        <f t="shared" si="0"/>
        <v>27.830612500000001</v>
      </c>
    </row>
    <row r="26" spans="1:2" ht="14.25" customHeight="1" x14ac:dyDescent="0.25">
      <c r="A26" t="s">
        <v>17</v>
      </c>
      <c r="B26" s="7">
        <f t="shared" si="0"/>
        <v>32.733705833333332</v>
      </c>
    </row>
    <row r="27" spans="1:2" ht="14.25" customHeight="1" x14ac:dyDescent="0.25">
      <c r="A27" t="s">
        <v>18</v>
      </c>
      <c r="B27" s="8">
        <f t="shared" si="0"/>
        <v>31.890523142857141</v>
      </c>
    </row>
    <row r="28" spans="1:2" ht="14.25" customHeight="1" x14ac:dyDescent="0.25">
      <c r="A28" t="s">
        <v>20</v>
      </c>
      <c r="B28" s="7">
        <f t="shared" si="0"/>
        <v>23.812128333333334</v>
      </c>
    </row>
    <row r="29" spans="1:2" ht="14.25" customHeight="1" x14ac:dyDescent="0.25">
      <c r="A29" t="s">
        <v>21</v>
      </c>
      <c r="B29" s="7">
        <f t="shared" si="0"/>
        <v>36.813132500000002</v>
      </c>
    </row>
    <row r="30" spans="1:2" ht="14.25" customHeight="1" x14ac:dyDescent="0.25">
      <c r="A30" t="s">
        <v>26</v>
      </c>
      <c r="B30" s="7">
        <f t="shared" si="0"/>
        <v>38.490619166666669</v>
      </c>
    </row>
    <row r="31" spans="1:2" ht="14.25" customHeight="1" x14ac:dyDescent="0.25">
      <c r="A31" t="s">
        <v>22</v>
      </c>
      <c r="B31" s="7">
        <f t="shared" si="0"/>
        <v>18.475086666666666</v>
      </c>
    </row>
    <row r="32" spans="1:2" ht="14.25" customHeight="1" x14ac:dyDescent="0.25"/>
    <row r="33" spans="1:5" ht="14.25" customHeight="1" x14ac:dyDescent="0.25">
      <c r="A33" s="3" t="s">
        <v>29</v>
      </c>
      <c r="B33" s="8" t="s">
        <v>30</v>
      </c>
      <c r="C33" s="8" t="s">
        <v>31</v>
      </c>
      <c r="D33" s="8" t="s">
        <v>32</v>
      </c>
      <c r="E33" s="8" t="s">
        <v>33</v>
      </c>
    </row>
    <row r="34" spans="1:5" ht="14.25" customHeight="1" x14ac:dyDescent="0.25">
      <c r="A34" t="s">
        <v>13</v>
      </c>
      <c r="B34" s="7">
        <f t="shared" ref="B34:B46" si="1">AVERAGE(B2:D2)</f>
        <v>64.41</v>
      </c>
      <c r="C34" s="7">
        <f t="shared" ref="C34:C46" si="2">AVERAGE(E2:G2)</f>
        <v>42.881079999999997</v>
      </c>
      <c r="D34" s="7">
        <f t="shared" ref="D34:D46" si="3">AVERAGE(H2:J2)</f>
        <v>56.253733333333336</v>
      </c>
      <c r="E34" s="7">
        <f t="shared" ref="E34:E41" si="4">AVERAGE(K2:M2)</f>
        <v>58.080000000000005</v>
      </c>
    </row>
    <row r="35" spans="1:5" ht="14.25" customHeight="1" x14ac:dyDescent="0.25">
      <c r="A35" t="s">
        <v>25</v>
      </c>
      <c r="B35" s="7">
        <f t="shared" si="1"/>
        <v>52.973333333333329</v>
      </c>
      <c r="C35" s="7">
        <f t="shared" si="2"/>
        <v>26.713633333333334</v>
      </c>
      <c r="D35" s="7">
        <f t="shared" si="3"/>
        <v>38.581150000000001</v>
      </c>
      <c r="E35" s="7">
        <f t="shared" si="4"/>
        <v>40.763333333333328</v>
      </c>
    </row>
    <row r="36" spans="1:5" ht="14.25" customHeight="1" x14ac:dyDescent="0.25">
      <c r="A36" t="s">
        <v>14</v>
      </c>
      <c r="B36" s="7">
        <f t="shared" si="1"/>
        <v>18.423333333333336</v>
      </c>
      <c r="C36" s="7">
        <f t="shared" si="2"/>
        <v>18.534474333333332</v>
      </c>
      <c r="D36" s="7">
        <f t="shared" si="3"/>
        <v>26.33071</v>
      </c>
      <c r="E36" s="7">
        <f t="shared" si="4"/>
        <v>22.256666666666671</v>
      </c>
    </row>
    <row r="37" spans="1:5" ht="14.25" customHeight="1" x14ac:dyDescent="0.25">
      <c r="A37" t="s">
        <v>23</v>
      </c>
      <c r="B37" s="7">
        <f t="shared" si="1"/>
        <v>38.046666666666667</v>
      </c>
      <c r="C37" s="7">
        <f t="shared" si="2"/>
        <v>28.943743333333334</v>
      </c>
      <c r="D37" s="7">
        <f t="shared" si="3"/>
        <v>31.528116666666666</v>
      </c>
      <c r="E37" s="7">
        <f t="shared" si="4"/>
        <v>38.24</v>
      </c>
    </row>
    <row r="38" spans="1:5" ht="14.25" customHeight="1" x14ac:dyDescent="0.25">
      <c r="A38" t="s">
        <v>15</v>
      </c>
      <c r="B38" s="7">
        <f t="shared" si="1"/>
        <v>62.836666666666666</v>
      </c>
      <c r="C38" s="7">
        <f t="shared" si="2"/>
        <v>37.677807666666666</v>
      </c>
      <c r="D38" s="7">
        <f t="shared" si="3"/>
        <v>37.284466666666667</v>
      </c>
      <c r="E38" s="7">
        <f t="shared" si="4"/>
        <v>44.426666666666669</v>
      </c>
    </row>
    <row r="39" spans="1:5" ht="14.25" customHeight="1" x14ac:dyDescent="0.25">
      <c r="A39" t="s">
        <v>16</v>
      </c>
      <c r="B39" s="7">
        <f t="shared" si="1"/>
        <v>56.016666666666673</v>
      </c>
      <c r="C39" s="7">
        <f t="shared" si="2"/>
        <v>31.187473333333333</v>
      </c>
      <c r="D39" s="7">
        <f t="shared" si="3"/>
        <v>41.44041</v>
      </c>
      <c r="E39" s="7">
        <f t="shared" si="4"/>
        <v>43.830000000000005</v>
      </c>
    </row>
    <row r="40" spans="1:5" ht="14.25" customHeight="1" x14ac:dyDescent="0.25">
      <c r="A40" t="s">
        <v>24</v>
      </c>
      <c r="B40" s="7">
        <f t="shared" si="1"/>
        <v>29.796666666666667</v>
      </c>
      <c r="C40" s="7">
        <f t="shared" si="2"/>
        <v>24.484633333333335</v>
      </c>
      <c r="D40" s="7">
        <f t="shared" si="3"/>
        <v>23.407816666666672</v>
      </c>
      <c r="E40" s="7">
        <f t="shared" si="4"/>
        <v>33.633333333333333</v>
      </c>
    </row>
    <row r="41" spans="1:5" ht="14.25" customHeight="1" x14ac:dyDescent="0.25">
      <c r="A41" t="s">
        <v>17</v>
      </c>
      <c r="B41" s="7">
        <f t="shared" si="1"/>
        <v>39.583333333333336</v>
      </c>
      <c r="C41" s="7">
        <f t="shared" si="2"/>
        <v>29.584413333333334</v>
      </c>
      <c r="D41" s="7">
        <f t="shared" si="3"/>
        <v>27.633743333333332</v>
      </c>
      <c r="E41" s="7">
        <f t="shared" si="4"/>
        <v>34.133333333333333</v>
      </c>
    </row>
    <row r="42" spans="1:5" ht="14.25" customHeight="1" x14ac:dyDescent="0.25">
      <c r="A42" t="s">
        <v>18</v>
      </c>
      <c r="B42" s="7">
        <f t="shared" si="1"/>
        <v>36.416666666666664</v>
      </c>
      <c r="C42" s="7">
        <f t="shared" si="2"/>
        <v>28.230810666666667</v>
      </c>
      <c r="D42" s="7">
        <f t="shared" si="3"/>
        <v>29.291229999999999</v>
      </c>
      <c r="E42" s="8" t="s">
        <v>34</v>
      </c>
    </row>
    <row r="43" spans="1:5" ht="14.25" customHeight="1" x14ac:dyDescent="0.25">
      <c r="A43" t="s">
        <v>20</v>
      </c>
      <c r="B43" s="7">
        <f t="shared" si="1"/>
        <v>37.72</v>
      </c>
      <c r="C43" s="7">
        <f t="shared" si="2"/>
        <v>14.25108</v>
      </c>
      <c r="D43" s="7">
        <f t="shared" si="3"/>
        <v>24.254100000000005</v>
      </c>
      <c r="E43" s="7">
        <f>AVERAGE(K11:M11)</f>
        <v>19.023333333333337</v>
      </c>
    </row>
    <row r="44" spans="1:5" ht="14.25" customHeight="1" x14ac:dyDescent="0.25">
      <c r="A44" t="s">
        <v>21</v>
      </c>
      <c r="B44" s="7">
        <f t="shared" si="1"/>
        <v>39.683333333333337</v>
      </c>
      <c r="C44" s="7">
        <f t="shared" si="2"/>
        <v>24.154413333333338</v>
      </c>
      <c r="D44" s="7">
        <f t="shared" si="3"/>
        <v>47.974783333333335</v>
      </c>
      <c r="E44" s="7">
        <f>AVERAGE(K12:M12)</f>
        <v>35.440000000000005</v>
      </c>
    </row>
    <row r="45" spans="1:5" ht="14.25" customHeight="1" x14ac:dyDescent="0.25">
      <c r="A45" t="s">
        <v>26</v>
      </c>
      <c r="B45" s="7">
        <f t="shared" si="1"/>
        <v>40.216666666666669</v>
      </c>
      <c r="C45" s="7">
        <f t="shared" si="2"/>
        <v>27.127993333333336</v>
      </c>
      <c r="D45" s="7">
        <f t="shared" si="3"/>
        <v>50.284483333333327</v>
      </c>
      <c r="E45" s="7">
        <f>AVERAGE(K13:M13)</f>
        <v>36.333333333333336</v>
      </c>
    </row>
    <row r="46" spans="1:5" ht="14.25" customHeight="1" x14ac:dyDescent="0.25">
      <c r="A46" t="s">
        <v>22</v>
      </c>
      <c r="B46" s="7">
        <f t="shared" si="1"/>
        <v>17.966666666666665</v>
      </c>
      <c r="C46" s="7">
        <f t="shared" si="2"/>
        <v>14.752180000000001</v>
      </c>
      <c r="D46" s="7">
        <f t="shared" si="3"/>
        <v>23.3215</v>
      </c>
      <c r="E46" s="7">
        <f>AVERAGE(K14:M14)</f>
        <v>17.86</v>
      </c>
    </row>
    <row r="47" spans="1:5" ht="14.25" customHeight="1" x14ac:dyDescent="0.25"/>
    <row r="48" spans="1:5" ht="14.25" customHeight="1" x14ac:dyDescent="0.25">
      <c r="A48" s="3" t="s">
        <v>35</v>
      </c>
      <c r="B48" s="8" t="s">
        <v>28</v>
      </c>
    </row>
    <row r="49" spans="1:3" ht="14.25" customHeight="1" x14ac:dyDescent="0.25">
      <c r="A49" s="3" t="s">
        <v>8</v>
      </c>
      <c r="B49" s="7">
        <f>SUM(Table3[January])</f>
        <v>710.14</v>
      </c>
    </row>
    <row r="50" spans="1:3" ht="14.25" customHeight="1" x14ac:dyDescent="0.25">
      <c r="A50" s="3" t="s">
        <v>9</v>
      </c>
      <c r="B50" s="7">
        <f>SUM(Table3[February])</f>
        <v>505.68</v>
      </c>
    </row>
    <row r="51" spans="1:3" ht="14.25" customHeight="1" x14ac:dyDescent="0.25">
      <c r="A51" s="3" t="s">
        <v>10</v>
      </c>
      <c r="B51" s="7">
        <f>SUM(Table3[March])</f>
        <v>386.45000000000005</v>
      </c>
    </row>
    <row r="52" spans="1:3" ht="14.25" customHeight="1" x14ac:dyDescent="0.25">
      <c r="A52" s="3" t="s">
        <v>4</v>
      </c>
      <c r="B52" s="7">
        <f>SUM(Table3[April])</f>
        <v>354.90000000000003</v>
      </c>
    </row>
    <row r="53" spans="1:3" ht="14.25" customHeight="1" x14ac:dyDescent="0.25">
      <c r="A53" s="3" t="s">
        <v>6</v>
      </c>
      <c r="B53" s="7">
        <f>SUM(Table3[May])</f>
        <v>322.11999999999995</v>
      </c>
    </row>
    <row r="54" spans="1:3" ht="14.25" customHeight="1" x14ac:dyDescent="0.25">
      <c r="A54" s="3" t="s">
        <v>7</v>
      </c>
      <c r="B54" s="7">
        <f>SUM(Table3[June])</f>
        <v>368.55120800000003</v>
      </c>
    </row>
    <row r="55" spans="1:3" ht="14.25" customHeight="1" x14ac:dyDescent="0.25">
      <c r="A55" s="3" t="s">
        <v>11</v>
      </c>
      <c r="B55" s="7">
        <f>SUM(Table3[July])</f>
        <v>452.63627000000002</v>
      </c>
    </row>
    <row r="56" spans="1:3" ht="14.25" customHeight="1" x14ac:dyDescent="0.25">
      <c r="A56" s="3" t="s">
        <v>1</v>
      </c>
      <c r="B56" s="7">
        <f>SUM(Table3[August])</f>
        <v>472.49</v>
      </c>
    </row>
    <row r="57" spans="1:3" ht="14.25" customHeight="1" x14ac:dyDescent="0.25">
      <c r="A57" s="3" t="s">
        <v>36</v>
      </c>
      <c r="B57" s="7">
        <f>SUM(Table3[September])</f>
        <v>389.05</v>
      </c>
    </row>
    <row r="58" spans="1:3" ht="14.25" customHeight="1" x14ac:dyDescent="0.25">
      <c r="A58" s="3" t="s">
        <v>3</v>
      </c>
      <c r="B58" s="7">
        <f>SUM(Table3[October])</f>
        <v>433.74</v>
      </c>
    </row>
    <row r="59" spans="1:3" ht="14.25" customHeight="1" x14ac:dyDescent="0.25">
      <c r="A59" s="3" t="s">
        <v>12</v>
      </c>
      <c r="B59" s="7">
        <f>SUM(Table3[November])</f>
        <v>386.48999999999995</v>
      </c>
    </row>
    <row r="60" spans="1:3" ht="14.25" customHeight="1" x14ac:dyDescent="0.25">
      <c r="A60" s="3" t="s">
        <v>5</v>
      </c>
      <c r="B60" s="7">
        <f>SUM(Table3[December])</f>
        <v>451.83</v>
      </c>
    </row>
    <row r="61" spans="1:3" ht="14.25" customHeight="1" x14ac:dyDescent="0.25"/>
    <row r="62" spans="1:3" ht="14.25" customHeight="1" x14ac:dyDescent="0.25">
      <c r="A62" s="3" t="s">
        <v>37</v>
      </c>
      <c r="B62" s="8" t="s">
        <v>0</v>
      </c>
      <c r="C62" s="8" t="s">
        <v>28</v>
      </c>
    </row>
    <row r="63" spans="1:3" ht="14.25" customHeight="1" x14ac:dyDescent="0.25">
      <c r="A63" s="4" t="s">
        <v>8</v>
      </c>
      <c r="B63" s="8" t="s">
        <v>24</v>
      </c>
      <c r="C63" s="7">
        <v>14.75</v>
      </c>
    </row>
    <row r="64" spans="1:3" ht="14.25" customHeight="1" x14ac:dyDescent="0.25">
      <c r="A64" s="5" t="s">
        <v>9</v>
      </c>
      <c r="B64" s="8" t="s">
        <v>22</v>
      </c>
      <c r="C64" s="7">
        <v>16.87</v>
      </c>
    </row>
    <row r="65" spans="1:3" ht="14.25" customHeight="1" x14ac:dyDescent="0.25">
      <c r="A65" s="4" t="s">
        <v>10</v>
      </c>
      <c r="B65" s="8" t="s">
        <v>22</v>
      </c>
      <c r="C65" s="7">
        <v>13.68</v>
      </c>
    </row>
    <row r="66" spans="1:3" ht="14.25" customHeight="1" x14ac:dyDescent="0.25">
      <c r="A66" s="5" t="s">
        <v>4</v>
      </c>
      <c r="B66" s="8" t="s">
        <v>22</v>
      </c>
      <c r="C66" s="7">
        <v>13.45</v>
      </c>
    </row>
    <row r="67" spans="1:3" ht="14.25" customHeight="1" x14ac:dyDescent="0.25">
      <c r="A67" s="4" t="s">
        <v>6</v>
      </c>
      <c r="B67" s="8" t="s">
        <v>20</v>
      </c>
      <c r="C67" s="7">
        <v>12.62</v>
      </c>
    </row>
    <row r="68" spans="1:3" ht="14.25" customHeight="1" x14ac:dyDescent="0.25">
      <c r="A68" s="5" t="s">
        <v>7</v>
      </c>
      <c r="B68" s="8" t="s">
        <v>20</v>
      </c>
      <c r="C68" s="7">
        <v>14.31</v>
      </c>
    </row>
    <row r="69" spans="1:3" ht="14.25" customHeight="1" x14ac:dyDescent="0.25">
      <c r="A69" s="4" t="s">
        <v>11</v>
      </c>
      <c r="B69" s="8" t="s">
        <v>20</v>
      </c>
      <c r="C69" s="7">
        <v>20.11</v>
      </c>
    </row>
    <row r="70" spans="1:3" ht="14.25" customHeight="1" x14ac:dyDescent="0.25">
      <c r="A70" s="5" t="s">
        <v>1</v>
      </c>
      <c r="B70" s="8" t="s">
        <v>24</v>
      </c>
      <c r="C70" s="7">
        <v>15.06</v>
      </c>
    </row>
    <row r="71" spans="1:3" ht="14.25" customHeight="1" x14ac:dyDescent="0.25">
      <c r="A71" s="4" t="s">
        <v>36</v>
      </c>
      <c r="B71" s="8" t="s">
        <v>17</v>
      </c>
      <c r="C71" s="7">
        <v>16.37</v>
      </c>
    </row>
    <row r="72" spans="1:3" ht="14.25" customHeight="1" x14ac:dyDescent="0.25">
      <c r="A72" s="5" t="s">
        <v>3</v>
      </c>
      <c r="B72" s="8" t="s">
        <v>22</v>
      </c>
      <c r="C72" s="7">
        <v>18.93</v>
      </c>
    </row>
    <row r="73" spans="1:3" ht="14.25" customHeight="1" x14ac:dyDescent="0.25">
      <c r="A73" s="4" t="s">
        <v>12</v>
      </c>
      <c r="B73" s="8" t="s">
        <v>20</v>
      </c>
      <c r="C73" s="7">
        <v>17.91</v>
      </c>
    </row>
    <row r="74" spans="1:3" ht="14.25" customHeight="1" x14ac:dyDescent="0.25">
      <c r="A74" s="5" t="s">
        <v>5</v>
      </c>
      <c r="B74" s="8" t="s">
        <v>22</v>
      </c>
      <c r="C74" s="7">
        <v>16.440000000000001</v>
      </c>
    </row>
    <row r="75" spans="1:3" ht="14.25" customHeight="1" x14ac:dyDescent="0.25"/>
    <row r="76" spans="1:3" ht="14.25" customHeight="1" x14ac:dyDescent="0.25">
      <c r="A76" s="3" t="s">
        <v>38</v>
      </c>
      <c r="B76" s="7" t="s">
        <v>0</v>
      </c>
      <c r="C76" s="7" t="s">
        <v>28</v>
      </c>
    </row>
    <row r="77" spans="1:3" ht="14.25" customHeight="1" x14ac:dyDescent="0.25">
      <c r="A77" t="s">
        <v>8</v>
      </c>
      <c r="B77" s="8" t="s">
        <v>13</v>
      </c>
      <c r="C77" s="7">
        <v>87.57</v>
      </c>
    </row>
    <row r="78" spans="1:3" ht="14.25" customHeight="1" x14ac:dyDescent="0.25">
      <c r="A78" t="s">
        <v>9</v>
      </c>
      <c r="B78" s="8" t="s">
        <v>15</v>
      </c>
      <c r="C78" s="7">
        <v>59.47</v>
      </c>
    </row>
    <row r="79" spans="1:3" ht="14.25" customHeight="1" x14ac:dyDescent="0.25">
      <c r="A79" t="s">
        <v>10</v>
      </c>
      <c r="B79" s="8" t="s">
        <v>13</v>
      </c>
      <c r="C79" s="7">
        <v>46.94</v>
      </c>
    </row>
    <row r="80" spans="1:3" ht="14.25" customHeight="1" x14ac:dyDescent="0.25">
      <c r="A80" t="s">
        <v>4</v>
      </c>
      <c r="B80" s="8" t="s">
        <v>15</v>
      </c>
      <c r="C80" s="7">
        <v>42.15</v>
      </c>
    </row>
    <row r="81" spans="1:3" ht="14.25" customHeight="1" x14ac:dyDescent="0.25">
      <c r="A81" t="s">
        <v>6</v>
      </c>
      <c r="B81" s="8" t="s">
        <v>13</v>
      </c>
      <c r="C81" s="7">
        <v>37.33</v>
      </c>
    </row>
    <row r="82" spans="1:3" ht="14.25" customHeight="1" x14ac:dyDescent="0.25">
      <c r="A82" t="s">
        <v>7</v>
      </c>
      <c r="B82" s="8" t="s">
        <v>13</v>
      </c>
      <c r="C82" s="7">
        <v>49.23</v>
      </c>
    </row>
    <row r="83" spans="1:3" ht="14.25" customHeight="1" x14ac:dyDescent="0.25">
      <c r="A83" t="s">
        <v>11</v>
      </c>
      <c r="B83" s="8" t="s">
        <v>26</v>
      </c>
      <c r="C83" s="7">
        <v>59.65</v>
      </c>
    </row>
    <row r="84" spans="1:3" ht="14.25" customHeight="1" x14ac:dyDescent="0.25">
      <c r="A84" t="s">
        <v>1</v>
      </c>
      <c r="B84" s="8" t="s">
        <v>13</v>
      </c>
      <c r="C84" s="7">
        <v>61.96</v>
      </c>
    </row>
    <row r="85" spans="1:3" ht="14.25" customHeight="1" x14ac:dyDescent="0.25">
      <c r="A85" t="s">
        <v>36</v>
      </c>
      <c r="B85" s="8" t="s">
        <v>13</v>
      </c>
      <c r="C85" s="7">
        <v>56.72</v>
      </c>
    </row>
    <row r="86" spans="1:3" ht="14.25" customHeight="1" x14ac:dyDescent="0.25">
      <c r="A86" t="s">
        <v>3</v>
      </c>
      <c r="B86" s="8" t="s">
        <v>13</v>
      </c>
      <c r="C86" s="7">
        <v>59.21</v>
      </c>
    </row>
    <row r="87" spans="1:3" ht="14.25" customHeight="1" x14ac:dyDescent="0.25">
      <c r="A87" t="s">
        <v>12</v>
      </c>
      <c r="B87" s="8" t="s">
        <v>13</v>
      </c>
      <c r="C87" s="7">
        <v>54.03</v>
      </c>
    </row>
    <row r="88" spans="1:3" ht="14.25" customHeight="1" x14ac:dyDescent="0.25">
      <c r="A88" t="s">
        <v>5</v>
      </c>
      <c r="B88" s="7" t="s">
        <v>13</v>
      </c>
      <c r="C88" s="7">
        <v>61</v>
      </c>
    </row>
    <row r="89" spans="1:3" ht="14.25" customHeight="1" x14ac:dyDescent="0.25"/>
    <row r="90" spans="1:3" ht="14.25" customHeight="1" x14ac:dyDescent="0.25"/>
    <row r="91" spans="1:3" ht="14.25" customHeight="1" x14ac:dyDescent="0.25"/>
    <row r="92" spans="1:3" ht="14.25" customHeight="1" x14ac:dyDescent="0.25"/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A2:M14">
    <sortCondition ref="A2"/>
  </sortState>
  <pageMargins left="0.7" right="0.7" top="0.75" bottom="0.75" header="0" footer="0"/>
  <pageSetup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Aljoubori</cp:lastModifiedBy>
  <dcterms:created xsi:type="dcterms:W3CDTF">2022-05-18T07:58:15Z</dcterms:created>
  <dcterms:modified xsi:type="dcterms:W3CDTF">2023-08-02T05:49:31Z</dcterms:modified>
</cp:coreProperties>
</file>