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Video\"/>
    </mc:Choice>
  </mc:AlternateContent>
  <xr:revisionPtr revIDLastSave="0" documentId="13_ncr:1_{8FF3D5E0-6155-4395-915C-33C98AE5B7E1}" xr6:coauthVersionLast="47" xr6:coauthVersionMax="47" xr10:uidLastSave="{00000000-0000-0000-0000-000000000000}"/>
  <bookViews>
    <workbookView xWindow="-120" yWindow="-120" windowWidth="20730" windowHeight="11160" xr2:uid="{90F6C6E1-6922-4E7F-A7DC-6CF507453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9" i="1" l="1" a="1"/>
  <c r="I59" i="1" s="1"/>
  <c r="I57" i="1" a="1"/>
  <c r="I57" i="1" s="1"/>
  <c r="J54" i="1" a="1"/>
  <c r="J54" i="1" s="1"/>
  <c r="G46" i="1" a="1"/>
  <c r="G46" i="1" s="1"/>
  <c r="G43" i="1"/>
  <c r="G40" i="1"/>
  <c r="G29" i="1"/>
  <c r="H21" i="1"/>
  <c r="H17" i="1"/>
  <c r="H11" i="1"/>
  <c r="H7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<sst xmlns="http://schemas.openxmlformats.org/spreadsheetml/2006/main" count="124" uniqueCount="39">
  <si>
    <t>Category</t>
  </si>
  <si>
    <t>Vegetables</t>
  </si>
  <si>
    <t>Fruits</t>
  </si>
  <si>
    <t>Food</t>
  </si>
  <si>
    <t>Oranges</t>
  </si>
  <si>
    <t>Apples</t>
  </si>
  <si>
    <t>Profit</t>
  </si>
  <si>
    <t>Total Profit of Fruits</t>
  </si>
  <si>
    <t xml:space="preserve"> </t>
  </si>
  <si>
    <t>Total Profit of Food with 'es'</t>
  </si>
  <si>
    <t>Sheem</t>
  </si>
  <si>
    <t>Alu</t>
  </si>
  <si>
    <t>Badhakopi</t>
  </si>
  <si>
    <t>Tomatoe</t>
  </si>
  <si>
    <t>Dhundul</t>
  </si>
  <si>
    <t>Lichi</t>
  </si>
  <si>
    <t>Mango</t>
  </si>
  <si>
    <t>Quantity</t>
  </si>
  <si>
    <t>Product</t>
  </si>
  <si>
    <t>Sales Person</t>
  </si>
  <si>
    <t>Apple</t>
  </si>
  <si>
    <t>Cherry</t>
  </si>
  <si>
    <t>Orange</t>
  </si>
  <si>
    <t>Steve</t>
  </si>
  <si>
    <t>Tony</t>
  </si>
  <si>
    <t>Bruce</t>
  </si>
  <si>
    <t>Total Quantity by A person with Single Product</t>
  </si>
  <si>
    <t>Calculate Total Profit Where Profit Greater than 3000</t>
  </si>
  <si>
    <t>Total Profit by a Person</t>
  </si>
  <si>
    <t>Date</t>
  </si>
  <si>
    <t>Calculate the profit between 10 Nov to 20 Nov</t>
  </si>
  <si>
    <t xml:space="preserve">Blank Cell with profit </t>
  </si>
  <si>
    <t>SUM &amp; SUMIF with Array Arguments (Multiple Person Summation)</t>
  </si>
  <si>
    <t>Double SUMIF (Steve and Tony)</t>
  </si>
  <si>
    <t>SUM with Multiple AND criteria</t>
  </si>
  <si>
    <t>Supplier</t>
  </si>
  <si>
    <t>Ordered</t>
  </si>
  <si>
    <t>Delivered</t>
  </si>
  <si>
    <t>Total Products Before 23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</si>
</sst>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NumberForma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13D-C403-40D0-8D82-CA1A9FBFC088}">
  <dimension ref="A2:N62"/>
  <sheetViews>
    <sheetView showGridLines="0" tabSelected="1" topLeftCell="A43" workbookViewId="0">
      <selection activeCell="M58" sqref="M58"/>
    </sheetView>
  </sheetViews>
  <sheetFormatPr defaultRowHeight="15" x14ac:dyDescent="0.25"/>
  <cols>
    <col min="2" max="2" width="14.5703125" customWidth="1"/>
    <col min="3" max="3" width="12.140625" customWidth="1"/>
    <col min="5" max="5" width="10.7109375" bestFit="1" customWidth="1"/>
    <col min="6" max="6" width="11" customWidth="1"/>
    <col min="7" max="7" width="11.7109375" customWidth="1"/>
    <col min="8" max="8" width="10.42578125" customWidth="1"/>
    <col min="9" max="9" width="17.85546875" customWidth="1"/>
    <col min="11" max="11" width="13.7109375" customWidth="1"/>
    <col min="12" max="12" width="11.7109375" customWidth="1"/>
  </cols>
  <sheetData>
    <row r="2" spans="1:14" x14ac:dyDescent="0.25">
      <c r="B2" s="1" t="s">
        <v>0</v>
      </c>
      <c r="C2" s="1" t="s">
        <v>3</v>
      </c>
      <c r="D2" s="1" t="s">
        <v>6</v>
      </c>
    </row>
    <row r="3" spans="1:14" x14ac:dyDescent="0.25">
      <c r="B3" t="s">
        <v>1</v>
      </c>
      <c r="C3" t="s">
        <v>10</v>
      </c>
      <c r="D3">
        <v>2800</v>
      </c>
      <c r="H3" s="1" t="s">
        <v>7</v>
      </c>
      <c r="I3" s="1"/>
      <c r="K3" s="2"/>
    </row>
    <row r="4" spans="1:14" x14ac:dyDescent="0.25">
      <c r="B4" t="s">
        <v>1</v>
      </c>
      <c r="C4" t="s">
        <v>11</v>
      </c>
      <c r="D4">
        <v>4000</v>
      </c>
      <c r="H4">
        <f>SUMIF(B2:B7,"Fruits",D2:D7)</f>
        <v>6200</v>
      </c>
    </row>
    <row r="5" spans="1:14" x14ac:dyDescent="0.25">
      <c r="B5" t="s">
        <v>2</v>
      </c>
      <c r="C5" t="s">
        <v>5</v>
      </c>
      <c r="D5">
        <v>3200</v>
      </c>
    </row>
    <row r="6" spans="1:14" x14ac:dyDescent="0.25">
      <c r="B6" t="s">
        <v>1</v>
      </c>
      <c r="C6" t="s">
        <v>12</v>
      </c>
      <c r="D6">
        <v>1800</v>
      </c>
      <c r="H6" s="1" t="s">
        <v>9</v>
      </c>
      <c r="I6" s="1"/>
    </row>
    <row r="7" spans="1:14" x14ac:dyDescent="0.25">
      <c r="B7" t="s">
        <v>2</v>
      </c>
      <c r="C7" t="s">
        <v>4</v>
      </c>
      <c r="D7">
        <v>3000</v>
      </c>
      <c r="H7">
        <f>SUMIF(C3:C7,"*es",D3:D7)</f>
        <v>6200</v>
      </c>
    </row>
    <row r="8" spans="1:14" x14ac:dyDescent="0.25">
      <c r="B8" t="s">
        <v>1</v>
      </c>
      <c r="C8" t="s">
        <v>13</v>
      </c>
      <c r="D8">
        <v>2200</v>
      </c>
    </row>
    <row r="9" spans="1:14" x14ac:dyDescent="0.25">
      <c r="B9" t="s">
        <v>1</v>
      </c>
      <c r="C9" t="s">
        <v>14</v>
      </c>
      <c r="D9">
        <v>2000</v>
      </c>
    </row>
    <row r="10" spans="1:14" x14ac:dyDescent="0.25">
      <c r="B10" t="s">
        <v>2</v>
      </c>
      <c r="C10" t="s">
        <v>16</v>
      </c>
      <c r="D10">
        <v>3500</v>
      </c>
      <c r="H10" s="1" t="s">
        <v>27</v>
      </c>
      <c r="I10" s="1"/>
      <c r="J10" s="4"/>
      <c r="K10" s="4"/>
    </row>
    <row r="11" spans="1:14" x14ac:dyDescent="0.25">
      <c r="B11" t="s">
        <v>2</v>
      </c>
      <c r="C11" t="s">
        <v>15</v>
      </c>
      <c r="D11">
        <v>2500</v>
      </c>
      <c r="H11">
        <f>SUMIF(D3:D11,"&gt;=3000")</f>
        <v>13700</v>
      </c>
      <c r="N11" t="s">
        <v>8</v>
      </c>
    </row>
    <row r="16" spans="1:14" x14ac:dyDescent="0.25">
      <c r="A16" s="2"/>
      <c r="B16" s="1" t="s">
        <v>18</v>
      </c>
      <c r="C16" s="1" t="s">
        <v>19</v>
      </c>
      <c r="D16" s="1" t="s">
        <v>17</v>
      </c>
      <c r="E16" s="1" t="s">
        <v>6</v>
      </c>
      <c r="F16" s="2"/>
      <c r="G16" s="2"/>
      <c r="H16" s="1" t="s">
        <v>26</v>
      </c>
      <c r="I16" s="1"/>
      <c r="J16" s="1"/>
      <c r="K16" s="1"/>
      <c r="L16" s="1"/>
    </row>
    <row r="17" spans="2:13" x14ac:dyDescent="0.25">
      <c r="B17" t="s">
        <v>20</v>
      </c>
      <c r="C17" t="s">
        <v>23</v>
      </c>
      <c r="D17">
        <v>25</v>
      </c>
      <c r="E17">
        <v>210</v>
      </c>
      <c r="H17">
        <f>SUMIFS(D17:D24,B17:B24,"Apples",C17:C24,"Tony")</f>
        <v>17</v>
      </c>
    </row>
    <row r="18" spans="2:13" x14ac:dyDescent="0.25">
      <c r="B18" t="s">
        <v>21</v>
      </c>
      <c r="C18" t="s">
        <v>24</v>
      </c>
      <c r="D18">
        <v>20</v>
      </c>
      <c r="E18">
        <v>150</v>
      </c>
    </row>
    <row r="19" spans="2:13" x14ac:dyDescent="0.25">
      <c r="B19" t="s">
        <v>20</v>
      </c>
      <c r="C19" t="s">
        <v>23</v>
      </c>
      <c r="D19">
        <v>18</v>
      </c>
      <c r="E19">
        <v>180</v>
      </c>
    </row>
    <row r="20" spans="2:13" x14ac:dyDescent="0.25">
      <c r="B20" t="s">
        <v>22</v>
      </c>
      <c r="C20" t="s">
        <v>23</v>
      </c>
      <c r="D20">
        <v>19</v>
      </c>
      <c r="E20">
        <v>220</v>
      </c>
      <c r="H20" s="1" t="s">
        <v>28</v>
      </c>
      <c r="I20" s="1"/>
    </row>
    <row r="21" spans="2:13" x14ac:dyDescent="0.25">
      <c r="B21" t="s">
        <v>21</v>
      </c>
      <c r="C21" t="s">
        <v>25</v>
      </c>
      <c r="D21">
        <v>26</v>
      </c>
      <c r="E21">
        <v>240</v>
      </c>
      <c r="H21">
        <f>SUMIFS(E17:E24,C17:C24,"Steve",E17:E24,"&gt;200")</f>
        <v>430</v>
      </c>
    </row>
    <row r="22" spans="2:13" x14ac:dyDescent="0.25">
      <c r="B22" t="s">
        <v>4</v>
      </c>
      <c r="C22" t="s">
        <v>24</v>
      </c>
      <c r="D22">
        <v>30</v>
      </c>
      <c r="E22">
        <v>190</v>
      </c>
    </row>
    <row r="23" spans="2:13" x14ac:dyDescent="0.25">
      <c r="B23" t="s">
        <v>20</v>
      </c>
      <c r="C23" t="s">
        <v>25</v>
      </c>
      <c r="D23">
        <v>14</v>
      </c>
      <c r="E23">
        <v>195</v>
      </c>
      <c r="I23" s="2"/>
      <c r="J23" s="2"/>
      <c r="K23" s="2"/>
      <c r="L23" s="2"/>
      <c r="M23" s="2"/>
    </row>
    <row r="24" spans="2:13" x14ac:dyDescent="0.25">
      <c r="B24" t="s">
        <v>5</v>
      </c>
      <c r="C24" t="s">
        <v>24</v>
      </c>
      <c r="D24">
        <v>17</v>
      </c>
      <c r="E24">
        <v>185</v>
      </c>
    </row>
    <row r="28" spans="2:13" x14ac:dyDescent="0.25">
      <c r="B28" s="1" t="s">
        <v>18</v>
      </c>
      <c r="C28" s="1" t="s">
        <v>19</v>
      </c>
      <c r="D28" s="1" t="s">
        <v>6</v>
      </c>
      <c r="E28" s="6" t="s">
        <v>29</v>
      </c>
      <c r="G28" s="1" t="s">
        <v>30</v>
      </c>
      <c r="H28" s="3"/>
      <c r="I28" s="3"/>
      <c r="J28" s="3"/>
    </row>
    <row r="29" spans="2:13" x14ac:dyDescent="0.25">
      <c r="B29" t="s">
        <v>20</v>
      </c>
      <c r="C29" t="s">
        <v>23</v>
      </c>
      <c r="D29">
        <v>210</v>
      </c>
      <c r="E29" s="5">
        <v>45253</v>
      </c>
      <c r="G29">
        <f>SUMIFS(D29:D36, E29:E36, "&gt;=11/10/2023", E29:E36, "&lt;=11/20/2023")</f>
        <v>1360</v>
      </c>
    </row>
    <row r="30" spans="2:13" x14ac:dyDescent="0.25">
      <c r="B30" t="s">
        <v>21</v>
      </c>
      <c r="C30" t="s">
        <v>24</v>
      </c>
      <c r="D30">
        <v>150</v>
      </c>
      <c r="E30" s="5">
        <v>45250</v>
      </c>
    </row>
    <row r="31" spans="2:13" x14ac:dyDescent="0.25">
      <c r="B31" t="s">
        <v>20</v>
      </c>
      <c r="C31" t="s">
        <v>23</v>
      </c>
      <c r="D31">
        <v>180</v>
      </c>
      <c r="E31" s="5">
        <v>45248</v>
      </c>
      <c r="F31" t="s">
        <v>8</v>
      </c>
    </row>
    <row r="32" spans="2:13" x14ac:dyDescent="0.25">
      <c r="B32" t="s">
        <v>22</v>
      </c>
      <c r="C32" t="s">
        <v>23</v>
      </c>
      <c r="D32">
        <v>220</v>
      </c>
      <c r="E32" s="5">
        <v>45246</v>
      </c>
    </row>
    <row r="33" spans="2:12" x14ac:dyDescent="0.25">
      <c r="B33" t="s">
        <v>21</v>
      </c>
      <c r="C33" t="s">
        <v>25</v>
      </c>
      <c r="D33">
        <v>240</v>
      </c>
      <c r="E33" s="5">
        <v>45245</v>
      </c>
    </row>
    <row r="34" spans="2:12" x14ac:dyDescent="0.25">
      <c r="B34" t="s">
        <v>4</v>
      </c>
      <c r="C34" t="s">
        <v>24</v>
      </c>
      <c r="D34">
        <v>190</v>
      </c>
      <c r="E34" s="5">
        <v>45244</v>
      </c>
    </row>
    <row r="35" spans="2:12" x14ac:dyDescent="0.25">
      <c r="B35" t="s">
        <v>20</v>
      </c>
      <c r="C35" t="s">
        <v>25</v>
      </c>
      <c r="D35">
        <v>195</v>
      </c>
      <c r="E35" s="5">
        <v>45243</v>
      </c>
    </row>
    <row r="36" spans="2:12" x14ac:dyDescent="0.25">
      <c r="B36" t="s">
        <v>5</v>
      </c>
      <c r="C36" t="s">
        <v>24</v>
      </c>
      <c r="D36">
        <v>185</v>
      </c>
      <c r="E36" s="5">
        <v>45240</v>
      </c>
    </row>
    <row r="39" spans="2:12" x14ac:dyDescent="0.25">
      <c r="B39" s="1" t="s">
        <v>18</v>
      </c>
      <c r="C39" s="1" t="s">
        <v>19</v>
      </c>
      <c r="D39" s="1" t="s">
        <v>6</v>
      </c>
      <c r="E39" s="6" t="s">
        <v>17</v>
      </c>
      <c r="G39" s="1" t="s">
        <v>31</v>
      </c>
      <c r="H39" s="3"/>
    </row>
    <row r="40" spans="2:12" x14ac:dyDescent="0.25">
      <c r="B40" t="s">
        <v>20</v>
      </c>
      <c r="C40" t="s">
        <v>23</v>
      </c>
      <c r="D40">
        <v>210</v>
      </c>
      <c r="E40" s="7">
        <v>10</v>
      </c>
      <c r="G40">
        <f>SUMIFS(D40:D47, E40:E47, "=")</f>
        <v>370</v>
      </c>
    </row>
    <row r="41" spans="2:12" x14ac:dyDescent="0.25">
      <c r="B41" t="s">
        <v>21</v>
      </c>
      <c r="C41" t="s">
        <v>24</v>
      </c>
      <c r="D41">
        <v>150</v>
      </c>
      <c r="E41" s="7"/>
    </row>
    <row r="42" spans="2:12" x14ac:dyDescent="0.25">
      <c r="B42" t="s">
        <v>20</v>
      </c>
      <c r="C42" t="s">
        <v>23</v>
      </c>
      <c r="D42">
        <v>180</v>
      </c>
      <c r="E42" s="7">
        <v>20</v>
      </c>
      <c r="G42" s="1" t="s">
        <v>33</v>
      </c>
      <c r="H42" s="1"/>
      <c r="I42" s="8"/>
    </row>
    <row r="43" spans="2:12" x14ac:dyDescent="0.25">
      <c r="B43" t="s">
        <v>22</v>
      </c>
      <c r="C43" t="s">
        <v>23</v>
      </c>
      <c r="D43">
        <v>220</v>
      </c>
      <c r="E43" s="7"/>
      <c r="G43">
        <f>SUMIF(C40:C47,"Steve",D40:D47) + SUMIF(C40:C47,"Tony",D40:D47)</f>
        <v>1135</v>
      </c>
      <c r="L43" t="s">
        <v>8</v>
      </c>
    </row>
    <row r="44" spans="2:12" x14ac:dyDescent="0.25">
      <c r="B44" t="s">
        <v>21</v>
      </c>
      <c r="C44" t="s">
        <v>25</v>
      </c>
      <c r="D44">
        <v>240</v>
      </c>
      <c r="E44" s="7">
        <v>14</v>
      </c>
    </row>
    <row r="45" spans="2:12" x14ac:dyDescent="0.25">
      <c r="B45" t="s">
        <v>4</v>
      </c>
      <c r="C45" t="s">
        <v>24</v>
      </c>
      <c r="D45">
        <v>190</v>
      </c>
      <c r="E45" s="7">
        <v>7</v>
      </c>
      <c r="G45" s="1" t="s">
        <v>32</v>
      </c>
      <c r="H45" s="1"/>
      <c r="I45" s="1"/>
      <c r="J45" s="3"/>
      <c r="K45" s="3"/>
    </row>
    <row r="46" spans="2:12" x14ac:dyDescent="0.25">
      <c r="B46" t="s">
        <v>20</v>
      </c>
      <c r="C46" t="s">
        <v>25</v>
      </c>
      <c r="D46">
        <v>195</v>
      </c>
      <c r="E46" s="7">
        <v>11</v>
      </c>
      <c r="G46" cm="1">
        <f t="array" ref="G46">SUM(SUMIF(C40:C47,{"Steve","Tony","Bruce"},D40:D47))</f>
        <v>1570</v>
      </c>
    </row>
    <row r="47" spans="2:12" x14ac:dyDescent="0.25">
      <c r="B47" t="s">
        <v>5</v>
      </c>
      <c r="C47" t="s">
        <v>24</v>
      </c>
      <c r="D47">
        <v>185</v>
      </c>
      <c r="E47" s="7">
        <v>8</v>
      </c>
    </row>
    <row r="51" spans="2:14" x14ac:dyDescent="0.25">
      <c r="B51" s="1" t="s">
        <v>18</v>
      </c>
      <c r="C51" s="1" t="s">
        <v>35</v>
      </c>
      <c r="D51" s="1" t="s">
        <v>36</v>
      </c>
      <c r="E51" s="1" t="s">
        <v>37</v>
      </c>
      <c r="F51" s="1" t="s">
        <v>6</v>
      </c>
      <c r="G51" s="6" t="s">
        <v>29</v>
      </c>
      <c r="I51" s="1" t="s">
        <v>34</v>
      </c>
      <c r="J51" s="3"/>
      <c r="K51" s="3"/>
      <c r="N51" s="9"/>
    </row>
    <row r="52" spans="2:14" x14ac:dyDescent="0.25">
      <c r="B52" t="s">
        <v>20</v>
      </c>
      <c r="C52" t="s">
        <v>23</v>
      </c>
      <c r="D52">
        <v>22</v>
      </c>
      <c r="E52">
        <v>20</v>
      </c>
      <c r="F52">
        <v>245</v>
      </c>
      <c r="G52" s="5">
        <v>45253</v>
      </c>
      <c r="I52" t="s">
        <v>18</v>
      </c>
      <c r="J52" t="s">
        <v>20</v>
      </c>
    </row>
    <row r="53" spans="2:14" x14ac:dyDescent="0.25">
      <c r="B53" t="s">
        <v>21</v>
      </c>
      <c r="C53" t="s">
        <v>24</v>
      </c>
      <c r="D53">
        <v>44</v>
      </c>
      <c r="E53">
        <v>34</v>
      </c>
      <c r="F53">
        <v>260</v>
      </c>
      <c r="G53" s="5">
        <v>45250</v>
      </c>
      <c r="I53" t="s">
        <v>35</v>
      </c>
      <c r="J53" t="s">
        <v>23</v>
      </c>
    </row>
    <row r="54" spans="2:14" x14ac:dyDescent="0.25">
      <c r="B54" t="s">
        <v>20</v>
      </c>
      <c r="C54" t="s">
        <v>23</v>
      </c>
      <c r="D54">
        <v>35</v>
      </c>
      <c r="E54">
        <v>30</v>
      </c>
      <c r="F54">
        <v>210</v>
      </c>
      <c r="G54" s="5">
        <v>45248</v>
      </c>
      <c r="I54" t="s">
        <v>6</v>
      </c>
      <c r="J54" cm="1">
        <f t="array" ref="J54">SUM((B52:B59="Apple") * (C52:C59="Steve") * (F52:F59))</f>
        <v>455</v>
      </c>
    </row>
    <row r="55" spans="2:14" x14ac:dyDescent="0.25">
      <c r="B55" t="s">
        <v>22</v>
      </c>
      <c r="C55" t="s">
        <v>23</v>
      </c>
      <c r="D55">
        <v>14</v>
      </c>
      <c r="E55">
        <v>14</v>
      </c>
      <c r="F55">
        <v>190</v>
      </c>
      <c r="G55" s="5">
        <v>45246</v>
      </c>
      <c r="K55" t="s">
        <v>8</v>
      </c>
    </row>
    <row r="56" spans="2:14" x14ac:dyDescent="0.25">
      <c r="B56" t="s">
        <v>21</v>
      </c>
      <c r="C56" t="s">
        <v>25</v>
      </c>
      <c r="D56">
        <v>10</v>
      </c>
      <c r="E56">
        <v>10</v>
      </c>
      <c r="F56">
        <v>180</v>
      </c>
      <c r="G56" s="5">
        <v>45245</v>
      </c>
      <c r="I56" s="1" t="s">
        <v>38</v>
      </c>
      <c r="J56" s="3"/>
    </row>
    <row r="57" spans="2:14" x14ac:dyDescent="0.25">
      <c r="B57" t="s">
        <v>22</v>
      </c>
      <c r="C57" t="s">
        <v>24</v>
      </c>
      <c r="D57">
        <v>18</v>
      </c>
      <c r="E57">
        <v>15</v>
      </c>
      <c r="F57">
        <v>200</v>
      </c>
      <c r="G57" s="5">
        <v>45244</v>
      </c>
      <c r="I57" cm="1">
        <f t="array" ref="I57">SUM((D52:D59&gt;20) * (D52:D59&gt;E52:E59) * (G52:G59 &lt; G52))</f>
        <v>4</v>
      </c>
    </row>
    <row r="58" spans="2:14" x14ac:dyDescent="0.25">
      <c r="B58" t="s">
        <v>20</v>
      </c>
      <c r="C58" t="s">
        <v>25</v>
      </c>
      <c r="D58">
        <v>29</v>
      </c>
      <c r="E58">
        <v>25</v>
      </c>
      <c r="F58">
        <v>195</v>
      </c>
      <c r="G58" s="5">
        <v>45243</v>
      </c>
      <c r="K58" t="s">
        <v>8</v>
      </c>
    </row>
    <row r="59" spans="2:14" x14ac:dyDescent="0.25">
      <c r="B59" t="s">
        <v>20</v>
      </c>
      <c r="C59" t="s">
        <v>24</v>
      </c>
      <c r="D59">
        <v>40</v>
      </c>
      <c r="E59">
        <v>35</v>
      </c>
      <c r="F59">
        <v>200</v>
      </c>
      <c r="G59" s="5">
        <v>45240</v>
      </c>
      <c r="I59" cm="1">
        <f t="array" ref="I59:I62">_xlfn._xlws.FILTER(D52:D59, (D52:D59&gt;20) * (D52:D59&gt;E52:E59) * (G52:G59 &lt; G52))</f>
        <v>44</v>
      </c>
    </row>
    <row r="60" spans="2:14" x14ac:dyDescent="0.25">
      <c r="I60">
        <v>35</v>
      </c>
    </row>
    <row r="61" spans="2:14" x14ac:dyDescent="0.25">
      <c r="I61">
        <v>29</v>
      </c>
    </row>
    <row r="62" spans="2:14" x14ac:dyDescent="0.25">
      <c r="I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2023-11-20T12:59:41Z</dcterms:created>
  <dcterms:modified xsi:type="dcterms:W3CDTF">2023-11-24T14:19:47Z</dcterms:modified>
</cp:coreProperties>
</file>