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shaktipr001_e_ntu_edu_sg/Documents/PhD/Database and ML/TiAl/VBVarma/Run 2/"/>
    </mc:Choice>
  </mc:AlternateContent>
  <xr:revisionPtr revIDLastSave="7" documentId="11_0FED56AE87F05C7B7FFA2111595ED87656CDE636" xr6:coauthVersionLast="47" xr6:coauthVersionMax="47" xr10:uidLastSave="{77B5BC8E-75D7-4BBD-BC36-0093958CA5DB}"/>
  <bookViews>
    <workbookView xWindow="-96" yWindow="0" windowWidth="11712" windowHeight="130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1" l="1"/>
  <c r="AE13" i="1"/>
  <c r="AD13" i="1"/>
  <c r="AC13" i="1"/>
  <c r="AF11" i="1"/>
  <c r="AE11" i="1"/>
  <c r="AD11" i="1"/>
  <c r="AC11" i="1"/>
  <c r="AF10" i="1"/>
  <c r="AE10" i="1"/>
  <c r="AD10" i="1"/>
  <c r="AC10" i="1"/>
  <c r="AF9" i="1"/>
  <c r="AE9" i="1"/>
  <c r="AD9" i="1"/>
  <c r="AC9" i="1"/>
  <c r="AF8" i="1"/>
  <c r="AE8" i="1"/>
  <c r="AD8" i="1"/>
  <c r="AC8" i="1"/>
  <c r="AF7" i="1"/>
  <c r="AE7" i="1"/>
  <c r="AD7" i="1"/>
  <c r="AC7" i="1"/>
  <c r="AF6" i="1"/>
  <c r="AE6" i="1"/>
  <c r="AD6" i="1"/>
  <c r="AC6" i="1"/>
  <c r="AF5" i="1"/>
  <c r="AE5" i="1"/>
  <c r="AD5" i="1"/>
  <c r="AC5" i="1"/>
  <c r="AF4" i="1"/>
  <c r="AE4" i="1"/>
  <c r="AD4" i="1"/>
  <c r="AC4" i="1"/>
  <c r="AF3" i="1"/>
  <c r="AE3" i="1"/>
  <c r="AD3" i="1"/>
  <c r="AC3" i="1"/>
  <c r="AF2" i="1"/>
  <c r="AE2" i="1"/>
  <c r="AD2" i="1"/>
  <c r="AC2" i="1"/>
  <c r="Z16" i="1"/>
  <c r="Z17" i="1" s="1"/>
  <c r="Z18" i="1" s="1"/>
  <c r="Y16" i="1"/>
  <c r="Y17" i="1" s="1"/>
  <c r="Y18" i="1" s="1"/>
  <c r="X16" i="1"/>
  <c r="X17" i="1" s="1"/>
  <c r="X18" i="1" s="1"/>
  <c r="W16" i="1"/>
  <c r="W17" i="1" s="1"/>
  <c r="W18" i="1" s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F17" i="1" s="1"/>
  <c r="E16" i="1"/>
  <c r="E17" i="1" s="1"/>
  <c r="D16" i="1"/>
  <c r="C16" i="1"/>
  <c r="C17" i="1" s="1"/>
  <c r="B16" i="1"/>
  <c r="B17" i="1" s="1"/>
  <c r="C13" i="1"/>
  <c r="D13" i="1"/>
  <c r="E13" i="1"/>
  <c r="F13" i="1"/>
  <c r="F14" i="1" s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B13" i="1"/>
  <c r="E14" i="1"/>
  <c r="C14" i="1"/>
  <c r="B14" i="1"/>
  <c r="Z14" i="1"/>
  <c r="Z15" i="1" s="1"/>
  <c r="Y14" i="1"/>
  <c r="Y15" i="1" s="1"/>
  <c r="X14" i="1"/>
  <c r="X15" i="1" s="1"/>
  <c r="W14" i="1"/>
  <c r="W15" i="1" s="1"/>
</calcChain>
</file>

<file path=xl/sharedStrings.xml><?xml version="1.0" encoding="utf-8"?>
<sst xmlns="http://schemas.openxmlformats.org/spreadsheetml/2006/main" count="32" uniqueCount="32">
  <si>
    <t>Ti</t>
  </si>
  <si>
    <t>Al</t>
  </si>
  <si>
    <t>Mn</t>
  </si>
  <si>
    <t>Nb</t>
  </si>
  <si>
    <t>Cr</t>
  </si>
  <si>
    <t>Mo</t>
  </si>
  <si>
    <t>V</t>
  </si>
  <si>
    <t>Zr</t>
  </si>
  <si>
    <t>Hf</t>
  </si>
  <si>
    <t>O</t>
  </si>
  <si>
    <t>Ta</t>
  </si>
  <si>
    <t>Si</t>
  </si>
  <si>
    <t>W</t>
  </si>
  <si>
    <t>C</t>
  </si>
  <si>
    <t>B</t>
  </si>
  <si>
    <t>Fe</t>
  </si>
  <si>
    <t>Ru</t>
  </si>
  <si>
    <t>Ni</t>
  </si>
  <si>
    <t>Y</t>
  </si>
  <si>
    <t>Re</t>
  </si>
  <si>
    <t>TestT</t>
  </si>
  <si>
    <t>logYS</t>
  </si>
  <si>
    <t>logTS</t>
  </si>
  <si>
    <t>logEl</t>
  </si>
  <si>
    <t>logCost</t>
  </si>
  <si>
    <t>Objective</t>
  </si>
  <si>
    <t>Mean</t>
  </si>
  <si>
    <t>Std Dev</t>
  </si>
  <si>
    <t>YS</t>
  </si>
  <si>
    <t>TS</t>
  </si>
  <si>
    <t>El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</si>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</sst>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topLeftCell="X1" workbookViewId="0">
      <selection activeCell="AC17" sqref="AC17"/>
    </sheetView>
  </sheetViews>
  <sheetFormatPr defaultRowHeight="14.4" x14ac:dyDescent="0.3"/>
  <sheetData>
    <row r="1" spans="1:3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8</v>
      </c>
      <c r="B2">
        <v>63.67</v>
      </c>
      <c r="C2">
        <v>30.86</v>
      </c>
      <c r="D2">
        <v>0</v>
      </c>
      <c r="E2">
        <v>2.14</v>
      </c>
      <c r="F2">
        <v>3.34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298</v>
      </c>
      <c r="W2">
        <v>2.8530816989612449</v>
      </c>
      <c r="X2">
        <v>2.9039784645992519</v>
      </c>
      <c r="Y2">
        <v>2.701253456636982E-2</v>
      </c>
      <c r="Z2">
        <v>0.72222825140437608</v>
      </c>
      <c r="AA2">
        <v>0.91</v>
      </c>
      <c r="AC2">
        <f>ROUND(10^W2,2)</f>
        <v>712.99</v>
      </c>
      <c r="AD2">
        <f t="shared" ref="AD2:AF11" si="0">ROUND(10^X2,2)</f>
        <v>801.64</v>
      </c>
      <c r="AE2">
        <f>ROUND(10^Y2,1)</f>
        <v>1.1000000000000001</v>
      </c>
      <c r="AF2">
        <f t="shared" si="0"/>
        <v>5.28</v>
      </c>
    </row>
    <row r="3" spans="1:32" x14ac:dyDescent="0.3">
      <c r="A3" s="1">
        <v>99</v>
      </c>
      <c r="B3">
        <v>41.61</v>
      </c>
      <c r="C3">
        <v>48.66</v>
      </c>
      <c r="D3">
        <v>0</v>
      </c>
      <c r="E3">
        <v>4.87</v>
      </c>
      <c r="F3">
        <v>4.87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298</v>
      </c>
      <c r="W3">
        <v>2.783538040599209</v>
      </c>
      <c r="X3">
        <v>2.8467085841721662</v>
      </c>
      <c r="Y3">
        <v>-0.13203323317498891</v>
      </c>
      <c r="Z3">
        <v>0.65212183595816942</v>
      </c>
      <c r="AA3">
        <v>0.98</v>
      </c>
      <c r="AC3">
        <f t="shared" ref="AC3:AC11" si="1">ROUND(10^W3,2)</f>
        <v>607.49</v>
      </c>
      <c r="AD3">
        <f t="shared" si="0"/>
        <v>702.6</v>
      </c>
      <c r="AE3">
        <f t="shared" ref="AE3:AE11" si="2">ROUND(10^Y3,1)</f>
        <v>0.7</v>
      </c>
      <c r="AF3">
        <f t="shared" si="0"/>
        <v>4.49</v>
      </c>
    </row>
    <row r="4" spans="1:32" x14ac:dyDescent="0.3">
      <c r="A4" s="1">
        <v>125</v>
      </c>
      <c r="B4">
        <v>44.15</v>
      </c>
      <c r="C4">
        <v>49.47</v>
      </c>
      <c r="D4">
        <v>0</v>
      </c>
      <c r="E4">
        <v>1.43</v>
      </c>
      <c r="F4">
        <v>4.95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298</v>
      </c>
      <c r="W4">
        <v>2.480417217083513</v>
      </c>
      <c r="X4">
        <v>2.5406450800550311</v>
      </c>
      <c r="Y4">
        <v>0.13935829443193881</v>
      </c>
      <c r="Z4">
        <v>0.60230905038327043</v>
      </c>
      <c r="AA4">
        <v>0.98</v>
      </c>
      <c r="AC4">
        <f t="shared" si="1"/>
        <v>302.29000000000002</v>
      </c>
      <c r="AD4">
        <f t="shared" si="0"/>
        <v>347.25</v>
      </c>
      <c r="AE4">
        <f t="shared" si="2"/>
        <v>1.4</v>
      </c>
      <c r="AF4">
        <f t="shared" si="0"/>
        <v>4</v>
      </c>
    </row>
    <row r="5" spans="1:32" x14ac:dyDescent="0.3">
      <c r="A5" s="1">
        <v>71</v>
      </c>
      <c r="B5">
        <v>34.44</v>
      </c>
      <c r="C5">
        <v>60.02</v>
      </c>
      <c r="D5">
        <v>0</v>
      </c>
      <c r="E5">
        <v>1.87</v>
      </c>
      <c r="F5">
        <v>3.67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298</v>
      </c>
      <c r="W5">
        <v>2.7003574088609561</v>
      </c>
      <c r="X5">
        <v>2.7648619347203551</v>
      </c>
      <c r="Y5">
        <v>-0.17068596788052959</v>
      </c>
      <c r="Z5">
        <v>0.62920396467744588</v>
      </c>
      <c r="AA5">
        <v>0.98</v>
      </c>
      <c r="AC5">
        <f t="shared" si="1"/>
        <v>501.6</v>
      </c>
      <c r="AD5">
        <f t="shared" si="0"/>
        <v>581.91999999999996</v>
      </c>
      <c r="AE5">
        <f t="shared" si="2"/>
        <v>0.7</v>
      </c>
      <c r="AF5">
        <f t="shared" si="0"/>
        <v>4.26</v>
      </c>
    </row>
    <row r="6" spans="1:32" x14ac:dyDescent="0.3">
      <c r="A6" s="1">
        <v>126</v>
      </c>
      <c r="B6">
        <v>43.38</v>
      </c>
      <c r="C6">
        <v>48.06</v>
      </c>
      <c r="D6">
        <v>0</v>
      </c>
      <c r="E6">
        <v>4.8099999999999996</v>
      </c>
      <c r="F6">
        <v>3.76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298</v>
      </c>
      <c r="W6">
        <v>2.7830334671397909</v>
      </c>
      <c r="X6">
        <v>2.8488872181432678</v>
      </c>
      <c r="Y6">
        <v>-0.13765259524194501</v>
      </c>
      <c r="Z6">
        <v>0.64846897710079432</v>
      </c>
      <c r="AA6">
        <v>0.98</v>
      </c>
      <c r="AC6">
        <f t="shared" si="1"/>
        <v>606.78</v>
      </c>
      <c r="AD6">
        <f t="shared" si="0"/>
        <v>706.13</v>
      </c>
      <c r="AE6">
        <f t="shared" si="2"/>
        <v>0.7</v>
      </c>
      <c r="AF6">
        <f t="shared" si="0"/>
        <v>4.45</v>
      </c>
    </row>
    <row r="7" spans="1:32" x14ac:dyDescent="0.3">
      <c r="A7" s="1">
        <v>127</v>
      </c>
      <c r="B7">
        <v>40.299999999999997</v>
      </c>
      <c r="C7">
        <v>54.01</v>
      </c>
      <c r="D7">
        <v>0</v>
      </c>
      <c r="E7">
        <v>1.62</v>
      </c>
      <c r="F7">
        <v>4.08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298</v>
      </c>
      <c r="W7">
        <v>2.480417217083513</v>
      </c>
      <c r="X7">
        <v>2.5406450800550311</v>
      </c>
      <c r="Y7">
        <v>0.13935829443193881</v>
      </c>
      <c r="Z7">
        <v>0.60230905038327043</v>
      </c>
      <c r="AA7">
        <v>0.98</v>
      </c>
      <c r="AC7">
        <f t="shared" si="1"/>
        <v>302.29000000000002</v>
      </c>
      <c r="AD7">
        <f t="shared" si="0"/>
        <v>347.25</v>
      </c>
      <c r="AE7">
        <f t="shared" si="2"/>
        <v>1.4</v>
      </c>
      <c r="AF7">
        <f t="shared" si="0"/>
        <v>4</v>
      </c>
    </row>
    <row r="8" spans="1:32" x14ac:dyDescent="0.3">
      <c r="A8" s="1">
        <v>130</v>
      </c>
      <c r="B8">
        <v>41.85</v>
      </c>
      <c r="C8">
        <v>53.46</v>
      </c>
      <c r="D8">
        <v>0</v>
      </c>
      <c r="E8">
        <v>2.17</v>
      </c>
      <c r="F8">
        <v>2.52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298</v>
      </c>
      <c r="W8">
        <v>2.6975078269224082</v>
      </c>
      <c r="X8">
        <v>2.7622000803651519</v>
      </c>
      <c r="Y8">
        <v>-0.17847891312776701</v>
      </c>
      <c r="Z8">
        <v>0.6303716576262971</v>
      </c>
      <c r="AA8">
        <v>0.98</v>
      </c>
      <c r="AC8">
        <f t="shared" si="1"/>
        <v>498.32</v>
      </c>
      <c r="AD8">
        <f t="shared" si="0"/>
        <v>578.36</v>
      </c>
      <c r="AE8">
        <f t="shared" si="2"/>
        <v>0.7</v>
      </c>
      <c r="AF8">
        <f t="shared" si="0"/>
        <v>4.2699999999999996</v>
      </c>
    </row>
    <row r="9" spans="1:32" x14ac:dyDescent="0.3">
      <c r="A9" s="1">
        <v>66</v>
      </c>
      <c r="B9">
        <v>46.37</v>
      </c>
      <c r="C9">
        <v>49.13</v>
      </c>
      <c r="D9">
        <v>0</v>
      </c>
      <c r="E9">
        <v>1.93</v>
      </c>
      <c r="F9">
        <v>2.57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298</v>
      </c>
      <c r="W9">
        <v>2.6683066180360511</v>
      </c>
      <c r="X9">
        <v>2.7282207776671492</v>
      </c>
      <c r="Y9">
        <v>-0.23432599040419641</v>
      </c>
      <c r="Z9">
        <v>0.62216198878691109</v>
      </c>
      <c r="AA9">
        <v>0.98</v>
      </c>
      <c r="AC9">
        <f t="shared" si="1"/>
        <v>465.91</v>
      </c>
      <c r="AD9">
        <f t="shared" si="0"/>
        <v>534.84</v>
      </c>
      <c r="AE9">
        <f t="shared" si="2"/>
        <v>0.6</v>
      </c>
      <c r="AF9">
        <f t="shared" si="0"/>
        <v>4.1900000000000004</v>
      </c>
    </row>
    <row r="10" spans="1:32" x14ac:dyDescent="0.3">
      <c r="A10" s="1">
        <v>131</v>
      </c>
      <c r="B10">
        <v>39.11</v>
      </c>
      <c r="C10">
        <v>52.89</v>
      </c>
      <c r="D10">
        <v>0</v>
      </c>
      <c r="E10">
        <v>5.29</v>
      </c>
      <c r="F10">
        <v>2.71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298</v>
      </c>
      <c r="W10">
        <v>2.7861750330956969</v>
      </c>
      <c r="X10">
        <v>2.84936209139472</v>
      </c>
      <c r="Y10">
        <v>-0.13406059698548059</v>
      </c>
      <c r="Z10">
        <v>0.65433702129337956</v>
      </c>
      <c r="AA10">
        <v>0.98</v>
      </c>
      <c r="AC10">
        <f t="shared" si="1"/>
        <v>611.19000000000005</v>
      </c>
      <c r="AD10">
        <f t="shared" si="0"/>
        <v>706.91</v>
      </c>
      <c r="AE10">
        <f t="shared" si="2"/>
        <v>0.7</v>
      </c>
      <c r="AF10">
        <f t="shared" si="0"/>
        <v>4.51</v>
      </c>
    </row>
    <row r="11" spans="1:32" x14ac:dyDescent="0.3">
      <c r="A11" s="1">
        <v>63</v>
      </c>
      <c r="B11">
        <v>47.33</v>
      </c>
      <c r="C11">
        <v>47.33</v>
      </c>
      <c r="D11">
        <v>0</v>
      </c>
      <c r="E11">
        <v>2.92</v>
      </c>
      <c r="F11">
        <v>2.4300000000000002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298</v>
      </c>
      <c r="W11">
        <v>2.6729960557410868</v>
      </c>
      <c r="X11">
        <v>2.743887263996001</v>
      </c>
      <c r="Y11">
        <v>-2.072771443550037E-2</v>
      </c>
      <c r="Z11">
        <v>0.67449500637899884</v>
      </c>
      <c r="AA11">
        <v>0.98</v>
      </c>
      <c r="AC11">
        <f t="shared" si="1"/>
        <v>470.97</v>
      </c>
      <c r="AD11">
        <f t="shared" si="0"/>
        <v>554.48</v>
      </c>
      <c r="AE11">
        <f t="shared" si="2"/>
        <v>1</v>
      </c>
      <c r="AF11">
        <f t="shared" si="0"/>
        <v>4.7300000000000004</v>
      </c>
    </row>
    <row r="13" spans="1:32" x14ac:dyDescent="0.3">
      <c r="A13" t="s">
        <v>26</v>
      </c>
      <c r="B13">
        <f>AVERAGE(B2:B11)</f>
        <v>44.221000000000004</v>
      </c>
      <c r="C13">
        <f t="shared" ref="C13:Z13" si="3">AVERAGE(C2:C11)</f>
        <v>49.388999999999996</v>
      </c>
      <c r="D13">
        <f t="shared" si="3"/>
        <v>0</v>
      </c>
      <c r="E13">
        <f t="shared" si="3"/>
        <v>2.9049999999999998</v>
      </c>
      <c r="F13">
        <f t="shared" si="3"/>
        <v>3.4899999999999993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298</v>
      </c>
      <c r="W13">
        <f t="shared" si="3"/>
        <v>2.6905830583523467</v>
      </c>
      <c r="X13">
        <f t="shared" si="3"/>
        <v>2.752939657516813</v>
      </c>
      <c r="Y13">
        <f t="shared" si="3"/>
        <v>-7.0223588782016039E-2</v>
      </c>
      <c r="Z13">
        <f t="shared" si="3"/>
        <v>0.64380068039929128</v>
      </c>
      <c r="AC13">
        <f t="shared" ref="AC13:AF13" si="4">AVERAGE(AC2:AC11)</f>
        <v>507.983</v>
      </c>
      <c r="AD13">
        <f t="shared" si="4"/>
        <v>586.13799999999992</v>
      </c>
      <c r="AE13">
        <f t="shared" si="4"/>
        <v>0.9</v>
      </c>
      <c r="AF13">
        <f t="shared" si="4"/>
        <v>4.4179999999999993</v>
      </c>
    </row>
    <row r="14" spans="1:32" x14ac:dyDescent="0.3">
      <c r="B14">
        <f>ROUND(B13,1)</f>
        <v>44.2</v>
      </c>
      <c r="C14">
        <f>ROUND(C13,1)</f>
        <v>49.4</v>
      </c>
      <c r="E14">
        <f>ROUND(E13,1)</f>
        <v>2.9</v>
      </c>
      <c r="F14">
        <f>ROUND(F13,1)</f>
        <v>3.5</v>
      </c>
      <c r="V14">
        <v>298</v>
      </c>
      <c r="W14">
        <f>10^W13</f>
        <v>490.436809335379</v>
      </c>
      <c r="X14">
        <f t="shared" ref="X14:Z14" si="5">10^X13</f>
        <v>566.16061912054045</v>
      </c>
      <c r="Y14">
        <f t="shared" si="5"/>
        <v>0.85069995771534879</v>
      </c>
      <c r="Z14">
        <f t="shared" si="5"/>
        <v>4.4035271709270205</v>
      </c>
    </row>
    <row r="15" spans="1:32" x14ac:dyDescent="0.3">
      <c r="W15">
        <f>ROUND(W14,1)</f>
        <v>490.4</v>
      </c>
      <c r="X15">
        <f t="shared" ref="X15:Y15" si="6">ROUND(X14,1)</f>
        <v>566.20000000000005</v>
      </c>
      <c r="Y15">
        <f t="shared" si="6"/>
        <v>0.9</v>
      </c>
      <c r="Z15">
        <f>ROUND(Z14,2)</f>
        <v>4.4000000000000004</v>
      </c>
    </row>
    <row r="16" spans="1:32" x14ac:dyDescent="0.3">
      <c r="A16" t="s">
        <v>27</v>
      </c>
      <c r="B16">
        <f t="shared" ref="B16:Z16" si="7">_xlfn.STDEV.S(B2:B11)</f>
        <v>7.7664770363115814</v>
      </c>
      <c r="C16">
        <f t="shared" si="7"/>
        <v>7.5508387319261185</v>
      </c>
      <c r="D16">
        <f t="shared" si="7"/>
        <v>0</v>
      </c>
      <c r="E16">
        <f t="shared" si="7"/>
        <v>1.4963975259120015</v>
      </c>
      <c r="F16">
        <f t="shared" si="7"/>
        <v>0.94464573018437259</v>
      </c>
      <c r="G16">
        <f t="shared" si="7"/>
        <v>0</v>
      </c>
      <c r="H16">
        <f t="shared" si="7"/>
        <v>0</v>
      </c>
      <c r="I16">
        <f t="shared" si="7"/>
        <v>0</v>
      </c>
      <c r="J16">
        <f t="shared" si="7"/>
        <v>0</v>
      </c>
      <c r="K16">
        <f t="shared" si="7"/>
        <v>0</v>
      </c>
      <c r="L16">
        <f t="shared" si="7"/>
        <v>0</v>
      </c>
      <c r="M16">
        <f t="shared" si="7"/>
        <v>0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0.12561835283404801</v>
      </c>
      <c r="X16">
        <f t="shared" si="7"/>
        <v>0.12524083164934169</v>
      </c>
      <c r="Y16">
        <f t="shared" si="7"/>
        <v>0.13372343206708259</v>
      </c>
      <c r="Z16">
        <f t="shared" si="7"/>
        <v>3.5900821879235427E-2</v>
      </c>
    </row>
    <row r="17" spans="2:26" x14ac:dyDescent="0.3">
      <c r="B17">
        <f>ROUND(B16,1)</f>
        <v>7.8</v>
      </c>
      <c r="C17">
        <f>ROUND(C16,1)</f>
        <v>7.6</v>
      </c>
      <c r="E17">
        <f>ROUND(E16,1)</f>
        <v>1.5</v>
      </c>
      <c r="F17">
        <f>ROUND(F16,1)</f>
        <v>0.9</v>
      </c>
      <c r="W17">
        <f>10^W16</f>
        <v>1.3354214656598875</v>
      </c>
      <c r="X17">
        <f t="shared" ref="X17:Z17" si="8">10^X16</f>
        <v>1.3342611220315119</v>
      </c>
      <c r="Y17">
        <f t="shared" si="8"/>
        <v>1.3605779616325517</v>
      </c>
      <c r="Z17">
        <f t="shared" si="8"/>
        <v>1.0861775492022507</v>
      </c>
    </row>
    <row r="18" spans="2:26" x14ac:dyDescent="0.3">
      <c r="W18">
        <f>ROUND(W17,1)</f>
        <v>1.3</v>
      </c>
      <c r="X18">
        <f t="shared" ref="X18:Y18" si="9">ROUND(X17,1)</f>
        <v>1.3</v>
      </c>
      <c r="Y18">
        <f t="shared" si="9"/>
        <v>1.4</v>
      </c>
      <c r="Z18">
        <f>ROUND(Z17,2)</f>
        <v>1.0900000000000001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Shakti Prasad Padhy</cp:lastModifiedBy>
  <dcterms:created xsi:type="dcterms:W3CDTF">2023-06-15T16:06:40Z</dcterms:created>
  <dcterms:modified xsi:type="dcterms:W3CDTF">2025-03-25T09:04:09Z</dcterms:modified>
</cp:coreProperties>
</file>