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ms-office.chartex+xml" PartName="/xl/charts/chartEx1.xml"/>
  <Override ContentType="application/vnd.ms-office.chartcolorstyle+xml" PartName="/xl/charts/colors1.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ms-office.chartstyle+xml" PartName="/xl/charts/styl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definedName hidden="1" localSheetId="0" name="Z_EC6857E2_B561_4F06_9667_4CB1B90EE9CD_.wvu.FilterData">Sheet1!$A$19:$M$119</definedName>
    <definedName name="SlicerCache_Table_1_Col_4">#N/A</definedName>
    <definedName name="SlicerCache_Table_1_Col_5">#N/A</definedName>
    <definedName name="SlicerCache_Table_1_Col_11">#N/A</definedName>
    <definedName name="SlicerCache_Table_1_Col_13">#N/A</definedName>
  </definedNames>
  <calcPr/>
  <customWorkbookViews>
    <customWorkbookView activeSheetId="0" maximized="1" windowHeight="0" windowWidth="0" guid="{EC6857E2-B561-4F06-9667-4CB1B90EE9CD}" name="Filter 1"/>
  </customWorkbookViews>
  <pivotCaches>
    <pivotCache cacheId="0" r:id="rId6"/>
    <pivotCache cacheId="1" r:id="rId7"/>
  </pivotCaches>
  <extLst>
    <ext uri="{46BE6895-7355-4a93-B00E-2C351335B9C9}">
      <x15:slicerCaches>
        <x14:slicerCache r:id="rId8"/>
        <x14:slicerCache r:id="rId9"/>
        <x14:slicerCache r:id="rId10"/>
        <x14:slicerCache r:id="rId11"/>
      </x15:slicerCaches>
    </ext>
  </extLst>
</workbook>
</file>

<file path=xl/sharedStrings.xml><?xml version="1.0" encoding="utf-8"?>
<sst xmlns="http://schemas.openxmlformats.org/spreadsheetml/2006/main" count="633" uniqueCount="311">
  <si>
    <t>Book ID</t>
  </si>
  <si>
    <t>Book Name</t>
  </si>
  <si>
    <t>Author</t>
  </si>
  <si>
    <t>Genre</t>
  </si>
  <si>
    <t>Status</t>
  </si>
  <si>
    <t>Issued To</t>
  </si>
  <si>
    <t>Issued Date</t>
  </si>
  <si>
    <t>Total Pages</t>
  </si>
  <si>
    <t>Current Page</t>
  </si>
  <si>
    <t>Read</t>
  </si>
  <si>
    <t>%</t>
  </si>
  <si>
    <t>Return Due Date</t>
  </si>
  <si>
    <t>Rating</t>
  </si>
  <si>
    <t>Recently test</t>
  </si>
  <si>
    <t>Derek Jones MD</t>
  </si>
  <si>
    <t>Mystery</t>
  </si>
  <si>
    <t>Issued</t>
  </si>
  <si>
    <t>Michael Miles</t>
  </si>
  <si>
    <t>24-03-2025</t>
  </si>
  <si>
    <t>⭐⭐⭐</t>
  </si>
  <si>
    <t>My toward</t>
  </si>
  <si>
    <t>Michael Roy</t>
  </si>
  <si>
    <t>Fantasy</t>
  </si>
  <si>
    <t>Available</t>
  </si>
  <si>
    <t>⭐⭐⭐⭐</t>
  </si>
  <si>
    <t>Soon open</t>
  </si>
  <si>
    <t>Robert Serrano</t>
  </si>
  <si>
    <t>Education</t>
  </si>
  <si>
    <t>⭐⭐⭐⭐⭐</t>
  </si>
  <si>
    <t>Put must</t>
  </si>
  <si>
    <t>Hailey Webb</t>
  </si>
  <si>
    <t>Science Fiction</t>
  </si>
  <si>
    <t>Clarence Klein</t>
  </si>
  <si>
    <t>19-04-2025</t>
  </si>
  <si>
    <t>⭐</t>
  </si>
  <si>
    <t>Movement my play</t>
  </si>
  <si>
    <t>Robert Walsh</t>
  </si>
  <si>
    <t>⭐⭐</t>
  </si>
  <si>
    <t>Man usually notice</t>
  </si>
  <si>
    <t>Dr. Chloe Hensley</t>
  </si>
  <si>
    <t>Self-Help</t>
  </si>
  <si>
    <t>Lisa Blankenship</t>
  </si>
  <si>
    <t>27-03-2025</t>
  </si>
  <si>
    <t>Finally suggest</t>
  </si>
  <si>
    <t>Gregory Hall</t>
  </si>
  <si>
    <t>Non-Fiction</t>
  </si>
  <si>
    <t>Ms. Lindsay Baker DDS</t>
  </si>
  <si>
    <t>Help worry within official</t>
  </si>
  <si>
    <t>Jean Gallagher</t>
  </si>
  <si>
    <t>History</t>
  </si>
  <si>
    <t>Kenneth Hammond DDS</t>
  </si>
  <si>
    <t>Feel significant bed</t>
  </si>
  <si>
    <t>Donald Bradshaw</t>
  </si>
  <si>
    <t>Jack Johnson</t>
  </si>
  <si>
    <t>Wonder but bring</t>
  </si>
  <si>
    <t>Robert Kim</t>
  </si>
  <si>
    <t>Technology</t>
  </si>
  <si>
    <t>Usually question conference</t>
  </si>
  <si>
    <t>David Mcmillan</t>
  </si>
  <si>
    <t>Specific</t>
  </si>
  <si>
    <t>Chloe White</t>
  </si>
  <si>
    <t>Business</t>
  </si>
  <si>
    <t>Stuart Allen</t>
  </si>
  <si>
    <t>Can course officer</t>
  </si>
  <si>
    <t>Riley Mcbride</t>
  </si>
  <si>
    <t>Morgan Mitchell</t>
  </si>
  <si>
    <t>18-07-2025</t>
  </si>
  <si>
    <t>Wait inside decade</t>
  </si>
  <si>
    <t>Anthony Leonard</t>
  </si>
  <si>
    <t>And</t>
  </si>
  <si>
    <t>Ms. Dana Anderson</t>
  </si>
  <si>
    <t>Jodi Warren</t>
  </si>
  <si>
    <t>Clear you skill</t>
  </si>
  <si>
    <t>Tamara Montoya</t>
  </si>
  <si>
    <t>Including building similar</t>
  </si>
  <si>
    <t>Cassandra Williams</t>
  </si>
  <si>
    <t>Bradley Hebert</t>
  </si>
  <si>
    <t>14-02-2025</t>
  </si>
  <si>
    <t>One discussion provide she</t>
  </si>
  <si>
    <t>Amy Stanley</t>
  </si>
  <si>
    <t>Boy they</t>
  </si>
  <si>
    <t>Sheila Schaefer</t>
  </si>
  <si>
    <t>28-07-2025</t>
  </si>
  <si>
    <t>Alone</t>
  </si>
  <si>
    <t>Mrs. Kathleen Munoz</t>
  </si>
  <si>
    <t>28-04-2025</t>
  </si>
  <si>
    <t>Quite help game fight</t>
  </si>
  <si>
    <t>Donna Franco</t>
  </si>
  <si>
    <t>Physical my</t>
  </si>
  <si>
    <t>Jim Johnson</t>
  </si>
  <si>
    <t>Successful forget people</t>
  </si>
  <si>
    <t>Daniel Tyler</t>
  </si>
  <si>
    <t>Joseph Williams</t>
  </si>
  <si>
    <t>17-07-2025</t>
  </si>
  <si>
    <t>Space heart character</t>
  </si>
  <si>
    <t>Pamela Smith</t>
  </si>
  <si>
    <t>Step specific</t>
  </si>
  <si>
    <t>Joshua Conner</t>
  </si>
  <si>
    <t>Listen administration</t>
  </si>
  <si>
    <t>Jasmine Vasquez</t>
  </si>
  <si>
    <t>Beat</t>
  </si>
  <si>
    <t>Russell Jones</t>
  </si>
  <si>
    <t>Pm despite represent</t>
  </si>
  <si>
    <t>Willie Bradford</t>
  </si>
  <si>
    <t>Serious significant good</t>
  </si>
  <si>
    <t>David Skinner</t>
  </si>
  <si>
    <t>Ball actually</t>
  </si>
  <si>
    <t>David Tyler</t>
  </si>
  <si>
    <t>Deborah Smith</t>
  </si>
  <si>
    <t>Note result</t>
  </si>
  <si>
    <t>Jonathan Walker</t>
  </si>
  <si>
    <t>Jose Murphy</t>
  </si>
  <si>
    <t>25-07-2025</t>
  </si>
  <si>
    <t>Large fall</t>
  </si>
  <si>
    <t>Adam Burns</t>
  </si>
  <si>
    <t>Eight official popular eight</t>
  </si>
  <si>
    <t>April White</t>
  </si>
  <si>
    <t>Politics</t>
  </si>
  <si>
    <t>Lisa Walls</t>
  </si>
  <si>
    <t>Melissa Martinez</t>
  </si>
  <si>
    <t>15-03-2025</t>
  </si>
  <si>
    <t>Bring candidate</t>
  </si>
  <si>
    <t>Danielle Hernandez</t>
  </si>
  <si>
    <t>Believe management</t>
  </si>
  <si>
    <t>Christian Smith</t>
  </si>
  <si>
    <t>Safe guess professional</t>
  </si>
  <si>
    <t>Ryan Herrera</t>
  </si>
  <si>
    <t>Christopher Garcia</t>
  </si>
  <si>
    <t>31-05-2025</t>
  </si>
  <si>
    <t>Protect whole</t>
  </si>
  <si>
    <t>Natalie Boyer</t>
  </si>
  <si>
    <t>Ashley Kim</t>
  </si>
  <si>
    <t>Let former follow</t>
  </si>
  <si>
    <t>Timothy Singh</t>
  </si>
  <si>
    <t>Henry Sanchez</t>
  </si>
  <si>
    <t>Recognize business</t>
  </si>
  <si>
    <t>Mrs. Donna Vasquez</t>
  </si>
  <si>
    <t>Elizabeth White</t>
  </si>
  <si>
    <t>14-04-2025</t>
  </si>
  <si>
    <t>Focus</t>
  </si>
  <si>
    <t>Amanda Rich</t>
  </si>
  <si>
    <t>Gun agree</t>
  </si>
  <si>
    <t>Mr. Nicholas Rose</t>
  </si>
  <si>
    <t>Matthew Zimmerman</t>
  </si>
  <si>
    <t>Many</t>
  </si>
  <si>
    <t>Garrett Buckley</t>
  </si>
  <si>
    <t>Joseph Newton</t>
  </si>
  <si>
    <t>Team party</t>
  </si>
  <si>
    <t>Frances Tran</t>
  </si>
  <si>
    <t>By</t>
  </si>
  <si>
    <t>Scott Brown</t>
  </si>
  <si>
    <t>Sara Klein</t>
  </si>
  <si>
    <t>Media quite</t>
  </si>
  <si>
    <t>Patrick White</t>
  </si>
  <si>
    <t>Around pass event</t>
  </si>
  <si>
    <t>Jason Benton</t>
  </si>
  <si>
    <t>Support debate season</t>
  </si>
  <si>
    <t>Thomas Casey MD</t>
  </si>
  <si>
    <t>Term likely smile maintain</t>
  </si>
  <si>
    <t>Matthew Stewart</t>
  </si>
  <si>
    <t>Kathleen Moore</t>
  </si>
  <si>
    <t>30-03-2025</t>
  </si>
  <si>
    <t>Right entire seek</t>
  </si>
  <si>
    <t>Terri Lyons</t>
  </si>
  <si>
    <t>Others too</t>
  </si>
  <si>
    <t>Sandra Miller</t>
  </si>
  <si>
    <t>27-02-2025</t>
  </si>
  <si>
    <t>Range ok</t>
  </si>
  <si>
    <t>Kevin Humphrey</t>
  </si>
  <si>
    <t>Jeffrey Lynch</t>
  </si>
  <si>
    <t>Hit away yes event</t>
  </si>
  <si>
    <t>Jonathan Curry</t>
  </si>
  <si>
    <t>Response or</t>
  </si>
  <si>
    <t>Sarah Jimenez</t>
  </si>
  <si>
    <t>18-05-2025</t>
  </si>
  <si>
    <t>Executive win quite me</t>
  </si>
  <si>
    <t>Jeremy Allen</t>
  </si>
  <si>
    <t>Identify forward</t>
  </si>
  <si>
    <t>Adam Garza</t>
  </si>
  <si>
    <t>David Henry</t>
  </si>
  <si>
    <t>21-07-2025</t>
  </si>
  <si>
    <t>Range respond</t>
  </si>
  <si>
    <t>Alex Green</t>
  </si>
  <si>
    <t>Have tax maintain according</t>
  </si>
  <si>
    <t>Doris Cooper</t>
  </si>
  <si>
    <t>16-07-2025</t>
  </si>
  <si>
    <t>Which subject thank</t>
  </si>
  <si>
    <t>Danielle Richards</t>
  </si>
  <si>
    <t>Tyler Harper</t>
  </si>
  <si>
    <t>13-04-2025</t>
  </si>
  <si>
    <t>Bed citizen worker</t>
  </si>
  <si>
    <t>Brittany Mccarthy</t>
  </si>
  <si>
    <t>Year but wife</t>
  </si>
  <si>
    <t>Michele Jensen</t>
  </si>
  <si>
    <t>Michelle Wright</t>
  </si>
  <si>
    <t>Case current</t>
  </si>
  <si>
    <t>Clarence Gray</t>
  </si>
  <si>
    <t>Felicia Weaver</t>
  </si>
  <si>
    <t>Bad food</t>
  </si>
  <si>
    <t>Madison Patel</t>
  </si>
  <si>
    <t>Jeffery Mitchell</t>
  </si>
  <si>
    <t>14-06-2025</t>
  </si>
  <si>
    <t>Perhaps yourself strong</t>
  </si>
  <si>
    <t>Gary Jordan</t>
  </si>
  <si>
    <t>Season not successful</t>
  </si>
  <si>
    <t>Sean Hinton</t>
  </si>
  <si>
    <t>20-04-2025</t>
  </si>
  <si>
    <t>Memory space old</t>
  </si>
  <si>
    <t>Lisa Tate</t>
  </si>
  <si>
    <t>Enough history</t>
  </si>
  <si>
    <t>Darryl Rodriguez</t>
  </si>
  <si>
    <t>Participant western</t>
  </si>
  <si>
    <t>Michael Mclaughlin</t>
  </si>
  <si>
    <t>Father much thus</t>
  </si>
  <si>
    <t>Gail Rogers</t>
  </si>
  <si>
    <t>14-03-2025</t>
  </si>
  <si>
    <t>Party purpose wall</t>
  </si>
  <si>
    <t>Valerie Ramirez</t>
  </si>
  <si>
    <t>Involve face painting</t>
  </si>
  <si>
    <t>Carlos Gamble</t>
  </si>
  <si>
    <t>Mr. Derrick Booth</t>
  </si>
  <si>
    <t>16-05-2025</t>
  </si>
  <si>
    <t>Several may</t>
  </si>
  <si>
    <t>Sara Santiago</t>
  </si>
  <si>
    <t>Commercial hotel lot</t>
  </si>
  <si>
    <t>Sara Swanson</t>
  </si>
  <si>
    <t>Tyler Frazier</t>
  </si>
  <si>
    <t>Decade have mind might</t>
  </si>
  <si>
    <t>William Hutchinson</t>
  </si>
  <si>
    <t>Produce Mrs sign management</t>
  </si>
  <si>
    <t>Kenneth Andersen</t>
  </si>
  <si>
    <t>Support medical join</t>
  </si>
  <si>
    <t>Amanda Scott</t>
  </si>
  <si>
    <t>More nature strategy</t>
  </si>
  <si>
    <t>Kevin Stephens</t>
  </si>
  <si>
    <t>Tend establish site</t>
  </si>
  <si>
    <t>Mark Brock</t>
  </si>
  <si>
    <t>Administration first newspaper</t>
  </si>
  <si>
    <t>Sharon Harris</t>
  </si>
  <si>
    <t>18-03-2025</t>
  </si>
  <si>
    <t>Plan night</t>
  </si>
  <si>
    <t>Emily Wiggins</t>
  </si>
  <si>
    <t>Project debate resource</t>
  </si>
  <si>
    <t>Heather Martinez</t>
  </si>
  <si>
    <t>Meet thank leave</t>
  </si>
  <si>
    <t>Kelly Cunningham</t>
  </si>
  <si>
    <t>Result this physical</t>
  </si>
  <si>
    <t>Richard Lee</t>
  </si>
  <si>
    <t>Jimmy Taylor</t>
  </si>
  <si>
    <t>Recent realize</t>
  </si>
  <si>
    <t>Jose Barker</t>
  </si>
  <si>
    <t>West</t>
  </si>
  <si>
    <t>John Aguilar</t>
  </si>
  <si>
    <t>South science behavior agreement</t>
  </si>
  <si>
    <t>Anthony Hughes</t>
  </si>
  <si>
    <t>Brittany Perkins</t>
  </si>
  <si>
    <t>24-05-2025</t>
  </si>
  <si>
    <t>Soldier sing</t>
  </si>
  <si>
    <t>Jonathan Lindsey</t>
  </si>
  <si>
    <t>Pass billion</t>
  </si>
  <si>
    <t>Chelsea Lopez</t>
  </si>
  <si>
    <t>Line far</t>
  </si>
  <si>
    <t>David Phillips</t>
  </si>
  <si>
    <t>Sit hot behavior</t>
  </si>
  <si>
    <t>Grant White</t>
  </si>
  <si>
    <t>Trouble build</t>
  </si>
  <si>
    <t>Crystal Medina</t>
  </si>
  <si>
    <t>Cost human</t>
  </si>
  <si>
    <t>Micheal Banks</t>
  </si>
  <si>
    <t>Surface amount</t>
  </si>
  <si>
    <t>Lori Nelson</t>
  </si>
  <si>
    <t>Baby country</t>
  </si>
  <si>
    <t>Gina Taylor</t>
  </si>
  <si>
    <t>21-06-2025</t>
  </si>
  <si>
    <t>Owner service</t>
  </si>
  <si>
    <t>Matthew Alexander</t>
  </si>
  <si>
    <t>Allen Hale</t>
  </si>
  <si>
    <t>25-02-2025</t>
  </si>
  <si>
    <t>Staff ability cultural</t>
  </si>
  <si>
    <t>Paul Sandoval</t>
  </si>
  <si>
    <t>Bit</t>
  </si>
  <si>
    <t>Donald Smith</t>
  </si>
  <si>
    <t>Ashley Perez</t>
  </si>
  <si>
    <t>Nearly others</t>
  </si>
  <si>
    <t>Lisa Marshall</t>
  </si>
  <si>
    <t>25-03-2025</t>
  </si>
  <si>
    <t>Man travel</t>
  </si>
  <si>
    <t>Morgan Davis</t>
  </si>
  <si>
    <t>Michael Holland</t>
  </si>
  <si>
    <t>25-04-2025</t>
  </si>
  <si>
    <t>Operation</t>
  </si>
  <si>
    <t>Angela Barr</t>
  </si>
  <si>
    <t>Christy Adams</t>
  </si>
  <si>
    <t>13-05-2025</t>
  </si>
  <si>
    <t>genre</t>
  </si>
  <si>
    <t>Romance</t>
  </si>
  <si>
    <t>Issued Date - Month</t>
  </si>
  <si>
    <t>COUNTA of Issued Date</t>
  </si>
  <si>
    <t>Jan</t>
  </si>
  <si>
    <t>Feb</t>
  </si>
  <si>
    <t>Mar</t>
  </si>
  <si>
    <t>Psychology</t>
  </si>
  <si>
    <t>Apr</t>
  </si>
  <si>
    <t>Thriller</t>
  </si>
  <si>
    <t>May</t>
  </si>
  <si>
    <t>Fiction</t>
  </si>
  <si>
    <t>Jun</t>
  </si>
  <si>
    <t>Jul</t>
  </si>
  <si>
    <t>Health</t>
  </si>
  <si>
    <t>COUNTA of ⭐⭐⭐</t>
  </si>
  <si>
    <t>Biography</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</si>
</sst>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m&quot;-&quot;dd&quot;-&quot;yyyy"/>
    <numFmt numFmtId="166" formatCode="m/d/yyyy h:mm:ss"/>
    <numFmt numFmtId="167" formatCode="M/d/yyyy"/>
  </numFmts>
  <fonts count="5">
    <font>
      <sz val="10.0"/>
      <color rgb="FF000000"/>
      <name val="Arial"/>
      <scheme val="minor"/>
    </font>
    <font>
      <color theme="1"/>
      <name val="Arial"/>
      <scheme val="minor"/>
    </font>
    <font>
      <b/>
      <sz val="10.0"/>
      <color rgb="FFFFFFFF"/>
      <name val="Merriweather"/>
    </font>
    <font>
      <sz val="11.0"/>
      <color rgb="FF000000"/>
      <name val="Calibri"/>
    </font>
    <font>
      <b/>
      <color theme="1"/>
      <name val="Arial"/>
      <scheme val="minor"/>
    </font>
  </fonts>
  <fills count="4">
    <fill>
      <patternFill patternType="none"/>
    </fill>
    <fill>
      <patternFill patternType="lightGray"/>
    </fill>
    <fill>
      <patternFill patternType="solid">
        <fgColor rgb="FF3D85C6"/>
        <bgColor rgb="FF3D85C6"/>
      </patternFill>
    </fill>
    <fill>
      <patternFill patternType="solid">
        <fgColor rgb="FF073763"/>
        <bgColor rgb="FF073763"/>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Fill="1" applyFont="1"/>
    <xf borderId="0" fillId="3" fontId="2" numFmtId="0" xfId="0" applyAlignment="1" applyFill="1" applyFont="1">
      <alignment horizontal="center" readingOrder="0" shrinkToFit="0" vertical="center" wrapText="0"/>
    </xf>
    <xf borderId="0" fillId="3" fontId="2" numFmtId="0" xfId="0" applyAlignment="1" applyFont="1">
      <alignment horizontal="center" readingOrder="0" vertical="center"/>
    </xf>
    <xf borderId="0" fillId="0" fontId="3" numFmtId="0" xfId="0" applyAlignment="1" applyFont="1">
      <alignment horizontal="center" readingOrder="0" shrinkToFit="0" vertical="center" wrapText="0"/>
    </xf>
    <xf borderId="0" fillId="0" fontId="3" numFmtId="164" xfId="0" applyAlignment="1" applyFont="1" applyNumberFormat="1">
      <alignment horizontal="center" readingOrder="0" shrinkToFit="0" vertical="bottom" wrapText="0"/>
    </xf>
    <xf borderId="0" fillId="0" fontId="3" numFmtId="9" xfId="0" applyAlignment="1" applyFont="1" applyNumberFormat="1">
      <alignment horizontal="center" readingOrder="0" shrinkToFit="0" vertical="center" wrapText="0"/>
    </xf>
    <xf borderId="0" fillId="0" fontId="1" numFmtId="0" xfId="0" applyAlignment="1" applyFont="1">
      <alignment horizontal="center" readingOrder="0" vertical="center"/>
    </xf>
    <xf borderId="0" fillId="0" fontId="3" numFmtId="0" xfId="0" applyAlignment="1" applyFont="1">
      <alignment horizontal="center" shrinkToFit="0" vertical="center" wrapText="0"/>
    </xf>
    <xf borderId="0" fillId="0" fontId="3" numFmtId="165" xfId="0" applyAlignment="1" applyFont="1" applyNumberFormat="1">
      <alignment horizontal="center" readingOrder="0" shrinkToFit="0" vertical="bottom" wrapText="0"/>
    </xf>
    <xf borderId="0" fillId="0" fontId="3" numFmtId="164" xfId="0" applyAlignment="1" applyFont="1" applyNumberFormat="1">
      <alignment horizontal="center" readingOrder="0" shrinkToFit="0" vertical="center" wrapText="0"/>
    </xf>
    <xf borderId="0" fillId="0" fontId="1" numFmtId="165" xfId="0" applyAlignment="1" applyFont="1" applyNumberFormat="1">
      <alignment horizontal="center"/>
    </xf>
    <xf borderId="0" fillId="0" fontId="4" numFmtId="0" xfId="0" applyAlignment="1" applyFont="1">
      <alignment readingOrder="0"/>
    </xf>
    <xf borderId="0" fillId="0" fontId="1" numFmtId="0" xfId="0" applyAlignment="1" applyFont="1">
      <alignment readingOrder="0"/>
    </xf>
    <xf borderId="0" fillId="0" fontId="1" numFmtId="0" xfId="0" applyFont="1"/>
    <xf borderId="0" fillId="0" fontId="1" numFmtId="166" xfId="0" applyFont="1" applyNumberFormat="1"/>
    <xf borderId="0" fillId="0" fontId="1" numFmtId="1" xfId="0" applyFont="1" applyNumberFormat="1"/>
    <xf borderId="0" fillId="0" fontId="1" numFmtId="167" xfId="0" applyFont="1" applyNumberFormat="1"/>
  </cellXfs>
  <cellStyles count="1">
    <cellStyle xfId="0" name="Normal" builtinId="0"/>
  </cellStyles>
  <dxfs count="6">
    <dxf>
      <font>
        <color rgb="FFFFFFFF"/>
      </font>
      <fill>
        <patternFill patternType="solid">
          <fgColor theme="8"/>
          <bgColor theme="8"/>
        </patternFill>
      </fill>
      <border/>
    </dxf>
    <dxf>
      <font>
        <color rgb="FF000000"/>
      </font>
      <fill>
        <patternFill patternType="solid">
          <fgColor rgb="FFA7F150"/>
          <bgColor rgb="FFA7F150"/>
        </patternFill>
      </fill>
      <border/>
    </dxf>
    <dxf>
      <font/>
      <fill>
        <patternFill patternType="solid">
          <fgColor rgb="FFB7E1CD"/>
          <bgColor rgb="FFB7E1CD"/>
        </patternFill>
      </fill>
      <border/>
    </dxf>
    <dxf>
      <font>
        <color rgb="FF000000"/>
      </font>
      <fill>
        <patternFill patternType="solid">
          <fgColor rgb="FFF3F3F3"/>
          <bgColor rgb="FFF3F3F3"/>
        </patternFill>
      </fill>
      <border/>
    </dxf>
    <dxf>
      <font/>
      <fill>
        <patternFill patternType="solid">
          <fgColor rgb="FFF3F3F3"/>
          <bgColor rgb="FFF3F3F3"/>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microsoft.com/office/2007/relationships/slicerCache" Target="slicerCaches/slicerCache4.xml"/><Relationship Id="rId10" Type="http://schemas.microsoft.com/office/2007/relationships/slicerCache" Target="slicerCaches/slicerCache3.xml"/><Relationship Id="rId9" Type="http://schemas.microsoft.com/office/2007/relationships/slicerCache" Target="slicerCaches/slicerCache2.xml"/><Relationship Id="rId5" Type="http://schemas.openxmlformats.org/officeDocument/2006/relationships/worksheet" Target="worksheets/sheet2.xml"/><Relationship Id="rId6" Type="http://schemas.openxmlformats.org/officeDocument/2006/relationships/pivotCacheDefinition" Target="pivotCache/pivotCacheDefinition1.xml"/><Relationship Id="rId7" Type="http://schemas.openxmlformats.org/officeDocument/2006/relationships/pivotCacheDefinition" Target="pivotCache/pivotCacheDefinition2.xml"/><Relationship Id="rId8" Type="http://schemas.microsoft.com/office/2007/relationships/slicerCache" Target="slicerCaches/slicerCache1.xml"/></Relationships>
</file>

<file path=xl/charts/_rels/chartEx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B5394"/>
                </a:solidFill>
                <a:latin typeface="Verdana"/>
              </a:defRPr>
            </a:pPr>
            <a:r>
              <a:rPr b="1">
                <a:solidFill>
                  <a:srgbClr val="0B5394"/>
                </a:solidFill>
                <a:latin typeface="Verdana"/>
              </a:rPr>
              <a:t>Count of Ratings</a:t>
            </a:r>
          </a:p>
        </c:rich>
      </c:tx>
      <c:overlay val="0"/>
    </c:title>
    <c:plotArea>
      <c:layout/>
      <c:barChart>
        <c:barDir val="col"/>
        <c:ser>
          <c:idx val="0"/>
          <c:order val="0"/>
          <c:tx>
            <c:strRef>
              <c:f>Sheet2!$G$15</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Sheet2!$F$16:$F$21</c:f>
            </c:strRef>
          </c:cat>
          <c:val>
            <c:numRef>
              <c:f>Sheet2!$G$16:$G$21</c:f>
              <c:numCache/>
            </c:numRef>
          </c:val>
        </c:ser>
        <c:axId val="1520054878"/>
        <c:axId val="995288948"/>
      </c:barChart>
      <c:catAx>
        <c:axId val="152005487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0"/>
          <a:lstStyle/>
          <a:p>
            <a:pPr lvl="0">
              <a:defRPr b="0" sz="1200">
                <a:solidFill>
                  <a:srgbClr val="000000"/>
                </a:solidFill>
                <a:latin typeface="+mn-lt"/>
              </a:defRPr>
            </a:pPr>
          </a:p>
        </c:txPr>
        <c:crossAx val="995288948"/>
      </c:catAx>
      <c:valAx>
        <c:axId val="99528894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20054878"/>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Ex1.xml><?xml version="1.0" encoding="utf-8"?>
<cx:chartSpace xmlns:a="http://schemas.openxmlformats.org/drawingml/2006/main" xmlns:cx="http://schemas.microsoft.com/office/drawing/2014/chartex" xmlns:r="http://schemas.openxmlformats.org/officeDocument/2006/relationships" xmlns:mc="http://schemas.openxmlformats.org/markup-compatibility/2006" xmlns:mv="urn:schemas-microsoft-com:mac:vml" xmlns:c14="http://schemas.microsoft.com/office/drawing/2007/8/2/chart">
  <cx:chartData>
    <cx:data id="0">
      <cx:numDim type="val">
        <cx:f>Sheet2!$D$4:$D$11</cx:f>
      </cx:numDim>
      <cx:strDim type="cat">
        <cx:f>Sheet2!$C$4:$C$11</cx:f>
      </cx:strDim>
    </cx:data>
  </cx:chartData>
  <cx:chart>
    <cx:title overlay="0">
      <cx:txPr>
        <a:bodyPr/>
        <a:lstStyle/>
        <a:p>
          <a:pPr lvl="0">
            <a:defRPr b="1">
              <a:solidFill>
                <a:srgbClr val="0B5394"/>
              </a:solidFill>
              <a:latin typeface="Verdana"/>
            </a:defRPr>
          </a:pPr>
          <a:r>
            <a:rPr b="1">
              <a:solidFill>
                <a:srgbClr val="0B5394"/>
              </a:solidFill>
              <a:latin typeface="Verdana"/>
            </a:rPr>
            <a:t>Books read every month</a:t>
          </a:r>
        </a:p>
      </cx:txPr>
    </cx:title>
    <cx:plotArea>
      <cx:plotAreaRegion>
        <cx:series layoutId="waterfall" uniqueId="{E6DD7457-9FD0-4F9C-AEEC-208181036F89}">
          <cx:dataLabels>
            <cx:visibility seriesName="0" categoryName="0" value="1"/>
          </cx:dataLabels>
          <cx:dataId val="0"/>
          <cx:layoutPr>
            <cx:visibility connectorLines="1"/>
            <cx:subtotals/>
          </cx:layoutPr>
        </cx:series>
      </cx:plotAreaRegion>
      <cx:axis id="0">
        <cx:catScaling gapWidth="auto"/>
        <cx:title>
          <cx:txPr>
            <a:bodyPr/>
            <a:lstStyle/>
            <a:p>
              <a:pPr lvl="0">
                <a:defRPr b="0">
                  <a:solidFill>
                    <a:srgbClr val="000000"/>
                  </a:solidFill>
                  <a:latin typeface="+mn-lt"/>
                </a:defRPr>
              </a:pPr>
              <a:r>
                <a:rPr b="0">
                  <a:solidFill>
                    <a:srgbClr val="000000"/>
                  </a:solidFill>
                  <a:latin typeface="+mn-lt"/>
                </a:rPr>
                <a:t/>
              </a:r>
            </a:p>
          </cx:txPr>
        </cx:title>
        <cx:tickLabels/>
      </cx:axis>
      <cx:axis id="1">
        <cx:valScaling max="auto" min="auto"/>
        <cx:title>
          <cx:txPr>
            <a:bodyPr/>
            <a:lstStyle/>
            <a:p>
              <a:pPr lvl="0">
                <a:defRPr b="0">
                  <a:solidFill>
                    <a:srgbClr val="000000"/>
                  </a:solidFill>
                  <a:latin typeface="+mn-lt"/>
                </a:defRPr>
              </a:pPr>
              <a:r>
                <a:rPr b="0">
                  <a:solidFill>
                    <a:srgbClr val="000000"/>
                  </a:solidFill>
                  <a:latin typeface="+mn-lt"/>
                </a:rPr>
                <a:t/>
              </a:r>
            </a:p>
          </cx:txPr>
        </cx:title>
        <cx:majorGridlines>
          <cx:spPr>
            <a:ln>
              <a:solidFill>
                <a:srgbClr val="B7B7B7"/>
              </a:solidFill>
            </a:ln>
          </cx:spPr>
        </cx:majorGridlines>
        <cx:minorGridlines>
          <cx:spPr>
            <a:ln>
              <a:solidFill>
                <a:srgbClr val="CCCCCC">
                  <a:alpha val="0"/>
                </a:srgbClr>
              </a:solidFill>
            </a:ln>
          </cx:spPr>
        </cx:minorGridlines>
        <cx:tickLabels/>
      </cx:axis>
    </cx:plotArea>
    <cx:legend pos="r" overlay="0">
      <cx:txPr>
        <a:bodyPr/>
        <a:lstStyle/>
        <a:p>
          <a:pPr lvl="0">
            <a:defRPr b="0">
              <a:solidFill>
                <a:srgbClr val="1A1A1A"/>
              </a:solidFill>
              <a:latin typeface="+mn-lt"/>
            </a:defRPr>
          </a:pPr>
          <a:endParaRPr b="0">
            <a:solidFill>
              <a:srgbClr val="1A1A1A"/>
            </a:solidFill>
            <a:latin typeface="+mn-lt"/>
          </a:endParaRPr>
        </a:p>
      </cx:txPr>
    </cx:legend>
  </cx:chart>
  <cx:spPr>
    <a:solidFill>
      <a:srgbClr val="EFEFEF"/>
    </a:solidFill>
  </cx:spPr>
</cx:chartSpace>
</file>

<file path=xl/charts/colors1.xml><?xml version="1.0" encoding="utf-8"?>
<cs:colorStyle xmlns:a="http://schemas.openxmlformats.org/drawingml/2006/main" xmlns:cs="http://schemas.microsoft.com/office/drawing/2012/chartStyle" meth="cycle" id="10">
  <a:srgbClr val="4285F4"/>
  <a:srgbClr val="DB4437"/>
  <a:srgbClr val="1C4587"/>
</cs:colorStyle>
</file>

<file path=xl/charts/style1.xml><?xml version="1.0" encoding="utf-8"?>
<cs:chartStyle xmlns:a="http://schemas.openxmlformats.org/drawingml/2006/main" xmlns:cs="http://schemas.microsoft.com/office/drawing/2012/chartStyle" id="395">
  <cs:axisTitle>
    <cs:lnRef idx="0"/>
    <cs:fillRef idx="0"/>
    <cs:effectRef idx="0"/>
    <cs:fontRef idx="minor"/>
  </cs:axisTitle>
  <cs:categoryAxis>
    <cs:lnRef idx="0"/>
    <cs:fillRef idx="0"/>
    <cs:effectRef idx="0"/>
    <cs:fontRef idx="minor"/>
  </cs:categoryAxis>
  <cs:chartArea>
    <cs:lnRef idx="0"/>
    <cs:fillRef idx="0"/>
    <cs:effectRef idx="0"/>
    <cs:fontRef idx="minor"/>
    <cs:spPr>
      <a:solidFill>
        <a:srgbClr val="EFEFEF"/>
      </a:solidFill>
      <a:ln cap="flat" cmpd="sng" w="9525" algn="ctr">
        <a:solidFill>
          <a:srgbClr val="000000"/>
        </a:solidFill>
      </a:ln>
    </cs:spPr>
  </cs:chartArea>
  <cs:dataLabel>
    <cs:lnRef idx="0"/>
    <cs:fillRef idx="0"/>
    <cs:effectRef idx="0"/>
    <cs:fontRef idx="minor"/>
  </cs:dataLabel>
  <cs:dataLabelCallout>
    <cs:lnRef idx="0"/>
    <cs:fillRef idx="0"/>
    <cs:effectRef idx="0"/>
    <cs:fontRef idx="minor"/>
  </cs:dataLabelCallout>
  <cs:dataPoint>
    <cs:lnRef idx="0"/>
    <cs:fillRef idx="0">
      <cs:styleClr val="isAuto"/>
    </cs:fillRef>
    <cs:effectRef idx="0"/>
    <cs:fontRef idx="minor"/>
    <cs:spPr>
      <a:solidFill>
        <a:schemeClr val="phClr"/>
      </a:solidFill>
    </cs:spPr>
  </cs:dataPoint>
  <cs:dataPoint3D>
    <cs:lnRef idx="0"/>
    <cs:fillRef idx="0"/>
    <cs:effectRef idx="0"/>
    <cs:fontRef idx="minor"/>
  </cs:dataPoint3D>
  <cs:dataPointLine>
    <cs:lnRef idx="0"/>
    <cs:fillRef idx="0"/>
    <cs:effectRef idx="0"/>
    <cs:fontRef idx="minor"/>
  </cs:dataPointLine>
  <cs:dataPointMarker>
    <cs:lnRef idx="0"/>
    <cs:fillRef idx="0"/>
    <cs:effectRef idx="0"/>
    <cs:fontRef idx="minor"/>
  </cs:dataPointMarker>
  <cs:dataPointWireframe>
    <cs:lnRef idx="0"/>
    <cs:fillRef idx="0"/>
    <cs:effectRef idx="0"/>
    <cs:fontRef idx="minor"/>
  </cs:dataPointWireframe>
  <cs:dataTable>
    <cs:lnRef idx="0"/>
    <cs:fillRef idx="0"/>
    <cs:effectRef idx="0"/>
    <cs:fontRef idx="minor"/>
  </cs:dataTable>
  <cs:downBar>
    <cs:lnRef idx="0"/>
    <cs:fillRef idx="0"/>
    <cs:effectRef idx="0"/>
    <cs:fontRef idx="minor"/>
  </cs:downBar>
  <cs:dropLine>
    <cs:lnRef idx="0"/>
    <cs:fillRef idx="0"/>
    <cs:effectRef idx="0"/>
    <cs:fontRef idx="minor"/>
  </cs:dropLine>
  <cs:errorBar>
    <cs:lnRef idx="0"/>
    <cs:fillRef idx="0"/>
    <cs:effectRef idx="0"/>
    <cs:fontRef idx="minor"/>
  </cs:errorBar>
  <cs:floor>
    <cs:lnRef idx="0"/>
    <cs:fillRef idx="0"/>
    <cs:effectRef idx="0"/>
    <cs:fontRef idx="minor"/>
  </cs:floor>
  <cs:gridlineMajor>
    <cs:lnRef idx="0"/>
    <cs:fillRef idx="0"/>
    <cs:effectRef idx="0"/>
    <cs:fontRef idx="minor"/>
  </cs:gridlineMajor>
  <cs:gridlineMinor>
    <cs:lnRef idx="0"/>
    <cs:fillRef idx="0"/>
    <cs:effectRef idx="0"/>
    <cs:fontRef idx="minor"/>
  </cs:gridlineMinor>
  <cs:hiLoLine>
    <cs:lnRef idx="0"/>
    <cs:fillRef idx="0"/>
    <cs:effectRef idx="0"/>
    <cs:fontRef idx="minor"/>
  </cs:hiLoLine>
  <cs:leaderLine>
    <cs:lnRef idx="0"/>
    <cs:fillRef idx="0"/>
    <cs:effectRef idx="0"/>
    <cs:fontRef idx="minor"/>
  </cs:leaderLine>
  <cs:legend>
    <cs:lnRef idx="0"/>
    <cs:fillRef idx="0"/>
    <cs:effectRef idx="0"/>
    <cs:fontRef idx="minor"/>
  </cs:legend>
  <cs:plotArea>
    <cs:lnRef idx="0"/>
    <cs:fillRef idx="0"/>
    <cs:effectRef idx="0"/>
    <cs:fontRef idx="minor"/>
  </cs:plotArea>
  <cs:plotArea3D>
    <cs:lnRef idx="0"/>
    <cs:fillRef idx="0"/>
    <cs:effectRef idx="0"/>
    <cs:fontRef idx="minor"/>
  </cs:plotArea3D>
  <cs:seriesAxis>
    <cs:lnRef idx="0"/>
    <cs:fillRef idx="0"/>
    <cs:effectRef idx="0"/>
    <cs:fontRef idx="minor"/>
  </cs:seriesAxis>
  <cs:seriesLine>
    <cs:lnRef idx="0"/>
    <cs:fillRef idx="0"/>
    <cs:effectRef idx="0"/>
    <cs:fontRef idx="minor"/>
  </cs:seriesLine>
  <cs:title>
    <cs:lnRef idx="0"/>
    <cs:fillRef idx="0"/>
    <cs:effectRef idx="0"/>
    <cs:fontRef idx="minor"/>
  </cs:title>
  <cs:trendline>
    <cs:lnRef idx="0"/>
    <cs:fillRef idx="0"/>
    <cs:effectRef idx="0"/>
    <cs:fontRef idx="minor"/>
  </cs:trendline>
  <cs:trendlineLabel>
    <cs:lnRef idx="0"/>
    <cs:fillRef idx="0"/>
    <cs:effectRef idx="0"/>
    <cs:fontRef idx="minor"/>
  </cs:trendlineLabel>
  <cs:upBar>
    <cs:lnRef idx="0"/>
    <cs:fillRef idx="0"/>
    <cs:effectRef idx="0"/>
    <cs:fontRef idx="minor"/>
  </cs:upBar>
  <cs:valueAxis>
    <cs:lnRef idx="0"/>
    <cs:fillRef idx="0"/>
    <cs:effectRef idx="0"/>
    <cs:fontRef idx="minor"/>
  </cs:valueAxis>
  <cs:wall>
    <cs:lnRef idx="0"/>
    <cs:fillRef idx="0"/>
    <cs:effectRef idx="0"/>
    <cs:fontRef idx="mino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 Id="rId2"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1781175</xdr:colOff>
      <xdr:row>4</xdr:row>
      <xdr:rowOff>180975</xdr:rowOff>
    </xdr:from>
    <xdr:ext cx="3810000" cy="2505075"/>
    <mc:AlternateContent>
      <mc:Choice Requires="cx1">
        <xdr:graphicFrame>
          <xdr:nvGraphicFramePr>
            <xdr:cNvPr id="1" name="Chart 1" title="Chart"/>
            <xdr:cNvGraphicFramePr/>
          </xdr:nvGraphicFramePr>
          <xdr:xfrm>
            <a:off x="0" y="0"/>
            <a:ext cx="0" cy="0"/>
          </xdr:xfrm>
          <a:graphic>
            <a:graphicData uri="http://schemas.microsoft.com/office/drawing/2014/chartex">
              <cx:chart r:id="rId1"/>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chart isn't available in your version of Excel. Editing this shape or saving this workbook into a different file format will permanently break the chart.
</a:t>
              </a:r>
            </a:p>
          </xdr:txBody>
        </xdr:sp>
      </mc:Fallback>
    </mc:AlternateContent>
    <xdr:clientData fLocksWithSheet="0"/>
  </xdr:oneCellAnchor>
  <xdr:oneCellAnchor>
    <xdr:from>
      <xdr:col>8</xdr:col>
      <xdr:colOff>476250</xdr:colOff>
      <xdr:row>4</xdr:row>
      <xdr:rowOff>180975</xdr:rowOff>
    </xdr:from>
    <xdr:ext cx="3571875" cy="2505075"/>
    <xdr:graphicFrame>
      <xdr:nvGraphicFramePr>
        <xdr:cNvPr id="3" name="Chart 3"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28575</xdr:colOff>
      <xdr:row>5</xdr:row>
      <xdr:rowOff>66675</xdr:rowOff>
    </xdr:from>
    <xdr:ext cx="2276475" cy="2857500"/>
    <mc:AlternateContent>
      <mc:Choice Requires="sle15">
        <xdr:graphicFrame>
          <xdr:nvGraphicFramePr>
            <xdr:cNvPr id="1" name="Status_1"/>
            <xdr:cNvGraphicFramePr/>
          </xdr:nvGraphicFramePr>
          <xdr:xfrm>
            <a:off x="0" y="0"/>
            <a:ext cx="0" cy="0"/>
          </xdr:xfrm>
          <a:graphic>
            <a:graphicData uri="http://schemas.microsoft.com/office/drawing/2010/slicer">
              <x3Unk:slicer name="Status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28575</xdr:colOff>
      <xdr:row>8</xdr:row>
      <xdr:rowOff>57150</xdr:rowOff>
    </xdr:from>
    <xdr:ext cx="2276475" cy="2857500"/>
    <mc:AlternateContent>
      <mc:Choice Requires="sle15">
        <xdr:graphicFrame>
          <xdr:nvGraphicFramePr>
            <xdr:cNvPr id="2" name="Genre_2"/>
            <xdr:cNvGraphicFramePr/>
          </xdr:nvGraphicFramePr>
          <xdr:xfrm>
            <a:off x="0" y="0"/>
            <a:ext cx="0" cy="0"/>
          </xdr:xfrm>
          <a:graphic>
            <a:graphicData uri="http://schemas.microsoft.com/office/drawing/2010/slicer">
              <x3Unk:slicer name="Genre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28575</xdr:colOff>
      <xdr:row>11</xdr:row>
      <xdr:rowOff>47625</xdr:rowOff>
    </xdr:from>
    <xdr:ext cx="2276475" cy="2857500"/>
    <mc:AlternateContent>
      <mc:Choice Requires="sle15">
        <xdr:graphicFrame>
          <xdr:nvGraphicFramePr>
            <xdr:cNvPr id="3" name="%_3"/>
            <xdr:cNvGraphicFramePr/>
          </xdr:nvGraphicFramePr>
          <xdr:xfrm>
            <a:off x="0" y="0"/>
            <a:ext cx="0" cy="0"/>
          </xdr:xfrm>
          <a:graphic>
            <a:graphicData uri="http://schemas.microsoft.com/office/drawing/2010/slicer">
              <x3Unk:slicer name="%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19050</xdr:colOff>
      <xdr:row>14</xdr:row>
      <xdr:rowOff>57150</xdr:rowOff>
    </xdr:from>
    <xdr:ext cx="2276475" cy="2857500"/>
    <mc:AlternateContent>
      <mc:Choice Requires="sle15">
        <xdr:graphicFrame>
          <xdr:nvGraphicFramePr>
            <xdr:cNvPr id="4" name="Rating_4"/>
            <xdr:cNvGraphicFramePr/>
          </xdr:nvGraphicFramePr>
          <xdr:xfrm>
            <a:off x="0" y="0"/>
            <a:ext cx="0" cy="0"/>
          </xdr:xfrm>
          <a:graphic>
            <a:graphicData uri="http://schemas.microsoft.com/office/drawing/2010/slicer">
              <x3Unk:slicer name="Rating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76200</xdr:colOff>
      <xdr:row>0</xdr:row>
      <xdr:rowOff>57150</xdr:rowOff>
    </xdr:from>
    <xdr:ext cx="3438525" cy="828675"/>
    <xdr:grpSp>
      <xdr:nvGrpSpPr>
        <xdr:cNvPr id="2" name="Shape 2" title="Drawing"/>
        <xdr:cNvGrpSpPr/>
      </xdr:nvGrpSpPr>
      <xdr:grpSpPr>
        <a:xfrm>
          <a:off x="1312300" y="627175"/>
          <a:ext cx="3906300" cy="766800"/>
          <a:chOff x="1312300" y="627175"/>
          <a:chExt cx="3906300" cy="766800"/>
        </a:xfrm>
      </xdr:grpSpPr>
      <xdr:sp>
        <xdr:nvSpPr>
          <xdr:cNvPr id="3" name="Shape 3"/>
          <xdr:cNvSpPr/>
        </xdr:nvSpPr>
        <xdr:spPr>
          <a:xfrm>
            <a:off x="1312300" y="627175"/>
            <a:ext cx="3906300" cy="7668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4" name="Shape 4"/>
          <xdr:cNvSpPr txBox="1"/>
        </xdr:nvSpPr>
        <xdr:spPr>
          <a:xfrm>
            <a:off x="1659975" y="810475"/>
            <a:ext cx="32928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latin typeface="Comic Sans MS"/>
                <a:ea typeface="Comic Sans MS"/>
                <a:cs typeface="Comic Sans MS"/>
                <a:sym typeface="Comic Sans MS"/>
              </a:rPr>
              <a:t>LIBRARY MANAGEMENT SYSTEM</a:t>
            </a:r>
            <a:endParaRPr sz="1400">
              <a:latin typeface="Comic Sans MS"/>
              <a:ea typeface="Comic Sans MS"/>
              <a:cs typeface="Comic Sans MS"/>
              <a:sym typeface="Comic Sans MS"/>
            </a:endParaRPr>
          </a:p>
        </xdr:txBody>
      </xdr:sp>
    </xdr:grp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G19:M119" sheet="Sheet1"/>
  </cacheSource>
  <cacheFields>
    <cacheField name="Issued Date" numFmtId="164">
      <sharedItems containsSemiMixedTypes="0" containsNonDate="0" containsDate="1" containsString="0" minDate="2024-01-02T00:00:00Z" maxDate="2024-07-19T00:00:00Z">
        <d v="2024-01-02T00:00:00Z"/>
        <d v="2024-01-04T00:00:00Z"/>
        <d v="2024-01-06T00:00:00Z"/>
        <d v="2024-01-08T00:00:00Z"/>
        <d v="2024-01-10T00:00:00Z"/>
        <d v="2024-01-12T00:00:00Z"/>
        <d v="2024-01-14T00:00:00Z"/>
        <d v="2024-01-16T00:00:00Z"/>
        <d v="2024-01-18T00:00:00Z"/>
        <d v="2024-01-20T00:00:00Z"/>
        <d v="2024-01-22T00:00:00Z"/>
        <d v="2024-01-24T00:00:00Z"/>
        <d v="2024-01-26T00:00:00Z"/>
        <d v="2024-01-28T00:00:00Z"/>
        <d v="2024-01-30T00:00:00Z"/>
        <d v="2024-02-01T00:00:00Z"/>
        <d v="2024-02-03T00:00:00Z"/>
        <d v="2024-02-05T00:00:00Z"/>
        <d v="2024-02-07T00:00:00Z"/>
        <d v="2024-02-09T00:00:00Z"/>
        <d v="2024-02-11T00:00:00Z"/>
        <d v="2024-02-13T00:00:00Z"/>
        <d v="2024-02-15T00:00:00Z"/>
        <d v="2024-02-17T00:00:00Z"/>
        <d v="2024-02-19T00:00:00Z"/>
        <d v="2024-02-21T00:00:00Z"/>
        <d v="2024-02-23T00:00:00Z"/>
        <d v="2024-02-25T00:00:00Z"/>
        <d v="2024-02-27T00:00:00Z"/>
        <d v="2024-02-29T00:00:00Z"/>
        <d v="2024-03-02T00:00:00Z"/>
        <d v="2024-03-04T00:00:00Z"/>
        <d v="2024-03-06T00:00:00Z"/>
        <d v="2024-03-08T00:00:00Z"/>
        <d v="2024-03-10T00:00:00Z"/>
        <d v="2024-03-12T00:00:00Z"/>
        <d v="2024-03-14T00:00:00Z"/>
        <d v="2024-03-16T00:00:00Z"/>
        <d v="2024-03-18T00:00:00Z"/>
        <d v="2024-03-20T00:00:00Z"/>
        <d v="2024-03-22T00:00:00Z"/>
        <d v="2024-03-24T00:00:00Z"/>
        <d v="2024-03-26T00:00:00Z"/>
        <d v="2024-03-28T00:00:00Z"/>
        <d v="2024-03-30T00:00:00Z"/>
        <d v="2024-04-01T00:00:00Z"/>
        <d v="2024-04-03T00:00:00Z"/>
        <d v="2024-04-05T00:00:00Z"/>
        <d v="2024-04-07T00:00:00Z"/>
        <d v="2024-04-09T00:00:00Z"/>
        <d v="2024-04-11T00:00:00Z"/>
        <d v="2024-04-13T00:00:00Z"/>
        <d v="2024-04-15T00:00:00Z"/>
        <d v="2024-04-17T00:00:00Z"/>
        <d v="2024-04-19T00:00:00Z"/>
        <d v="2024-04-21T00:00:00Z"/>
        <d v="2024-04-23T00:00:00Z"/>
        <d v="2024-04-25T00:00:00Z"/>
        <d v="2024-04-27T00:00:00Z"/>
        <d v="2024-04-29T00:00:00Z"/>
        <d v="2024-05-01T00:00:00Z"/>
        <d v="2024-05-03T00:00:00Z"/>
        <d v="2024-05-05T00:00:00Z"/>
        <d v="2024-05-07T00:00:00Z"/>
        <d v="2024-05-09T00:00:00Z"/>
        <d v="2024-05-11T00:00:00Z"/>
        <d v="2024-05-13T00:00:00Z"/>
        <d v="2024-05-15T00:00:00Z"/>
        <d v="2024-05-17T00:00:00Z"/>
        <d v="2024-05-19T00:00:00Z"/>
        <d v="2024-05-21T00:00:00Z"/>
        <d v="2024-05-23T00:00:00Z"/>
        <d v="2024-05-25T00:00:00Z"/>
        <d v="2024-05-27T00:00:00Z"/>
        <d v="2024-05-29T00:00:00Z"/>
        <d v="2024-05-31T00:00:00Z"/>
        <d v="2024-06-02T00:00:00Z"/>
        <d v="2024-06-04T00:00:00Z"/>
        <d v="2024-06-06T00:00:00Z"/>
        <d v="2024-06-08T00:00:00Z"/>
        <d v="2024-06-10T00:00:00Z"/>
        <d v="2024-06-12T00:00:00Z"/>
        <d v="2024-06-14T00:00:00Z"/>
        <d v="2024-06-16T00:00:00Z"/>
        <d v="2024-06-18T00:00:00Z"/>
        <d v="2024-06-20T00:00:00Z"/>
        <d v="2024-06-22T00:00:00Z"/>
        <d v="2024-06-24T00:00:00Z"/>
        <d v="2024-06-26T00:00:00Z"/>
        <d v="2024-06-28T00:00:00Z"/>
        <d v="2024-06-30T00:00:00Z"/>
        <d v="2024-07-02T00:00:00Z"/>
        <d v="2024-07-04T00:00:00Z"/>
        <d v="2024-07-06T00:00:00Z"/>
        <d v="2024-07-08T00:00:00Z"/>
        <d v="2024-07-10T00:00:00Z"/>
        <d v="2024-07-12T00:00:00Z"/>
        <d v="2024-07-14T00:00:00Z"/>
        <d v="2024-07-16T00:00:00Z"/>
        <d v="2024-07-18T00:00:00Z"/>
      </sharedItems>
      <fieldGroup base="0">
        <rangePr autoStart="0" autoEnd="0" groupBy="months" startDate="2024-01-02T00:00:00Z" endDate="2024-07-19T00:00:00Z"/>
        <groupItems>
          <s v="&lt;01/02/24"/>
          <s v="Jan"/>
          <s v="Feb"/>
          <s v="Mar"/>
          <s v="Apr"/>
          <s v="May"/>
          <s v="Jun"/>
          <s v="Jul"/>
          <s v="Aug"/>
          <s v="Sep"/>
          <s v="Oct"/>
          <s v="Nov"/>
          <s v="Dec"/>
          <s v="&gt;07/19/24"/>
        </groupItems>
      </fieldGroup>
    </cacheField>
    <cacheField name="Total Pages" numFmtId="0">
      <sharedItems containsSemiMixedTypes="0" containsString="0" containsNumber="1" containsInteger="1">
        <n v="506.0"/>
        <n v="293.0"/>
        <n v="380.0"/>
        <n v="369.0"/>
        <n v="441.0"/>
        <n v="497.0"/>
        <n v="199.0"/>
        <n v="568.0"/>
        <n v="130.0"/>
        <n v="281.0"/>
        <n v="361.0"/>
        <n v="273.0"/>
        <n v="353.0"/>
        <n v="181.0"/>
        <n v="491.0"/>
        <n v="193.0"/>
        <n v="559.0"/>
        <n v="529.0"/>
        <n v="460.0"/>
        <n v="539.0"/>
        <n v="305.0"/>
        <n v="311.0"/>
        <n v="165.0"/>
        <n v="567.0"/>
        <n v="375.0"/>
        <n v="480.0"/>
        <n v="308.0"/>
        <n v="325.0"/>
        <n v="592.0"/>
        <n v="393.0"/>
        <n v="551.0"/>
        <n v="248.0"/>
        <n v="584.0"/>
        <n v="276.0"/>
        <n v="573.0"/>
        <n v="107.0"/>
        <n v="462.0"/>
        <n v="454.0"/>
        <n v="390.0"/>
        <n v="280.0"/>
        <n v="103.0"/>
        <n v="498.0"/>
        <n v="486.0"/>
        <n v="124.0"/>
        <n v="379.0"/>
        <n v="518.0"/>
        <n v="236.0"/>
        <n v="524.0"/>
        <n v="147.0"/>
        <n v="388.0"/>
        <n v="188.0"/>
        <n v="558.0"/>
        <n v="346.0"/>
        <n v="164.0"/>
        <n v="109.0"/>
        <n v="531.0"/>
        <n v="161.0"/>
        <n v="474.0"/>
        <n v="140.0"/>
        <n v="528.0"/>
        <n v="131.0"/>
        <n v="320.0"/>
        <n v="204.0"/>
        <n v="483.0"/>
        <n v="341.0"/>
        <n v="198.0"/>
        <n v="207.0"/>
        <n v="516.0"/>
        <n v="499.0"/>
        <n v="530.0"/>
        <n v="363.0"/>
        <n v="510.0"/>
        <n v="340.0"/>
        <n v="128.0"/>
        <n v="175.0"/>
        <n v="142.0"/>
        <n v="259.0"/>
        <n v="475.0"/>
        <n v="596.0"/>
        <n v="365.0"/>
        <n v="106.0"/>
        <n v="104.0"/>
        <n v="385.0"/>
        <n v="116.0"/>
        <n v="581.0"/>
        <n v="139.0"/>
        <n v="423.0"/>
        <n v="370.0"/>
        <n v="377.0"/>
      </sharedItems>
    </cacheField>
    <cacheField name="Current Page" numFmtId="0">
      <sharedItems containsSemiMixedTypes="0" containsString="0" containsNumber="1" containsInteger="1">
        <n v="469.0"/>
        <n v="0.0"/>
        <n v="347.0"/>
        <n v="372.0"/>
        <n v="162.0"/>
        <n v="4.0"/>
        <n v="64.0"/>
        <n v="127.0"/>
        <n v="36.0"/>
        <n v="213.0"/>
        <n v="488.0"/>
        <n v="333.0"/>
        <n v="298.0"/>
        <n v="46.0"/>
        <n v="158.0"/>
        <n v="307.0"/>
        <n v="311.0"/>
        <n v="77.0"/>
        <n v="92.0"/>
        <n v="101.0"/>
        <n v="363.0"/>
        <n v="201.0"/>
        <n v="22.0"/>
        <n v="62.0"/>
        <n v="99.0"/>
        <n v="321.0"/>
        <n v="375.0"/>
        <n v="403.0"/>
        <n v="81.0"/>
        <n v="187.0"/>
        <n v="11.0"/>
        <n v="277.0"/>
        <n v="35.0"/>
        <n v="503.0"/>
        <n v="168.0"/>
        <n v="87.0"/>
        <n v="291.0"/>
        <n v="270.0"/>
        <n v="59.0"/>
        <n v="110.0"/>
        <n v="66.0"/>
        <n v="327.0"/>
        <n v="413.0"/>
        <n v="154.0"/>
        <n v="115.0"/>
        <n v="23.0"/>
        <n v="326.0"/>
        <n v="380.0"/>
        <n v="193.0"/>
        <n v="27.0"/>
        <n v="100.0"/>
        <n v="258.0"/>
        <n v="514.0"/>
        <n v="146.0"/>
        <n v="15.0"/>
        <n v="67.0"/>
      </sharedItems>
    </cacheField>
    <cacheField name="Read" numFmtId="0">
      <sharedItems>
        <s v=""/>
      </sharedItems>
    </cacheField>
    <cacheField name="%" numFmtId="9">
      <sharedItems containsSemiMixedTypes="0" containsString="0" containsNumber="1">
        <n v="0.9268774703557312"/>
        <n v="0.0"/>
        <n v="0.940379403794038"/>
        <n v="0.7484909456740443"/>
        <n v="0.8140703517587939"/>
        <n v="0.007042253521126761"/>
        <n v="0.49230769230769234"/>
        <n v="0.4652014652014652"/>
        <n v="0.10198300283286119"/>
        <n v="0.43380855397148677"/>
        <n v="0.8729874776386404"/>
        <n v="0.7239130434782609"/>
        <n v="0.5528756957328386"/>
        <n v="0.15081967213114755"/>
        <n v="0.9575757575757575"/>
        <n v="0.518581081081081"/>
        <n v="0.7913486005089059"/>
        <n v="0.13184931506849315"/>
        <n v="0.8598130841121495"/>
        <n v="0.21861471861471862"/>
        <n v="0.7995594713656388"/>
        <n v="0.5153846153846153"/>
        <n v="0.21359223300970873"/>
        <n v="0.12449799196787148"/>
        <n v="0.7983870967741935"/>
        <n v="0.8469656992084432"/>
        <n v="0.7088846880907372"/>
        <n v="0.7690839694656488"/>
        <n v="0.5510204081632653"/>
        <n v="0.48195876288659795"/>
        <n v="0.05851063829787234"/>
        <n v="0.8005780346820809"/>
        <n v="0.3211009174311927"/>
        <n v="0.9472693032015066"/>
        <n v="0.35443037974683544"/>
        <n v="0.6214285714285714"/>
        <n v="0.5511363636363636"/>
        <n v="0.84375"/>
        <n v="0.12215320910973085"/>
        <n v="0.10557184750733138"/>
        <n v="0.5314009661835749"/>
        <n v="0.12790697674418605"/>
        <n v="0.655310621242485"/>
        <n v="0.779245283018868"/>
        <n v="0.88"/>
        <n v="0.24261603375527427"/>
        <n v="0.1619718309859155"/>
        <n v="0.6863157894736842"/>
        <n v="0.6375838926174496"/>
        <n v="0.5287671232876713"/>
        <n v="0.23275862068965517"/>
        <n v="0.7194244604316546"/>
        <n v="0.6099290780141844"/>
        <n v="0.921146953405018"/>
        <n v="0.3945945945945946"/>
        <n v="0.03978779840848806"/>
        <n v="0.18356164383561643"/>
      </sharedItems>
    </cacheField>
    <cacheField name="Return Due Date">
      <sharedItems containsDate="1" containsBlank="1" containsMixedTypes="1">
        <s v="24-03-2025"/>
        <m/>
        <s v="19-04-2025"/>
        <s v="27-03-2025"/>
        <d v="2025-01-07T00:00:00Z"/>
        <d v="2025-09-07T00:00:00Z"/>
        <d v="2025-04-08T00:00:00Z"/>
        <d v="2025-05-06T00:00:00Z"/>
        <s v="18-07-2025"/>
        <d v="2025-03-06T00:00:00Z"/>
        <s v="14-02-2025"/>
        <s v="28-07-2025"/>
        <s v="28-04-2025"/>
        <s v="17-07-2025"/>
        <d v="2025-08-06T00:00:00Z"/>
        <d v="2025-07-05T00:00:00Z"/>
        <s v="25-07-2025"/>
        <s v="15-03-2025"/>
        <s v="31-05-2025"/>
        <d v="2025-06-05T00:00:00Z"/>
        <d v="2025-12-06T00:00:00Z"/>
        <s v="14-04-2025"/>
        <d v="2025-11-05T00:00:00Z"/>
        <d v="2025-07-03T00:00:00Z"/>
        <d v="2025-12-05T00:00:00Z"/>
        <s v="30-03-2025"/>
        <s v="27-02-2025"/>
        <d v="2025-02-07T00:00:00Z"/>
        <d v="2025-06-08T00:00:00Z"/>
        <s v="18-05-2025"/>
        <s v="21-07-2025"/>
        <s v="16-07-2025"/>
        <s v="13-04-2025"/>
        <d v="2025-05-04T00:00:00Z"/>
        <d v="2025-06-03T00:00:00Z"/>
        <s v="14-06-2025"/>
        <s v="20-04-2025"/>
        <d v="2025-08-08T00:00:00Z"/>
        <s v="14-03-2025"/>
        <s v="16-05-2025"/>
        <d v="2025-02-05T00:00:00Z"/>
        <d v="2025-12-07T00:00:00Z"/>
        <d v="2025-05-07T00:00:00Z"/>
        <s v="18-03-2025"/>
        <d v="2025-04-06T00:00:00Z"/>
        <s v="24-05-2025"/>
        <d v="2025-08-07T00:00:00Z"/>
        <d v="2025-08-03T00:00:00Z"/>
        <s v="21-06-2025"/>
        <s v="25-02-2025"/>
        <d v="2025-11-07T00:00:00Z"/>
        <s v="25-03-2025"/>
        <s v="25-04-2025"/>
        <s v="13-05-2025"/>
      </sharedItems>
    </cacheField>
    <cacheField name="Rating" numFmtId="0">
      <sharedItems>
        <s v="⭐⭐⭐"/>
        <s v="⭐⭐⭐⭐"/>
        <s v="⭐⭐⭐⭐⭐"/>
        <s v="⭐"/>
        <s v="⭐⭐"/>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M20:M119" sheet="Sheet1"/>
  </cacheSource>
  <cacheFields>
    <cacheField name="⭐⭐⭐" numFmtId="0">
      <sharedItems>
        <s v="⭐⭐⭐⭐"/>
        <s v="⭐⭐⭐⭐⭐"/>
        <s v="⭐"/>
        <s v="⭐⭐"/>
        <s v="⭐⭐⭐"/>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Sheet2" cacheId="0" dataCaption="" rowGrandTotals="0" compact="0" compactData="0">
  <location ref="C3:D10" firstHeaderRow="0" firstDataRow="1" firstDataCol="0"/>
  <pivotFields>
    <pivotField name="Issued Date" axis="axisRow" dataField="1" compact="0" numFmtId="164" outline="0" multipleItemSelectionAllowed="1" showAll="0" sortType="ascending">
      <items>
        <item x="0"/>
        <item x="1"/>
        <item x="2"/>
        <item x="3"/>
        <item x="4"/>
        <item x="5"/>
        <item x="6"/>
        <item x="7"/>
        <item x="8"/>
        <item x="9"/>
        <item x="10"/>
        <item x="11"/>
        <item x="12"/>
        <item x="13"/>
        <item t="default"/>
      </items>
    </pivotField>
    <pivotField name="Total Pag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name="Current P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name="Read" compact="0" outline="0" multipleItemSelectionAllowed="1" showAll="0">
      <items>
        <item x="0"/>
        <item t="default"/>
      </items>
    </pivotField>
    <pivotField name="%" compact="0" numFmtId="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Return Due D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t="default"/>
      </items>
    </pivotField>
    <pivotField name="Rating" compact="0" outline="0" multipleItemSelectionAllowed="1" showAll="0">
      <items>
        <item x="0"/>
        <item x="1"/>
        <item x="2"/>
        <item x="3"/>
        <item x="4"/>
        <item t="default"/>
      </items>
    </pivotField>
  </pivotFields>
  <rowFields>
    <field x="0"/>
  </rowFields>
  <dataFields>
    <dataField name="COUNTA of Issued Date" fld="0" subtotal="count" baseField="0"/>
  </dataFields>
</pivotTableDefinition>
</file>

<file path=xl/pivotTables/pivotTable2.xml><?xml version="1.0" encoding="utf-8"?>
<pivotTableDefinition xmlns="http://schemas.openxmlformats.org/spreadsheetml/2006/main" name="Sheet2 2" cacheId="1" dataCaption="" rowGrandTotals="0" compact="0" compactData="0">
  <location ref="F15:G20" firstHeaderRow="0" firstDataRow="1" firstDataCol="0"/>
  <pivotFields>
    <pivotField name="⭐⭐⭐" axis="axisRow" dataField="1" compact="0" outline="0" multipleItemSelectionAllowed="1" showAll="0" sortType="ascending">
      <items>
        <item x="2"/>
        <item x="3"/>
        <item x="4"/>
        <item x="0"/>
        <item x="1"/>
        <item t="default"/>
      </items>
    </pivotField>
  </pivotFields>
  <rowFields>
    <field x="0"/>
  </rowFields>
  <dataFields>
    <dataField name="COUNTA of ⭐⭐⭐" fld="0" subtotal="count"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Genre">
  <x14:extLst>
    <ext uri="{2F2917AC-EB37-4324-AD4E-5DD8C200BD13}">
      <x15:tableSlicerCache tableId="1" column="4"/>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5" sourceName="Status">
  <x14:extLst>
    <ext uri="{2F2917AC-EB37-4324-AD4E-5DD8C200BD13}">
      <x15:tableSlicerCache tableId="1" column="5"/>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1" sourceName="%">
  <x14:extLst>
    <ext uri="{2F2917AC-EB37-4324-AD4E-5DD8C200BD13}">
      <x15:tableSlicerCache tableId="1" column="11"/>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3" sourceName="Rating">
  <x14:extLst>
    <ext uri="{2F2917AC-EB37-4324-AD4E-5DD8C200BD13}">
      <x15:tableSlicerCache tableId="1" column="13"/>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tatus_1" cache="SlicerCache_Table_1_Col_5" caption="Status" rowHeight="247650"/>
  <x14:slicer name="Genre_2" cache="SlicerCache_Table_1_Col_4" caption="Genre" rowHeight="247650"/>
  <x14:slicer name="%_3" cache="SlicerCache_Table_1_Col_11" caption="%" rowHeight="247650"/>
  <x14:slicer name="Rating_4" cache="SlicerCache_Table_1_Col_13" caption="Rating" rowHeight="247650"/>
</x14:slicers>
</file>

<file path=xl/tables/table1.xml><?xml version="1.0" encoding="utf-8"?>
<table xmlns="http://schemas.openxmlformats.org/spreadsheetml/2006/main" ref="A19:M119" displayName="Table_1" name="Table_1" id="1">
  <autoFilter ref="$A$19:$M$119"/>
  <tableColumns count="13">
    <tableColumn name="Book ID" id="1"/>
    <tableColumn name="Book Name" id="2"/>
    <tableColumn name="Author" id="3"/>
    <tableColumn name="Genre" id="4"/>
    <tableColumn name="Status" id="5"/>
    <tableColumn name="Issued To" id="6"/>
    <tableColumn name="Issued Date" id="7"/>
    <tableColumn name="Total Pages" id="8"/>
    <tableColumn name="Current Page" id="9"/>
    <tableColumn name="Read" id="10"/>
    <tableColumn name="%" id="11"/>
    <tableColumn name="Return Due Date" id="12"/>
    <tableColumn name="Rating" id="1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7.63"/>
    <col customWidth="1" min="2" max="2" width="26.75"/>
    <col customWidth="1" min="3" max="3" width="16.88"/>
    <col customWidth="1" min="4" max="4" width="17.0"/>
    <col customWidth="1" min="5" max="5" width="7.75"/>
    <col customWidth="1" min="6" max="6" width="19.0"/>
    <col customWidth="1" min="7" max="8" width="10.5"/>
    <col customWidth="1" min="9" max="9" width="11.63"/>
    <col customWidth="1" min="11" max="11" width="6.13"/>
    <col customWidth="1" min="13" max="13" width="18.25"/>
  </cols>
  <sheetData>
    <row r="1">
      <c r="A1" s="1"/>
      <c r="B1" s="1"/>
      <c r="C1" s="1"/>
      <c r="D1" s="1"/>
      <c r="E1" s="1"/>
      <c r="F1" s="1"/>
      <c r="G1" s="1"/>
      <c r="H1" s="1"/>
      <c r="I1" s="1"/>
      <c r="J1" s="1"/>
      <c r="K1" s="1"/>
      <c r="L1" s="1"/>
      <c r="M1" s="1"/>
    </row>
    <row r="2">
      <c r="A2" s="1"/>
      <c r="B2" s="1"/>
      <c r="C2" s="1"/>
      <c r="D2" s="1"/>
      <c r="E2" s="1"/>
      <c r="F2" s="1">
        <f>COUNTIF(E20:E119,"Issued")</f>
        <v>56</v>
      </c>
      <c r="G2" s="1"/>
      <c r="H2" s="1">
        <f>COUNTIF(E20:E119,"Available")</f>
        <v>44</v>
      </c>
      <c r="I2" s="1"/>
      <c r="J2" s="1"/>
      <c r="K2" s="1"/>
      <c r="L2" s="1"/>
      <c r="M2" s="1"/>
    </row>
    <row r="3">
      <c r="A3" s="1"/>
      <c r="B3" s="1"/>
      <c r="C3" s="1"/>
      <c r="D3" s="1">
        <f>COUNTA(B20:B119)</f>
        <v>100</v>
      </c>
      <c r="E3" s="1"/>
      <c r="F3" s="1"/>
      <c r="G3" s="1"/>
      <c r="H3" s="1"/>
      <c r="I3" s="1"/>
      <c r="J3" s="1"/>
      <c r="K3" s="1"/>
      <c r="L3" s="1"/>
      <c r="M3" s="1"/>
    </row>
    <row r="4">
      <c r="A4" s="1"/>
      <c r="B4" s="1"/>
      <c r="C4" s="1"/>
      <c r="D4" s="1"/>
      <c r="E4" s="1"/>
      <c r="F4" s="1"/>
      <c r="G4" s="1"/>
      <c r="H4" s="1"/>
      <c r="I4" s="1"/>
      <c r="J4" s="1"/>
      <c r="K4" s="1"/>
      <c r="L4" s="1"/>
      <c r="M4" s="1"/>
    </row>
    <row r="5">
      <c r="A5" s="1"/>
      <c r="B5" s="1"/>
      <c r="C5" s="1"/>
      <c r="D5" s="1"/>
      <c r="E5" s="1"/>
      <c r="F5" s="1"/>
      <c r="G5" s="1"/>
      <c r="H5" s="1"/>
      <c r="I5" s="1"/>
      <c r="J5" s="1"/>
      <c r="K5" s="1"/>
      <c r="L5" s="1"/>
      <c r="M5" s="1"/>
    </row>
    <row r="6">
      <c r="A6" s="1"/>
      <c r="B6" s="1"/>
      <c r="C6" s="1"/>
      <c r="D6" s="1"/>
      <c r="E6" s="1"/>
      <c r="F6" s="1"/>
      <c r="G6" s="1"/>
      <c r="H6" s="1"/>
      <c r="I6" s="1"/>
      <c r="J6" s="1"/>
      <c r="K6" s="1"/>
      <c r="L6" s="1"/>
      <c r="M6" s="1"/>
    </row>
    <row r="7">
      <c r="A7" s="1"/>
      <c r="B7" s="1"/>
      <c r="C7" s="1"/>
      <c r="D7" s="1"/>
      <c r="E7" s="1"/>
      <c r="F7" s="1"/>
      <c r="G7" s="1"/>
      <c r="H7" s="1"/>
      <c r="I7" s="1"/>
      <c r="J7" s="1"/>
      <c r="K7" s="1"/>
      <c r="L7" s="1"/>
      <c r="M7" s="1"/>
    </row>
    <row r="8">
      <c r="A8" s="1"/>
      <c r="B8" s="1"/>
      <c r="C8" s="1"/>
      <c r="D8" s="1"/>
      <c r="E8" s="1"/>
      <c r="F8" s="1"/>
      <c r="G8" s="1"/>
      <c r="H8" s="1"/>
      <c r="I8" s="1"/>
      <c r="J8" s="1"/>
      <c r="K8" s="1"/>
      <c r="L8" s="1"/>
      <c r="M8" s="1"/>
    </row>
    <row r="9">
      <c r="A9" s="1"/>
      <c r="B9" s="1"/>
      <c r="C9" s="1"/>
      <c r="D9" s="1"/>
      <c r="E9" s="1"/>
      <c r="F9" s="1"/>
      <c r="G9" s="1"/>
      <c r="H9" s="1"/>
      <c r="I9" s="1"/>
      <c r="J9" s="1"/>
      <c r="K9" s="1"/>
      <c r="L9" s="1"/>
      <c r="M9" s="1"/>
    </row>
    <row r="10">
      <c r="A10" s="1"/>
      <c r="B10" s="1"/>
      <c r="C10" s="1"/>
      <c r="D10" s="1"/>
      <c r="E10" s="1"/>
      <c r="F10" s="1"/>
      <c r="G10" s="1"/>
      <c r="H10" s="1"/>
      <c r="I10" s="1"/>
      <c r="J10" s="1"/>
      <c r="K10" s="1"/>
      <c r="L10" s="1"/>
      <c r="M10" s="1"/>
    </row>
    <row r="11">
      <c r="A11" s="1"/>
      <c r="B11" s="1"/>
      <c r="C11" s="1"/>
      <c r="D11" s="1"/>
      <c r="E11" s="1"/>
      <c r="F11" s="1"/>
      <c r="G11" s="1"/>
      <c r="H11" s="1"/>
      <c r="I11" s="1"/>
      <c r="J11" s="1"/>
      <c r="K11" s="1"/>
      <c r="L11" s="1"/>
      <c r="M11" s="1"/>
    </row>
    <row r="12">
      <c r="A12" s="1"/>
      <c r="B12" s="1"/>
      <c r="C12" s="1"/>
      <c r="D12" s="1"/>
      <c r="E12" s="1"/>
      <c r="F12" s="1"/>
      <c r="G12" s="1"/>
      <c r="H12" s="1"/>
      <c r="I12" s="1"/>
      <c r="J12" s="1"/>
      <c r="K12" s="1"/>
      <c r="L12" s="1"/>
      <c r="M12" s="1"/>
    </row>
    <row r="13">
      <c r="A13" s="1"/>
      <c r="B13" s="1"/>
      <c r="C13" s="1"/>
      <c r="D13" s="1"/>
      <c r="E13" s="1"/>
      <c r="F13" s="1"/>
      <c r="G13" s="1"/>
      <c r="H13" s="1"/>
      <c r="I13" s="1"/>
      <c r="J13" s="1"/>
      <c r="K13" s="1"/>
      <c r="L13" s="1"/>
      <c r="M13" s="1"/>
    </row>
    <row r="14">
      <c r="A14" s="1"/>
      <c r="B14" s="1"/>
      <c r="C14" s="1"/>
      <c r="D14" s="1"/>
      <c r="E14" s="1"/>
      <c r="F14" s="1"/>
      <c r="G14" s="1"/>
      <c r="H14" s="1"/>
      <c r="I14" s="1"/>
      <c r="J14" s="1"/>
      <c r="K14" s="1"/>
      <c r="L14" s="1"/>
      <c r="M14" s="1"/>
    </row>
    <row r="15">
      <c r="A15" s="1"/>
      <c r="B15" s="1"/>
      <c r="C15" s="1"/>
      <c r="D15" s="1"/>
      <c r="E15" s="1"/>
      <c r="F15" s="1"/>
      <c r="G15" s="1"/>
      <c r="H15" s="1"/>
      <c r="I15" s="1"/>
      <c r="J15" s="1"/>
      <c r="K15" s="1"/>
      <c r="L15" s="1"/>
      <c r="M15" s="1"/>
    </row>
    <row r="16">
      <c r="A16" s="1"/>
      <c r="B16" s="1"/>
      <c r="C16" s="1"/>
      <c r="D16" s="1"/>
      <c r="E16" s="1"/>
      <c r="F16" s="1"/>
      <c r="G16" s="1"/>
      <c r="H16" s="1"/>
      <c r="I16" s="1"/>
      <c r="J16" s="1"/>
      <c r="K16" s="1"/>
      <c r="L16" s="1"/>
      <c r="M16" s="1"/>
    </row>
    <row r="17">
      <c r="A17" s="1"/>
      <c r="B17" s="1"/>
      <c r="C17" s="1"/>
      <c r="D17" s="1"/>
      <c r="E17" s="1"/>
      <c r="F17" s="1"/>
      <c r="G17" s="1"/>
      <c r="H17" s="1"/>
      <c r="I17" s="1"/>
      <c r="J17" s="1"/>
      <c r="K17" s="1"/>
      <c r="L17" s="1"/>
      <c r="M17" s="1"/>
    </row>
    <row r="18">
      <c r="A18" s="1"/>
      <c r="B18" s="1"/>
      <c r="C18" s="1"/>
      <c r="D18" s="1"/>
      <c r="E18" s="1"/>
      <c r="F18" s="1"/>
      <c r="G18" s="1"/>
      <c r="H18" s="1"/>
      <c r="I18" s="1"/>
      <c r="J18" s="1"/>
      <c r="K18" s="1"/>
      <c r="L18" s="1"/>
      <c r="M18" s="1"/>
    </row>
    <row r="19" ht="18.75" customHeight="1">
      <c r="A19" s="2" t="s">
        <v>0</v>
      </c>
      <c r="B19" s="2" t="s">
        <v>1</v>
      </c>
      <c r="C19" s="2" t="s">
        <v>2</v>
      </c>
      <c r="D19" s="2" t="s">
        <v>3</v>
      </c>
      <c r="E19" s="2" t="s">
        <v>4</v>
      </c>
      <c r="F19" s="2" t="s">
        <v>5</v>
      </c>
      <c r="G19" s="2" t="s">
        <v>6</v>
      </c>
      <c r="H19" s="2" t="s">
        <v>7</v>
      </c>
      <c r="I19" s="2" t="s">
        <v>8</v>
      </c>
      <c r="J19" s="2" t="s">
        <v>9</v>
      </c>
      <c r="K19" s="2" t="s">
        <v>10</v>
      </c>
      <c r="L19" s="2" t="s">
        <v>11</v>
      </c>
      <c r="M19" s="3" t="s">
        <v>12</v>
      </c>
    </row>
    <row r="20">
      <c r="A20" s="4">
        <v>1.0</v>
      </c>
      <c r="B20" s="4" t="s">
        <v>13</v>
      </c>
      <c r="C20" s="4" t="s">
        <v>14</v>
      </c>
      <c r="D20" s="4" t="s">
        <v>15</v>
      </c>
      <c r="E20" s="4" t="s">
        <v>16</v>
      </c>
      <c r="F20" s="4" t="s">
        <v>17</v>
      </c>
      <c r="G20" s="5">
        <v>45293.0</v>
      </c>
      <c r="H20" s="4">
        <v>506.0</v>
      </c>
      <c r="I20" s="4">
        <v>469.0</v>
      </c>
      <c r="J20" s="4" t="str">
        <f>IFERROR(__xludf.DUMMYFUNCTION("IF(I20=0,"""", SPARKLINE(K20, {
 ""charttype"", ""bar"";
 ""max"", 1;
 ""min"", 0;
 ""color1"", ""green""
}))
"),"")</f>
        <v/>
      </c>
      <c r="K20" s="6">
        <f t="shared" ref="K20:K119" si="1">I20/H20</f>
        <v>0.9268774704</v>
      </c>
      <c r="L20" s="4" t="s">
        <v>18</v>
      </c>
      <c r="M20" s="7" t="s">
        <v>19</v>
      </c>
    </row>
    <row r="21">
      <c r="A21" s="4">
        <v>2.0</v>
      </c>
      <c r="B21" s="4" t="s">
        <v>20</v>
      </c>
      <c r="C21" s="4" t="s">
        <v>21</v>
      </c>
      <c r="D21" s="4" t="s">
        <v>22</v>
      </c>
      <c r="E21" s="4" t="s">
        <v>23</v>
      </c>
      <c r="F21" s="8"/>
      <c r="G21" s="9">
        <v>45295.0</v>
      </c>
      <c r="H21" s="4">
        <v>293.0</v>
      </c>
      <c r="I21" s="4">
        <v>0.0</v>
      </c>
      <c r="J21" s="4" t="str">
        <f t="shared" ref="J21:J22" si="2">IF(I21=0,"", SPARKLINE(K21, {
 "charttype", "bar";
 "max", 1;
 "min", 0;
 "color1", "green"
}))
</f>
        <v/>
      </c>
      <c r="K21" s="6">
        <f t="shared" si="1"/>
        <v>0</v>
      </c>
      <c r="L21" s="8"/>
      <c r="M21" s="7" t="s">
        <v>24</v>
      </c>
    </row>
    <row r="22">
      <c r="A22" s="4">
        <v>3.0</v>
      </c>
      <c r="B22" s="4" t="s">
        <v>25</v>
      </c>
      <c r="C22" s="4" t="s">
        <v>26</v>
      </c>
      <c r="D22" s="4" t="s">
        <v>27</v>
      </c>
      <c r="E22" s="4" t="s">
        <v>23</v>
      </c>
      <c r="F22" s="8"/>
      <c r="G22" s="5">
        <v>45297.0</v>
      </c>
      <c r="H22" s="4">
        <v>380.0</v>
      </c>
      <c r="I22" s="4">
        <v>0.0</v>
      </c>
      <c r="J22" s="4" t="str">
        <f t="shared" si="2"/>
        <v/>
      </c>
      <c r="K22" s="6">
        <f t="shared" si="1"/>
        <v>0</v>
      </c>
      <c r="L22" s="8"/>
      <c r="M22" s="7" t="s">
        <v>28</v>
      </c>
    </row>
    <row r="23">
      <c r="A23" s="4">
        <v>4.0</v>
      </c>
      <c r="B23" s="4" t="s">
        <v>29</v>
      </c>
      <c r="C23" s="4" t="s">
        <v>30</v>
      </c>
      <c r="D23" s="4" t="s">
        <v>31</v>
      </c>
      <c r="E23" s="4" t="s">
        <v>16</v>
      </c>
      <c r="F23" s="4" t="s">
        <v>32</v>
      </c>
      <c r="G23" s="9">
        <v>45299.0</v>
      </c>
      <c r="H23" s="4">
        <v>369.0</v>
      </c>
      <c r="I23" s="4">
        <v>347.0</v>
      </c>
      <c r="J23" s="4" t="str">
        <f>IFERROR(__xludf.DUMMYFUNCTION("IF(I23=0,"""", SPARKLINE(K23, {
 ""charttype"", ""bar"";
 ""max"", 1;
 ""min"", 0;
 ""color1"", ""green""
}))
"),"")</f>
        <v/>
      </c>
      <c r="K23" s="6">
        <f t="shared" si="1"/>
        <v>0.9403794038</v>
      </c>
      <c r="L23" s="4" t="s">
        <v>33</v>
      </c>
      <c r="M23" s="7" t="s">
        <v>34</v>
      </c>
    </row>
    <row r="24">
      <c r="A24" s="4">
        <v>5.0</v>
      </c>
      <c r="B24" s="4" t="s">
        <v>35</v>
      </c>
      <c r="C24" s="4" t="s">
        <v>36</v>
      </c>
      <c r="D24" s="4" t="s">
        <v>27</v>
      </c>
      <c r="E24" s="4" t="s">
        <v>23</v>
      </c>
      <c r="F24" s="8"/>
      <c r="G24" s="5">
        <v>45301.0</v>
      </c>
      <c r="H24" s="4">
        <v>441.0</v>
      </c>
      <c r="I24" s="4">
        <v>0.0</v>
      </c>
      <c r="J24" s="4" t="str">
        <f t="array" ref="J24">IF(I24=0,"", SPARKLINE(K24, {
 "charttype", "bar";
 "max", 1;
 "min", 0;
 "color1", "green"
}))
</f>
        <v/>
      </c>
      <c r="K24" s="6">
        <f t="shared" si="1"/>
        <v>0</v>
      </c>
      <c r="L24" s="8"/>
      <c r="M24" s="7" t="s">
        <v>37</v>
      </c>
    </row>
    <row r="25">
      <c r="A25" s="4">
        <v>6.0</v>
      </c>
      <c r="B25" s="4" t="s">
        <v>38</v>
      </c>
      <c r="C25" s="4" t="s">
        <v>39</v>
      </c>
      <c r="D25" s="4" t="s">
        <v>40</v>
      </c>
      <c r="E25" s="4" t="s">
        <v>16</v>
      </c>
      <c r="F25" s="4" t="s">
        <v>41</v>
      </c>
      <c r="G25" s="9">
        <v>45303.0</v>
      </c>
      <c r="H25" s="4">
        <v>497.0</v>
      </c>
      <c r="I25" s="4">
        <v>372.0</v>
      </c>
      <c r="J25" s="4" t="str">
        <f>IFERROR(__xludf.DUMMYFUNCTION("IF(I25=0,"""", SPARKLINE(K25, {
 ""charttype"", ""bar"";
 ""max"", 1;
 ""min"", 0;
 ""color1"", ""green""
}))
"),"")</f>
        <v/>
      </c>
      <c r="K25" s="6">
        <f t="shared" si="1"/>
        <v>0.7484909457</v>
      </c>
      <c r="L25" s="4" t="s">
        <v>42</v>
      </c>
      <c r="M25" s="7" t="s">
        <v>19</v>
      </c>
    </row>
    <row r="26">
      <c r="A26" s="4">
        <v>7.0</v>
      </c>
      <c r="B26" s="4" t="s">
        <v>43</v>
      </c>
      <c r="C26" s="4" t="s">
        <v>44</v>
      </c>
      <c r="D26" s="4" t="s">
        <v>45</v>
      </c>
      <c r="E26" s="4" t="s">
        <v>16</v>
      </c>
      <c r="F26" s="4" t="s">
        <v>46</v>
      </c>
      <c r="G26" s="5">
        <v>45305.0</v>
      </c>
      <c r="H26" s="4">
        <v>199.0</v>
      </c>
      <c r="I26" s="4">
        <v>162.0</v>
      </c>
      <c r="J26" s="4" t="str">
        <f>IFERROR(__xludf.DUMMYFUNCTION("IF(I26=0,"""", SPARKLINE(K26, {
 ""charttype"", ""bar"";
 ""max"", 1;
 ""min"", 0;
 ""color1"", ""green""
}))
"),"")</f>
        <v/>
      </c>
      <c r="K26" s="6">
        <f t="shared" si="1"/>
        <v>0.8140703518</v>
      </c>
      <c r="L26" s="10">
        <v>45664.0</v>
      </c>
      <c r="M26" s="7" t="s">
        <v>19</v>
      </c>
    </row>
    <row r="27">
      <c r="A27" s="4">
        <v>8.0</v>
      </c>
      <c r="B27" s="4" t="s">
        <v>47</v>
      </c>
      <c r="C27" s="4" t="s">
        <v>48</v>
      </c>
      <c r="D27" s="4" t="s">
        <v>49</v>
      </c>
      <c r="E27" s="4" t="s">
        <v>16</v>
      </c>
      <c r="F27" s="4" t="s">
        <v>50</v>
      </c>
      <c r="G27" s="5">
        <v>45307.0</v>
      </c>
      <c r="H27" s="4">
        <v>568.0</v>
      </c>
      <c r="I27" s="4">
        <v>4.0</v>
      </c>
      <c r="J27" s="4" t="str">
        <f>IFERROR(__xludf.DUMMYFUNCTION("IF(I27=0,"""", SPARKLINE(K27, {
 ""charttype"", ""bar"";
 ""max"", 1;
 ""min"", 0;
 ""color1"", ""green""
}))
"),"")</f>
        <v/>
      </c>
      <c r="K27" s="6">
        <f t="shared" si="1"/>
        <v>0.007042253521</v>
      </c>
      <c r="L27" s="10">
        <v>45907.0</v>
      </c>
      <c r="M27" s="7" t="s">
        <v>24</v>
      </c>
    </row>
    <row r="28">
      <c r="A28" s="4">
        <v>9.0</v>
      </c>
      <c r="B28" s="4" t="s">
        <v>51</v>
      </c>
      <c r="C28" s="4" t="s">
        <v>52</v>
      </c>
      <c r="D28" s="4" t="s">
        <v>40</v>
      </c>
      <c r="E28" s="4" t="s">
        <v>16</v>
      </c>
      <c r="F28" s="4" t="s">
        <v>53</v>
      </c>
      <c r="G28" s="9">
        <v>45309.0</v>
      </c>
      <c r="H28" s="4">
        <v>130.0</v>
      </c>
      <c r="I28" s="4">
        <v>64.0</v>
      </c>
      <c r="J28" s="4" t="str">
        <f>IFERROR(__xludf.DUMMYFUNCTION("IF(I28=0,"""", SPARKLINE(K28, {
 ""charttype"", ""bar"";
 ""max"", 1;
 ""min"", 0;
 ""color1"", ""green""
}))
"),"")</f>
        <v/>
      </c>
      <c r="K28" s="6">
        <f t="shared" si="1"/>
        <v>0.4923076923</v>
      </c>
      <c r="L28" s="10">
        <v>45755.0</v>
      </c>
      <c r="M28" s="7" t="s">
        <v>28</v>
      </c>
    </row>
    <row r="29">
      <c r="A29" s="4">
        <v>10.0</v>
      </c>
      <c r="B29" s="4" t="s">
        <v>54</v>
      </c>
      <c r="C29" s="4" t="s">
        <v>55</v>
      </c>
      <c r="D29" s="4" t="s">
        <v>56</v>
      </c>
      <c r="E29" s="4" t="s">
        <v>23</v>
      </c>
      <c r="F29" s="8"/>
      <c r="G29" s="5">
        <v>45311.0</v>
      </c>
      <c r="H29" s="4">
        <v>281.0</v>
      </c>
      <c r="I29" s="4">
        <v>0.0</v>
      </c>
      <c r="J29" s="4" t="str">
        <f t="shared" ref="J29:J30" si="3">IF(I29=0,"", SPARKLINE(K29, {
 "charttype", "bar";
 "max", 1;
 "min", 0;
 "color1", "green"
}))
</f>
        <v/>
      </c>
      <c r="K29" s="6">
        <f t="shared" si="1"/>
        <v>0</v>
      </c>
      <c r="L29" s="8"/>
      <c r="M29" s="7" t="s">
        <v>34</v>
      </c>
    </row>
    <row r="30">
      <c r="A30" s="4">
        <v>11.0</v>
      </c>
      <c r="B30" s="4" t="s">
        <v>57</v>
      </c>
      <c r="C30" s="4" t="s">
        <v>58</v>
      </c>
      <c r="D30" s="4" t="s">
        <v>15</v>
      </c>
      <c r="E30" s="4" t="s">
        <v>23</v>
      </c>
      <c r="F30" s="8"/>
      <c r="G30" s="9">
        <v>45313.0</v>
      </c>
      <c r="H30" s="4">
        <v>361.0</v>
      </c>
      <c r="I30" s="4">
        <v>0.0</v>
      </c>
      <c r="J30" s="4" t="str">
        <f t="shared" si="3"/>
        <v/>
      </c>
      <c r="K30" s="6">
        <f t="shared" si="1"/>
        <v>0</v>
      </c>
      <c r="L30" s="8"/>
      <c r="M30" s="7" t="s">
        <v>37</v>
      </c>
    </row>
    <row r="31">
      <c r="A31" s="4">
        <v>12.0</v>
      </c>
      <c r="B31" s="4" t="s">
        <v>59</v>
      </c>
      <c r="C31" s="4" t="s">
        <v>60</v>
      </c>
      <c r="D31" s="4" t="s">
        <v>61</v>
      </c>
      <c r="E31" s="4" t="s">
        <v>16</v>
      </c>
      <c r="F31" s="4" t="s">
        <v>62</v>
      </c>
      <c r="G31" s="5">
        <v>45315.0</v>
      </c>
      <c r="H31" s="4">
        <v>273.0</v>
      </c>
      <c r="I31" s="4">
        <v>127.0</v>
      </c>
      <c r="J31" s="4" t="str">
        <f>IFERROR(__xludf.DUMMYFUNCTION("IF(I31=0,"""", SPARKLINE(K31, {
 ""charttype"", ""bar"";
 ""max"", 1;
 ""min"", 0;
 ""color1"", ""green""
}))
"),"")</f>
        <v/>
      </c>
      <c r="K31" s="6">
        <f t="shared" si="1"/>
        <v>0.4652014652</v>
      </c>
      <c r="L31" s="10">
        <v>45783.0</v>
      </c>
      <c r="M31" s="7" t="s">
        <v>19</v>
      </c>
    </row>
    <row r="32">
      <c r="A32" s="4">
        <v>13.0</v>
      </c>
      <c r="B32" s="4" t="s">
        <v>63</v>
      </c>
      <c r="C32" s="4" t="s">
        <v>64</v>
      </c>
      <c r="D32" s="4" t="s">
        <v>27</v>
      </c>
      <c r="E32" s="4" t="s">
        <v>16</v>
      </c>
      <c r="F32" s="4" t="s">
        <v>65</v>
      </c>
      <c r="G32" s="9">
        <v>45317.0</v>
      </c>
      <c r="H32" s="4">
        <v>353.0</v>
      </c>
      <c r="I32" s="4">
        <v>36.0</v>
      </c>
      <c r="J32" s="4" t="str">
        <f>IFERROR(__xludf.DUMMYFUNCTION("IF(I32=0,"""", SPARKLINE(K32, {
 ""charttype"", ""bar"";
 ""max"", 1;
 ""min"", 0;
 ""color1"", ""green""
}))
"),"")</f>
        <v/>
      </c>
      <c r="K32" s="6">
        <f t="shared" si="1"/>
        <v>0.1019830028</v>
      </c>
      <c r="L32" s="4" t="s">
        <v>66</v>
      </c>
      <c r="M32" s="7" t="s">
        <v>19</v>
      </c>
    </row>
    <row r="33">
      <c r="A33" s="4">
        <v>14.0</v>
      </c>
      <c r="B33" s="4" t="s">
        <v>67</v>
      </c>
      <c r="C33" s="4" t="s">
        <v>68</v>
      </c>
      <c r="D33" s="4" t="s">
        <v>15</v>
      </c>
      <c r="E33" s="4" t="s">
        <v>23</v>
      </c>
      <c r="F33" s="8"/>
      <c r="G33" s="5">
        <v>45319.0</v>
      </c>
      <c r="H33" s="4">
        <v>181.0</v>
      </c>
      <c r="I33" s="4">
        <v>0.0</v>
      </c>
      <c r="J33" s="4" t="str">
        <f t="array" ref="J33">IF(I33=0,"", SPARKLINE(K33, {
 "charttype", "bar";
 "max", 1;
 "min", 0;
 "color1", "green"
}))
</f>
        <v/>
      </c>
      <c r="K33" s="6">
        <f t="shared" si="1"/>
        <v>0</v>
      </c>
      <c r="L33" s="8"/>
      <c r="M33" s="7" t="s">
        <v>19</v>
      </c>
    </row>
    <row r="34">
      <c r="A34" s="4">
        <v>15.0</v>
      </c>
      <c r="B34" s="4" t="s">
        <v>69</v>
      </c>
      <c r="C34" s="4" t="s">
        <v>70</v>
      </c>
      <c r="D34" s="4" t="s">
        <v>61</v>
      </c>
      <c r="E34" s="4" t="s">
        <v>16</v>
      </c>
      <c r="F34" s="4" t="s">
        <v>71</v>
      </c>
      <c r="G34" s="5">
        <v>45321.0</v>
      </c>
      <c r="H34" s="4">
        <v>491.0</v>
      </c>
      <c r="I34" s="4">
        <v>213.0</v>
      </c>
      <c r="J34" s="4" t="str">
        <f>IFERROR(__xludf.DUMMYFUNCTION("IF(I34=0,"""", SPARKLINE(K34, {
 ""charttype"", ""bar"";
 ""max"", 1;
 ""min"", 0;
 ""color1"", ""green""
}))
"),"")</f>
        <v/>
      </c>
      <c r="K34" s="6">
        <f t="shared" si="1"/>
        <v>0.433808554</v>
      </c>
      <c r="L34" s="10">
        <v>45722.0</v>
      </c>
      <c r="M34" s="7" t="s">
        <v>24</v>
      </c>
    </row>
    <row r="35">
      <c r="A35" s="4">
        <v>16.0</v>
      </c>
      <c r="B35" s="4" t="s">
        <v>72</v>
      </c>
      <c r="C35" s="4" t="s">
        <v>73</v>
      </c>
      <c r="D35" s="4" t="s">
        <v>27</v>
      </c>
      <c r="E35" s="4" t="s">
        <v>23</v>
      </c>
      <c r="F35" s="8"/>
      <c r="G35" s="9">
        <v>45323.0</v>
      </c>
      <c r="H35" s="4">
        <v>193.0</v>
      </c>
      <c r="I35" s="4">
        <v>0.0</v>
      </c>
      <c r="J35" s="4" t="str">
        <f t="array" ref="J35">IF(I35=0,"", SPARKLINE(K35, {
 "charttype", "bar";
 "max", 1;
 "min", 0;
 "color1", "green"
}))
</f>
        <v/>
      </c>
      <c r="K35" s="6">
        <f t="shared" si="1"/>
        <v>0</v>
      </c>
      <c r="L35" s="8"/>
      <c r="M35" s="7" t="s">
        <v>28</v>
      </c>
    </row>
    <row r="36">
      <c r="A36" s="4">
        <v>17.0</v>
      </c>
      <c r="B36" s="4" t="s">
        <v>74</v>
      </c>
      <c r="C36" s="4" t="s">
        <v>75</v>
      </c>
      <c r="D36" s="4" t="s">
        <v>31</v>
      </c>
      <c r="E36" s="4" t="s">
        <v>16</v>
      </c>
      <c r="F36" s="4" t="s">
        <v>76</v>
      </c>
      <c r="G36" s="5">
        <v>45325.0</v>
      </c>
      <c r="H36" s="4">
        <v>559.0</v>
      </c>
      <c r="I36" s="4">
        <v>488.0</v>
      </c>
      <c r="J36" s="4" t="str">
        <f>IFERROR(__xludf.DUMMYFUNCTION("IF(I36=0,"""", SPARKLINE(K36, {
 ""charttype"", ""bar"";
 ""max"", 1;
 ""min"", 0;
 ""color1"", ""green""
}))
"),"")</f>
        <v/>
      </c>
      <c r="K36" s="6">
        <f t="shared" si="1"/>
        <v>0.8729874776</v>
      </c>
      <c r="L36" s="4" t="s">
        <v>77</v>
      </c>
      <c r="M36" s="7" t="s">
        <v>34</v>
      </c>
    </row>
    <row r="37">
      <c r="A37" s="4">
        <v>18.0</v>
      </c>
      <c r="B37" s="4" t="s">
        <v>78</v>
      </c>
      <c r="C37" s="4" t="s">
        <v>79</v>
      </c>
      <c r="D37" s="4" t="s">
        <v>27</v>
      </c>
      <c r="E37" s="4" t="s">
        <v>23</v>
      </c>
      <c r="F37" s="8"/>
      <c r="G37" s="9">
        <v>45327.0</v>
      </c>
      <c r="H37" s="4">
        <v>529.0</v>
      </c>
      <c r="I37" s="4">
        <v>0.0</v>
      </c>
      <c r="J37" s="4" t="str">
        <f t="array" ref="J37">IF(I37=0,"", SPARKLINE(K37, {
 "charttype", "bar";
 "max", 1;
 "min", 0;
 "color1", "green"
}))
</f>
        <v/>
      </c>
      <c r="K37" s="6">
        <f t="shared" si="1"/>
        <v>0</v>
      </c>
      <c r="L37" s="8"/>
      <c r="M37" s="7" t="s">
        <v>37</v>
      </c>
    </row>
    <row r="38">
      <c r="A38" s="4">
        <v>19.0</v>
      </c>
      <c r="B38" s="4" t="s">
        <v>80</v>
      </c>
      <c r="C38" s="4" t="s">
        <v>81</v>
      </c>
      <c r="D38" s="4" t="s">
        <v>40</v>
      </c>
      <c r="E38" s="4" t="s">
        <v>16</v>
      </c>
      <c r="F38" s="4" t="s">
        <v>71</v>
      </c>
      <c r="G38" s="5">
        <v>45329.0</v>
      </c>
      <c r="H38" s="4">
        <v>460.0</v>
      </c>
      <c r="I38" s="4">
        <v>333.0</v>
      </c>
      <c r="J38" s="4" t="str">
        <f>IFERROR(__xludf.DUMMYFUNCTION("IF(I38=0,"""", SPARKLINE(K38, {
 ""charttype"", ""bar"";
 ""max"", 1;
 ""min"", 0;
 ""color1"", ""green""
}))
"),"")</f>
        <v/>
      </c>
      <c r="K38" s="6">
        <f t="shared" si="1"/>
        <v>0.7239130435</v>
      </c>
      <c r="L38" s="4" t="s">
        <v>82</v>
      </c>
      <c r="M38" s="7" t="s">
        <v>19</v>
      </c>
    </row>
    <row r="39">
      <c r="A39" s="4">
        <v>20.0</v>
      </c>
      <c r="B39" s="4" t="s">
        <v>83</v>
      </c>
      <c r="C39" s="4" t="s">
        <v>84</v>
      </c>
      <c r="D39" s="4" t="s">
        <v>45</v>
      </c>
      <c r="E39" s="4" t="s">
        <v>16</v>
      </c>
      <c r="F39" s="4" t="s">
        <v>46</v>
      </c>
      <c r="G39" s="9">
        <v>45331.0</v>
      </c>
      <c r="H39" s="4">
        <v>539.0</v>
      </c>
      <c r="I39" s="4">
        <v>298.0</v>
      </c>
      <c r="J39" s="4" t="str">
        <f>IFERROR(__xludf.DUMMYFUNCTION("IF(I39=0,"""", SPARKLINE(K39, {
 ""charttype"", ""bar"";
 ""max"", 1;
 ""min"", 0;
 ""color1"", ""green""
}))
"),"")</f>
        <v/>
      </c>
      <c r="K39" s="6">
        <f t="shared" si="1"/>
        <v>0.5528756957</v>
      </c>
      <c r="L39" s="4" t="s">
        <v>85</v>
      </c>
      <c r="M39" s="7" t="s">
        <v>19</v>
      </c>
    </row>
    <row r="40">
      <c r="A40" s="4">
        <v>21.0</v>
      </c>
      <c r="B40" s="4" t="s">
        <v>86</v>
      </c>
      <c r="C40" s="4" t="s">
        <v>87</v>
      </c>
      <c r="D40" s="4" t="s">
        <v>49</v>
      </c>
      <c r="E40" s="4" t="s">
        <v>23</v>
      </c>
      <c r="F40" s="8"/>
      <c r="G40" s="5">
        <v>45333.0</v>
      </c>
      <c r="H40" s="4">
        <v>305.0</v>
      </c>
      <c r="I40" s="4">
        <v>0.0</v>
      </c>
      <c r="J40" s="4" t="str">
        <f t="shared" ref="J40:J41" si="4">IF(I40=0,"", SPARKLINE(K40, {
 "charttype", "bar";
 "max", 1;
 "min", 0;
 "color1", "green"
}))
</f>
        <v/>
      </c>
      <c r="K40" s="6">
        <f t="shared" si="1"/>
        <v>0</v>
      </c>
      <c r="L40" s="8"/>
      <c r="M40" s="7" t="s">
        <v>24</v>
      </c>
    </row>
    <row r="41">
      <c r="A41" s="4">
        <v>22.0</v>
      </c>
      <c r="B41" s="4" t="s">
        <v>88</v>
      </c>
      <c r="C41" s="4" t="s">
        <v>89</v>
      </c>
      <c r="D41" s="4" t="s">
        <v>40</v>
      </c>
      <c r="E41" s="4" t="s">
        <v>23</v>
      </c>
      <c r="F41" s="8"/>
      <c r="G41" s="5">
        <v>45335.0</v>
      </c>
      <c r="H41" s="4">
        <v>311.0</v>
      </c>
      <c r="I41" s="4">
        <v>0.0</v>
      </c>
      <c r="J41" s="4" t="str">
        <f t="shared" si="4"/>
        <v/>
      </c>
      <c r="K41" s="6">
        <f t="shared" si="1"/>
        <v>0</v>
      </c>
      <c r="L41" s="8"/>
      <c r="M41" s="7" t="s">
        <v>28</v>
      </c>
    </row>
    <row r="42">
      <c r="A42" s="4">
        <v>23.0</v>
      </c>
      <c r="B42" s="4" t="s">
        <v>90</v>
      </c>
      <c r="C42" s="4" t="s">
        <v>91</v>
      </c>
      <c r="D42" s="4" t="s">
        <v>56</v>
      </c>
      <c r="E42" s="4" t="s">
        <v>16</v>
      </c>
      <c r="F42" s="4" t="s">
        <v>92</v>
      </c>
      <c r="G42" s="9">
        <v>45337.0</v>
      </c>
      <c r="H42" s="4">
        <v>305.0</v>
      </c>
      <c r="I42" s="4">
        <v>46.0</v>
      </c>
      <c r="J42" s="4" t="str">
        <f>IFERROR(__xludf.DUMMYFUNCTION("IF(I42=0,"""", SPARKLINE(K42, {
 ""charttype"", ""bar"";
 ""max"", 1;
 ""min"", 0;
 ""color1"", ""green""
}))
"),"")</f>
        <v/>
      </c>
      <c r="K42" s="6">
        <f t="shared" si="1"/>
        <v>0.1508196721</v>
      </c>
      <c r="L42" s="4" t="s">
        <v>93</v>
      </c>
      <c r="M42" s="7" t="s">
        <v>34</v>
      </c>
    </row>
    <row r="43">
      <c r="A43" s="4">
        <v>24.0</v>
      </c>
      <c r="B43" s="4" t="s">
        <v>94</v>
      </c>
      <c r="C43" s="4" t="s">
        <v>95</v>
      </c>
      <c r="D43" s="4" t="s">
        <v>15</v>
      </c>
      <c r="E43" s="4" t="s">
        <v>16</v>
      </c>
      <c r="F43" s="4" t="s">
        <v>62</v>
      </c>
      <c r="G43" s="5">
        <v>45339.0</v>
      </c>
      <c r="H43" s="4">
        <v>165.0</v>
      </c>
      <c r="I43" s="4">
        <v>158.0</v>
      </c>
      <c r="J43" s="4" t="str">
        <f>IFERROR(__xludf.DUMMYFUNCTION("IF(I43=0,"""", SPARKLINE(K43, {
 ""charttype"", ""bar"";
 ""max"", 1;
 ""min"", 0;
 ""color1"", ""green""
}))
"),"")</f>
        <v/>
      </c>
      <c r="K43" s="6">
        <f t="shared" si="1"/>
        <v>0.9575757576</v>
      </c>
      <c r="L43" s="10">
        <v>45875.0</v>
      </c>
      <c r="M43" s="7" t="s">
        <v>37</v>
      </c>
    </row>
    <row r="44">
      <c r="A44" s="4">
        <v>25.0</v>
      </c>
      <c r="B44" s="4" t="s">
        <v>96</v>
      </c>
      <c r="C44" s="4" t="s">
        <v>97</v>
      </c>
      <c r="D44" s="4" t="s">
        <v>61</v>
      </c>
      <c r="E44" s="4" t="s">
        <v>23</v>
      </c>
      <c r="F44" s="8"/>
      <c r="G44" s="9">
        <v>45341.0</v>
      </c>
      <c r="H44" s="4">
        <v>567.0</v>
      </c>
      <c r="I44" s="4">
        <v>0.0</v>
      </c>
      <c r="J44" s="4" t="str">
        <f t="shared" ref="J44:J48" si="5">IF(I44=0,"", SPARKLINE(K44, {
 "charttype", "bar";
 "max", 1;
 "min", 0;
 "color1", "green"
}))
</f>
        <v/>
      </c>
      <c r="K44" s="6">
        <f t="shared" si="1"/>
        <v>0</v>
      </c>
      <c r="L44" s="8"/>
      <c r="M44" s="7" t="s">
        <v>19</v>
      </c>
    </row>
    <row r="45">
      <c r="A45" s="4">
        <v>26.0</v>
      </c>
      <c r="B45" s="4" t="s">
        <v>98</v>
      </c>
      <c r="C45" s="4" t="s">
        <v>99</v>
      </c>
      <c r="D45" s="4" t="s">
        <v>27</v>
      </c>
      <c r="E45" s="4" t="s">
        <v>23</v>
      </c>
      <c r="F45" s="8"/>
      <c r="G45" s="5">
        <v>45343.0</v>
      </c>
      <c r="H45" s="4">
        <v>375.0</v>
      </c>
      <c r="I45" s="4">
        <v>0.0</v>
      </c>
      <c r="J45" s="4" t="str">
        <f t="shared" si="5"/>
        <v/>
      </c>
      <c r="K45" s="6">
        <f t="shared" si="1"/>
        <v>0</v>
      </c>
      <c r="L45" s="8"/>
      <c r="M45" s="7" t="s">
        <v>19</v>
      </c>
    </row>
    <row r="46">
      <c r="A46" s="4">
        <v>27.0</v>
      </c>
      <c r="B46" s="4" t="s">
        <v>100</v>
      </c>
      <c r="C46" s="4" t="s">
        <v>101</v>
      </c>
      <c r="D46" s="4" t="s">
        <v>15</v>
      </c>
      <c r="E46" s="4" t="s">
        <v>23</v>
      </c>
      <c r="F46" s="8"/>
      <c r="G46" s="9">
        <v>45345.0</v>
      </c>
      <c r="H46" s="4">
        <v>480.0</v>
      </c>
      <c r="I46" s="4">
        <v>0.0</v>
      </c>
      <c r="J46" s="4" t="str">
        <f t="shared" si="5"/>
        <v/>
      </c>
      <c r="K46" s="6">
        <f t="shared" si="1"/>
        <v>0</v>
      </c>
      <c r="L46" s="8"/>
      <c r="M46" s="7" t="s">
        <v>19</v>
      </c>
    </row>
    <row r="47">
      <c r="A47" s="4">
        <v>28.0</v>
      </c>
      <c r="B47" s="4" t="s">
        <v>102</v>
      </c>
      <c r="C47" s="4" t="s">
        <v>103</v>
      </c>
      <c r="D47" s="4" t="s">
        <v>61</v>
      </c>
      <c r="E47" s="4" t="s">
        <v>23</v>
      </c>
      <c r="F47" s="8"/>
      <c r="G47" s="5">
        <v>45347.0</v>
      </c>
      <c r="H47" s="4">
        <v>308.0</v>
      </c>
      <c r="I47" s="4">
        <v>0.0</v>
      </c>
      <c r="J47" s="4" t="str">
        <f t="shared" si="5"/>
        <v/>
      </c>
      <c r="K47" s="6">
        <f t="shared" si="1"/>
        <v>0</v>
      </c>
      <c r="L47" s="8"/>
      <c r="M47" s="7" t="s">
        <v>24</v>
      </c>
    </row>
    <row r="48">
      <c r="A48" s="4">
        <v>29.0</v>
      </c>
      <c r="B48" s="4" t="s">
        <v>104</v>
      </c>
      <c r="C48" s="4" t="s">
        <v>105</v>
      </c>
      <c r="D48" s="4" t="s">
        <v>27</v>
      </c>
      <c r="E48" s="4" t="s">
        <v>23</v>
      </c>
      <c r="F48" s="8"/>
      <c r="G48" s="5">
        <v>45349.0</v>
      </c>
      <c r="H48" s="4">
        <v>325.0</v>
      </c>
      <c r="I48" s="4">
        <v>0.0</v>
      </c>
      <c r="J48" s="4" t="str">
        <f t="shared" si="5"/>
        <v/>
      </c>
      <c r="K48" s="6">
        <f t="shared" si="1"/>
        <v>0</v>
      </c>
      <c r="L48" s="8"/>
      <c r="M48" s="7" t="s">
        <v>28</v>
      </c>
    </row>
    <row r="49">
      <c r="A49" s="4">
        <v>30.0</v>
      </c>
      <c r="B49" s="4" t="s">
        <v>106</v>
      </c>
      <c r="C49" s="4" t="s">
        <v>107</v>
      </c>
      <c r="D49" s="4" t="s">
        <v>31</v>
      </c>
      <c r="E49" s="4" t="s">
        <v>16</v>
      </c>
      <c r="F49" s="4" t="s">
        <v>108</v>
      </c>
      <c r="G49" s="9">
        <v>45351.0</v>
      </c>
      <c r="H49" s="4">
        <v>592.0</v>
      </c>
      <c r="I49" s="4">
        <v>307.0</v>
      </c>
      <c r="J49" s="4" t="str">
        <f>IFERROR(__xludf.DUMMYFUNCTION("IF(I49=0,"""", SPARKLINE(K49, {
 ""charttype"", ""bar"";
 ""max"", 1;
 ""min"", 0;
 ""color1"", ""green""
}))
"),"")</f>
        <v/>
      </c>
      <c r="K49" s="6">
        <f t="shared" si="1"/>
        <v>0.5185810811</v>
      </c>
      <c r="L49" s="10">
        <v>45843.0</v>
      </c>
      <c r="M49" s="7" t="s">
        <v>34</v>
      </c>
    </row>
    <row r="50">
      <c r="A50" s="4">
        <v>31.0</v>
      </c>
      <c r="B50" s="4" t="s">
        <v>109</v>
      </c>
      <c r="C50" s="4" t="s">
        <v>110</v>
      </c>
      <c r="D50" s="4" t="s">
        <v>27</v>
      </c>
      <c r="E50" s="4" t="s">
        <v>16</v>
      </c>
      <c r="F50" s="4" t="s">
        <v>111</v>
      </c>
      <c r="G50" s="5">
        <v>45353.0</v>
      </c>
      <c r="H50" s="4">
        <v>393.0</v>
      </c>
      <c r="I50" s="4">
        <v>311.0</v>
      </c>
      <c r="J50" s="4" t="str">
        <f>IFERROR(__xludf.DUMMYFUNCTION("IF(I50=0,"""", SPARKLINE(K50, {
 ""charttype"", ""bar"";
 ""max"", 1;
 ""min"", 0;
 ""color1"", ""green""
}))
"),"")</f>
        <v/>
      </c>
      <c r="K50" s="6">
        <f t="shared" si="1"/>
        <v>0.7913486005</v>
      </c>
      <c r="L50" s="4" t="s">
        <v>112</v>
      </c>
      <c r="M50" s="7" t="s">
        <v>37</v>
      </c>
    </row>
    <row r="51">
      <c r="A51" s="4">
        <v>32.0</v>
      </c>
      <c r="B51" s="4" t="s">
        <v>113</v>
      </c>
      <c r="C51" s="4" t="s">
        <v>114</v>
      </c>
      <c r="D51" s="4" t="s">
        <v>40</v>
      </c>
      <c r="E51" s="4" t="s">
        <v>23</v>
      </c>
      <c r="F51" s="8"/>
      <c r="G51" s="9">
        <v>45355.0</v>
      </c>
      <c r="H51" s="4">
        <v>551.0</v>
      </c>
      <c r="I51" s="4">
        <v>0.0</v>
      </c>
      <c r="J51" s="4" t="str">
        <f t="shared" ref="J51:J52" si="6">IF(I51=0,"", SPARKLINE(K51, {
 "charttype", "bar";
 "max", 1;
 "min", 0;
 "color1", "green"
}))
</f>
        <v/>
      </c>
      <c r="K51" s="6">
        <f t="shared" si="1"/>
        <v>0</v>
      </c>
      <c r="L51" s="8"/>
      <c r="M51" s="7" t="s">
        <v>19</v>
      </c>
    </row>
    <row r="52">
      <c r="A52" s="4">
        <v>33.0</v>
      </c>
      <c r="B52" s="4" t="s">
        <v>115</v>
      </c>
      <c r="C52" s="4" t="s">
        <v>116</v>
      </c>
      <c r="D52" s="4" t="s">
        <v>45</v>
      </c>
      <c r="E52" s="4" t="s">
        <v>23</v>
      </c>
      <c r="F52" s="8"/>
      <c r="G52" s="5">
        <v>45357.0</v>
      </c>
      <c r="H52" s="4">
        <v>248.0</v>
      </c>
      <c r="I52" s="4">
        <v>0.0</v>
      </c>
      <c r="J52" s="4" t="str">
        <f t="shared" si="6"/>
        <v/>
      </c>
      <c r="K52" s="6">
        <f t="shared" si="1"/>
        <v>0</v>
      </c>
      <c r="L52" s="8"/>
      <c r="M52" s="7" t="s">
        <v>19</v>
      </c>
    </row>
    <row r="53">
      <c r="A53" s="4">
        <v>34.0</v>
      </c>
      <c r="B53" s="4" t="s">
        <v>117</v>
      </c>
      <c r="C53" s="4" t="s">
        <v>118</v>
      </c>
      <c r="D53" s="4" t="s">
        <v>49</v>
      </c>
      <c r="E53" s="4" t="s">
        <v>16</v>
      </c>
      <c r="F53" s="4" t="s">
        <v>119</v>
      </c>
      <c r="G53" s="9">
        <v>45359.0</v>
      </c>
      <c r="H53" s="4">
        <v>584.0</v>
      </c>
      <c r="I53" s="4">
        <v>77.0</v>
      </c>
      <c r="J53" s="4" t="str">
        <f>IFERROR(__xludf.DUMMYFUNCTION("IF(I53=0,"""", SPARKLINE(K53, {
 ""charttype"", ""bar"";
 ""max"", 1;
 ""min"", 0;
 ""color1"", ""green""
}))
"),"")</f>
        <v/>
      </c>
      <c r="K53" s="6">
        <f t="shared" si="1"/>
        <v>0.1318493151</v>
      </c>
      <c r="L53" s="4" t="s">
        <v>120</v>
      </c>
      <c r="M53" s="7" t="s">
        <v>24</v>
      </c>
    </row>
    <row r="54">
      <c r="A54" s="4">
        <v>35.0</v>
      </c>
      <c r="B54" s="4" t="s">
        <v>121</v>
      </c>
      <c r="C54" s="4" t="s">
        <v>122</v>
      </c>
      <c r="D54" s="4" t="s">
        <v>40</v>
      </c>
      <c r="E54" s="4" t="s">
        <v>23</v>
      </c>
      <c r="F54" s="8"/>
      <c r="G54" s="5">
        <v>45361.0</v>
      </c>
      <c r="H54" s="4">
        <v>276.0</v>
      </c>
      <c r="I54" s="4">
        <v>0.0</v>
      </c>
      <c r="J54" s="4" t="str">
        <f t="shared" ref="J54:J55" si="7">IF(I54=0,"", SPARKLINE(K54, {
 "charttype", "bar";
 "max", 1;
 "min", 0;
 "color1", "green"
}))
</f>
        <v/>
      </c>
      <c r="K54" s="6">
        <f t="shared" si="1"/>
        <v>0</v>
      </c>
      <c r="L54" s="8"/>
      <c r="M54" s="7" t="s">
        <v>28</v>
      </c>
    </row>
    <row r="55">
      <c r="A55" s="4">
        <v>36.0</v>
      </c>
      <c r="B55" s="4" t="s">
        <v>123</v>
      </c>
      <c r="C55" s="4" t="s">
        <v>124</v>
      </c>
      <c r="D55" s="4" t="s">
        <v>56</v>
      </c>
      <c r="E55" s="4" t="s">
        <v>23</v>
      </c>
      <c r="F55" s="8"/>
      <c r="G55" s="5">
        <v>45363.0</v>
      </c>
      <c r="H55" s="4">
        <v>573.0</v>
      </c>
      <c r="I55" s="4">
        <v>0.0</v>
      </c>
      <c r="J55" s="4" t="str">
        <f t="shared" si="7"/>
        <v/>
      </c>
      <c r="K55" s="6">
        <f t="shared" si="1"/>
        <v>0</v>
      </c>
      <c r="L55" s="8"/>
      <c r="M55" s="7" t="s">
        <v>34</v>
      </c>
    </row>
    <row r="56">
      <c r="A56" s="4">
        <v>37.0</v>
      </c>
      <c r="B56" s="4" t="s">
        <v>125</v>
      </c>
      <c r="C56" s="4" t="s">
        <v>126</v>
      </c>
      <c r="D56" s="4" t="s">
        <v>15</v>
      </c>
      <c r="E56" s="4" t="s">
        <v>16</v>
      </c>
      <c r="F56" s="4" t="s">
        <v>127</v>
      </c>
      <c r="G56" s="9">
        <v>45365.0</v>
      </c>
      <c r="H56" s="4">
        <v>107.0</v>
      </c>
      <c r="I56" s="4">
        <v>92.0</v>
      </c>
      <c r="J56" s="4" t="str">
        <f>IFERROR(__xludf.DUMMYFUNCTION("IF(I56=0,"""", SPARKLINE(K56, {
 ""charttype"", ""bar"";
 ""max"", 1;
 ""min"", 0;
 ""color1"", ""green""
}))
"),"")</f>
        <v/>
      </c>
      <c r="K56" s="6">
        <f t="shared" si="1"/>
        <v>0.8598130841</v>
      </c>
      <c r="L56" s="4" t="s">
        <v>128</v>
      </c>
      <c r="M56" s="7" t="s">
        <v>37</v>
      </c>
    </row>
    <row r="57">
      <c r="A57" s="4">
        <v>38.0</v>
      </c>
      <c r="B57" s="4" t="s">
        <v>129</v>
      </c>
      <c r="C57" s="4" t="s">
        <v>130</v>
      </c>
      <c r="D57" s="4" t="s">
        <v>61</v>
      </c>
      <c r="E57" s="4" t="s">
        <v>16</v>
      </c>
      <c r="F57" s="4" t="s">
        <v>131</v>
      </c>
      <c r="G57" s="5">
        <v>45367.0</v>
      </c>
      <c r="H57" s="4">
        <v>462.0</v>
      </c>
      <c r="I57" s="4">
        <v>101.0</v>
      </c>
      <c r="J57" s="4" t="str">
        <f>IFERROR(__xludf.DUMMYFUNCTION("IF(I57=0,"""", SPARKLINE(K57, {
 ""charttype"", ""bar"";
 ""max"", 1;
 ""min"", 0;
 ""color1"", ""green""
}))
"),"")</f>
        <v/>
      </c>
      <c r="K57" s="6">
        <f t="shared" si="1"/>
        <v>0.2186147186</v>
      </c>
      <c r="L57" s="10">
        <v>45813.0</v>
      </c>
      <c r="M57" s="7" t="s">
        <v>19</v>
      </c>
    </row>
    <row r="58">
      <c r="A58" s="4">
        <v>39.0</v>
      </c>
      <c r="B58" s="4" t="s">
        <v>132</v>
      </c>
      <c r="C58" s="4" t="s">
        <v>133</v>
      </c>
      <c r="D58" s="4" t="s">
        <v>27</v>
      </c>
      <c r="E58" s="4" t="s">
        <v>16</v>
      </c>
      <c r="F58" s="4" t="s">
        <v>134</v>
      </c>
      <c r="G58" s="9">
        <v>45369.0</v>
      </c>
      <c r="H58" s="4">
        <v>454.0</v>
      </c>
      <c r="I58" s="4">
        <v>363.0</v>
      </c>
      <c r="J58" s="4" t="str">
        <f>IFERROR(__xludf.DUMMYFUNCTION("IF(I58=0,"""", SPARKLINE(K58, {
 ""charttype"", ""bar"";
 ""max"", 1;
 ""min"", 0;
 ""color1"", ""green""
}))
"),"")</f>
        <v/>
      </c>
      <c r="K58" s="6">
        <f t="shared" si="1"/>
        <v>0.7995594714</v>
      </c>
      <c r="L58" s="10">
        <v>45997.0</v>
      </c>
      <c r="M58" s="7" t="s">
        <v>19</v>
      </c>
    </row>
    <row r="59">
      <c r="A59" s="4">
        <v>40.0</v>
      </c>
      <c r="B59" s="4" t="s">
        <v>135</v>
      </c>
      <c r="C59" s="4" t="s">
        <v>136</v>
      </c>
      <c r="D59" s="4" t="s">
        <v>15</v>
      </c>
      <c r="E59" s="4" t="s">
        <v>16</v>
      </c>
      <c r="F59" s="4" t="s">
        <v>137</v>
      </c>
      <c r="G59" s="5">
        <v>45371.0</v>
      </c>
      <c r="H59" s="4">
        <v>390.0</v>
      </c>
      <c r="I59" s="4">
        <v>201.0</v>
      </c>
      <c r="J59" s="4" t="str">
        <f>IFERROR(__xludf.DUMMYFUNCTION("IF(I59=0,"""", SPARKLINE(K59, {
 ""charttype"", ""bar"";
 ""max"", 1;
 ""min"", 0;
 ""color1"", ""green""
}))
"),"")</f>
        <v/>
      </c>
      <c r="K59" s="6">
        <f t="shared" si="1"/>
        <v>0.5153846154</v>
      </c>
      <c r="L59" s="4" t="s">
        <v>138</v>
      </c>
      <c r="M59" s="7" t="s">
        <v>19</v>
      </c>
    </row>
    <row r="60">
      <c r="A60" s="4">
        <v>41.0</v>
      </c>
      <c r="B60" s="4" t="s">
        <v>139</v>
      </c>
      <c r="C60" s="4" t="s">
        <v>140</v>
      </c>
      <c r="D60" s="4" t="s">
        <v>61</v>
      </c>
      <c r="E60" s="4" t="s">
        <v>23</v>
      </c>
      <c r="F60" s="8"/>
      <c r="G60" s="9">
        <v>45373.0</v>
      </c>
      <c r="H60" s="4">
        <v>280.0</v>
      </c>
      <c r="I60" s="4">
        <v>0.0</v>
      </c>
      <c r="J60" s="4" t="str">
        <f t="array" ref="J60">IF(I60=0,"", SPARKLINE(K60, {
 "charttype", "bar";
 "max", 1;
 "min", 0;
 "color1", "green"
}))
</f>
        <v/>
      </c>
      <c r="K60" s="6">
        <f t="shared" si="1"/>
        <v>0</v>
      </c>
      <c r="L60" s="8"/>
      <c r="M60" s="7" t="s">
        <v>24</v>
      </c>
    </row>
    <row r="61">
      <c r="A61" s="4">
        <v>42.0</v>
      </c>
      <c r="B61" s="4" t="s">
        <v>141</v>
      </c>
      <c r="C61" s="4" t="s">
        <v>142</v>
      </c>
      <c r="D61" s="4" t="s">
        <v>27</v>
      </c>
      <c r="E61" s="4" t="s">
        <v>16</v>
      </c>
      <c r="F61" s="4" t="s">
        <v>143</v>
      </c>
      <c r="G61" s="5">
        <v>45375.0</v>
      </c>
      <c r="H61" s="4">
        <v>103.0</v>
      </c>
      <c r="I61" s="4">
        <v>22.0</v>
      </c>
      <c r="J61" s="4" t="str">
        <f>IFERROR(__xludf.DUMMYFUNCTION("IF(I61=0,"""", SPARKLINE(K61, {
 ""charttype"", ""bar"";
 ""max"", 1;
 ""min"", 0;
 ""color1"", ""green""
}))
"),"")</f>
        <v/>
      </c>
      <c r="K61" s="6">
        <f t="shared" si="1"/>
        <v>0.213592233</v>
      </c>
      <c r="L61" s="10">
        <v>45966.0</v>
      </c>
      <c r="M61" s="7" t="s">
        <v>28</v>
      </c>
    </row>
    <row r="62">
      <c r="A62" s="4">
        <v>43.0</v>
      </c>
      <c r="B62" s="4" t="s">
        <v>144</v>
      </c>
      <c r="C62" s="4" t="s">
        <v>145</v>
      </c>
      <c r="D62" s="4" t="s">
        <v>31</v>
      </c>
      <c r="E62" s="4" t="s">
        <v>16</v>
      </c>
      <c r="F62" s="4" t="s">
        <v>146</v>
      </c>
      <c r="G62" s="5">
        <v>45377.0</v>
      </c>
      <c r="H62" s="4">
        <v>498.0</v>
      </c>
      <c r="I62" s="4">
        <v>62.0</v>
      </c>
      <c r="J62" s="4" t="str">
        <f>IFERROR(__xludf.DUMMYFUNCTION("IF(I62=0,"""", SPARKLINE(K62, {
 ""charttype"", ""bar"";
 ""max"", 1;
 ""min"", 0;
 ""color1"", ""green""
}))
"),"")</f>
        <v/>
      </c>
      <c r="K62" s="6">
        <f t="shared" si="1"/>
        <v>0.124497992</v>
      </c>
      <c r="L62" s="10">
        <v>45841.0</v>
      </c>
      <c r="M62" s="7" t="s">
        <v>34</v>
      </c>
    </row>
    <row r="63">
      <c r="A63" s="4">
        <v>44.0</v>
      </c>
      <c r="B63" s="4" t="s">
        <v>147</v>
      </c>
      <c r="C63" s="4" t="s">
        <v>148</v>
      </c>
      <c r="D63" s="4" t="s">
        <v>27</v>
      </c>
      <c r="E63" s="4" t="s">
        <v>23</v>
      </c>
      <c r="F63" s="8"/>
      <c r="G63" s="9">
        <v>45379.0</v>
      </c>
      <c r="H63" s="4">
        <v>486.0</v>
      </c>
      <c r="I63" s="4">
        <v>0.0</v>
      </c>
      <c r="J63" s="4" t="str">
        <f t="array" ref="J63">IF(I63=0,"", SPARKLINE(K63, {
 "charttype", "bar";
 "max", 1;
 "min", 0;
 "color1", "green"
}))
</f>
        <v/>
      </c>
      <c r="K63" s="6">
        <f t="shared" si="1"/>
        <v>0</v>
      </c>
      <c r="L63" s="8"/>
      <c r="M63" s="7" t="s">
        <v>37</v>
      </c>
    </row>
    <row r="64">
      <c r="A64" s="4">
        <v>45.0</v>
      </c>
      <c r="B64" s="4" t="s">
        <v>149</v>
      </c>
      <c r="C64" s="4" t="s">
        <v>150</v>
      </c>
      <c r="D64" s="4" t="s">
        <v>40</v>
      </c>
      <c r="E64" s="4" t="s">
        <v>16</v>
      </c>
      <c r="F64" s="4" t="s">
        <v>151</v>
      </c>
      <c r="G64" s="5">
        <v>45381.0</v>
      </c>
      <c r="H64" s="4">
        <v>124.0</v>
      </c>
      <c r="I64" s="4">
        <v>99.0</v>
      </c>
      <c r="J64" s="4" t="str">
        <f>IFERROR(__xludf.DUMMYFUNCTION("IF(I64=0,"""", SPARKLINE(K64, {
 ""charttype"", ""bar"";
 ""max"", 1;
 ""min"", 0;
 ""color1"", ""green""
}))
"),"")</f>
        <v/>
      </c>
      <c r="K64" s="6">
        <f t="shared" si="1"/>
        <v>0.7983870968</v>
      </c>
      <c r="L64" s="4" t="s">
        <v>112</v>
      </c>
      <c r="M64" s="7" t="s">
        <v>19</v>
      </c>
    </row>
    <row r="65">
      <c r="A65" s="4">
        <v>46.0</v>
      </c>
      <c r="B65" s="4" t="s">
        <v>152</v>
      </c>
      <c r="C65" s="4" t="s">
        <v>153</v>
      </c>
      <c r="D65" s="4" t="s">
        <v>45</v>
      </c>
      <c r="E65" s="4" t="s">
        <v>16</v>
      </c>
      <c r="F65" s="4" t="s">
        <v>65</v>
      </c>
      <c r="G65" s="9">
        <v>45383.0</v>
      </c>
      <c r="H65" s="4">
        <v>379.0</v>
      </c>
      <c r="I65" s="4">
        <v>321.0</v>
      </c>
      <c r="J65" s="4" t="str">
        <f>IFERROR(__xludf.DUMMYFUNCTION("IF(I65=0,"""", SPARKLINE(K65, {
 ""charttype"", ""bar"";
 ""max"", 1;
 ""min"", 0;
 ""color1"", ""green""
}))
"),"")</f>
        <v/>
      </c>
      <c r="K65" s="6">
        <f t="shared" si="1"/>
        <v>0.8469656992</v>
      </c>
      <c r="L65" s="10">
        <v>45996.0</v>
      </c>
      <c r="M65" s="7" t="s">
        <v>19</v>
      </c>
    </row>
    <row r="66">
      <c r="A66" s="4">
        <v>47.0</v>
      </c>
      <c r="B66" s="4" t="s">
        <v>154</v>
      </c>
      <c r="C66" s="4" t="s">
        <v>155</v>
      </c>
      <c r="D66" s="4" t="s">
        <v>49</v>
      </c>
      <c r="E66" s="4" t="s">
        <v>23</v>
      </c>
      <c r="F66" s="8"/>
      <c r="G66" s="5">
        <v>45385.0</v>
      </c>
      <c r="H66" s="4">
        <v>199.0</v>
      </c>
      <c r="I66" s="4">
        <v>0.0</v>
      </c>
      <c r="J66" s="4" t="str">
        <f t="shared" ref="J66:J67" si="8">IF(I66=0,"", SPARKLINE(K66, {
 "charttype", "bar";
 "max", 1;
 "min", 0;
 "color1", "green"
}))
</f>
        <v/>
      </c>
      <c r="K66" s="6">
        <f t="shared" si="1"/>
        <v>0</v>
      </c>
      <c r="L66" s="8"/>
      <c r="M66" s="7" t="s">
        <v>24</v>
      </c>
    </row>
    <row r="67">
      <c r="A67" s="4">
        <v>48.0</v>
      </c>
      <c r="B67" s="4" t="s">
        <v>156</v>
      </c>
      <c r="C67" s="4" t="s">
        <v>157</v>
      </c>
      <c r="D67" s="4" t="s">
        <v>40</v>
      </c>
      <c r="E67" s="4" t="s">
        <v>23</v>
      </c>
      <c r="F67" s="8"/>
      <c r="G67" s="9">
        <v>45387.0</v>
      </c>
      <c r="H67" s="4">
        <v>518.0</v>
      </c>
      <c r="I67" s="4">
        <v>0.0</v>
      </c>
      <c r="J67" s="4" t="str">
        <f t="shared" si="8"/>
        <v/>
      </c>
      <c r="K67" s="6">
        <f t="shared" si="1"/>
        <v>0</v>
      </c>
      <c r="L67" s="8"/>
      <c r="M67" s="7" t="s">
        <v>28</v>
      </c>
    </row>
    <row r="68">
      <c r="A68" s="4">
        <v>49.0</v>
      </c>
      <c r="B68" s="4" t="s">
        <v>158</v>
      </c>
      <c r="C68" s="4" t="s">
        <v>159</v>
      </c>
      <c r="D68" s="4" t="s">
        <v>56</v>
      </c>
      <c r="E68" s="4" t="s">
        <v>16</v>
      </c>
      <c r="F68" s="4" t="s">
        <v>160</v>
      </c>
      <c r="G68" s="5">
        <v>45389.0</v>
      </c>
      <c r="H68" s="4">
        <v>529.0</v>
      </c>
      <c r="I68" s="4">
        <v>375.0</v>
      </c>
      <c r="J68" s="4" t="str">
        <f>IFERROR(__xludf.DUMMYFUNCTION("IF(I68=0,"""", SPARKLINE(K68, {
 ""charttype"", ""bar"";
 ""max"", 1;
 ""min"", 0;
 ""color1"", ""green""
}))
"),"")</f>
        <v/>
      </c>
      <c r="K68" s="6">
        <f t="shared" si="1"/>
        <v>0.7088846881</v>
      </c>
      <c r="L68" s="4" t="s">
        <v>161</v>
      </c>
      <c r="M68" s="7" t="s">
        <v>34</v>
      </c>
    </row>
    <row r="69">
      <c r="A69" s="4">
        <v>50.0</v>
      </c>
      <c r="B69" s="4" t="s">
        <v>162</v>
      </c>
      <c r="C69" s="4" t="s">
        <v>163</v>
      </c>
      <c r="D69" s="4" t="s">
        <v>15</v>
      </c>
      <c r="E69" s="4" t="s">
        <v>23</v>
      </c>
      <c r="F69" s="8"/>
      <c r="G69" s="5">
        <v>45391.0</v>
      </c>
      <c r="H69" s="4">
        <v>236.0</v>
      </c>
      <c r="I69" s="4">
        <v>0.0</v>
      </c>
      <c r="J69" s="4" t="str">
        <f t="array" ref="J69">IF(I69=0,"", SPARKLINE(K69, {
 "charttype", "bar";
 "max", 1;
 "min", 0;
 "color1", "green"
}))
</f>
        <v/>
      </c>
      <c r="K69" s="6">
        <f t="shared" si="1"/>
        <v>0</v>
      </c>
      <c r="L69" s="8"/>
      <c r="M69" s="7" t="s">
        <v>37</v>
      </c>
    </row>
    <row r="70">
      <c r="A70" s="4">
        <v>51.0</v>
      </c>
      <c r="B70" s="4" t="s">
        <v>164</v>
      </c>
      <c r="C70" s="4" t="s">
        <v>165</v>
      </c>
      <c r="D70" s="4" t="s">
        <v>61</v>
      </c>
      <c r="E70" s="4" t="s">
        <v>16</v>
      </c>
      <c r="F70" s="4" t="s">
        <v>119</v>
      </c>
      <c r="G70" s="9">
        <v>45393.0</v>
      </c>
      <c r="H70" s="4">
        <v>524.0</v>
      </c>
      <c r="I70" s="4">
        <v>403.0</v>
      </c>
      <c r="J70" s="4" t="str">
        <f>IFERROR(__xludf.DUMMYFUNCTION("IF(I70=0,"""", SPARKLINE(K70, {
 ""charttype"", ""bar"";
 ""max"", 1;
 ""min"", 0;
 ""color1"", ""green""
}))
"),"")</f>
        <v/>
      </c>
      <c r="K70" s="6">
        <f t="shared" si="1"/>
        <v>0.7690839695</v>
      </c>
      <c r="L70" s="4" t="s">
        <v>166</v>
      </c>
      <c r="M70" s="7" t="s">
        <v>19</v>
      </c>
    </row>
    <row r="71">
      <c r="A71" s="4">
        <v>52.0</v>
      </c>
      <c r="B71" s="4" t="s">
        <v>167</v>
      </c>
      <c r="C71" s="4" t="s">
        <v>168</v>
      </c>
      <c r="D71" s="4" t="s">
        <v>27</v>
      </c>
      <c r="E71" s="4" t="s">
        <v>16</v>
      </c>
      <c r="F71" s="4" t="s">
        <v>169</v>
      </c>
      <c r="G71" s="5">
        <v>45395.0</v>
      </c>
      <c r="H71" s="4">
        <v>147.0</v>
      </c>
      <c r="I71" s="4">
        <v>81.0</v>
      </c>
      <c r="J71" s="4" t="str">
        <f>IFERROR(__xludf.DUMMYFUNCTION("IF(I71=0,"""", SPARKLINE(K71, {
 ""charttype"", ""bar"";
 ""max"", 1;
 ""min"", 0;
 ""color1"", ""green""
}))
"),"")</f>
        <v/>
      </c>
      <c r="K71" s="6">
        <f t="shared" si="1"/>
        <v>0.5510204082</v>
      </c>
      <c r="L71" s="10">
        <v>45695.0</v>
      </c>
      <c r="M71" s="7" t="s">
        <v>19</v>
      </c>
    </row>
    <row r="72">
      <c r="A72" s="4">
        <v>53.0</v>
      </c>
      <c r="B72" s="4" t="s">
        <v>170</v>
      </c>
      <c r="C72" s="4" t="s">
        <v>171</v>
      </c>
      <c r="D72" s="4" t="s">
        <v>15</v>
      </c>
      <c r="E72" s="4" t="s">
        <v>16</v>
      </c>
      <c r="F72" s="4" t="s">
        <v>17</v>
      </c>
      <c r="G72" s="9">
        <v>45397.0</v>
      </c>
      <c r="H72" s="4">
        <v>388.0</v>
      </c>
      <c r="I72" s="4">
        <v>187.0</v>
      </c>
      <c r="J72" s="4" t="str">
        <f>IFERROR(__xludf.DUMMYFUNCTION("IF(I72=0,"""", SPARKLINE(K72, {
 ""charttype"", ""bar"";
 ""max"", 1;
 ""min"", 0;
 ""color1"", ""green""
}))
"),"")</f>
        <v/>
      </c>
      <c r="K72" s="6">
        <f t="shared" si="1"/>
        <v>0.4819587629</v>
      </c>
      <c r="L72" s="10">
        <v>45816.0</v>
      </c>
      <c r="M72" s="7" t="s">
        <v>19</v>
      </c>
    </row>
    <row r="73">
      <c r="A73" s="4">
        <v>54.0</v>
      </c>
      <c r="B73" s="4" t="s">
        <v>172</v>
      </c>
      <c r="C73" s="4" t="s">
        <v>173</v>
      </c>
      <c r="D73" s="4" t="s">
        <v>61</v>
      </c>
      <c r="E73" s="4" t="s">
        <v>16</v>
      </c>
      <c r="F73" s="4" t="s">
        <v>143</v>
      </c>
      <c r="G73" s="5">
        <v>45399.0</v>
      </c>
      <c r="H73" s="4">
        <v>188.0</v>
      </c>
      <c r="I73" s="4">
        <v>11.0</v>
      </c>
      <c r="J73" s="4" t="str">
        <f>IFERROR(__xludf.DUMMYFUNCTION("IF(I73=0,"""", SPARKLINE(K73, {
 ""charttype"", ""bar"";
 ""max"", 1;
 ""min"", 0;
 ""color1"", ""green""
}))
"),"")</f>
        <v/>
      </c>
      <c r="K73" s="6">
        <f t="shared" si="1"/>
        <v>0.0585106383</v>
      </c>
      <c r="L73" s="4" t="s">
        <v>174</v>
      </c>
      <c r="M73" s="7" t="s">
        <v>24</v>
      </c>
    </row>
    <row r="74">
      <c r="A74" s="4">
        <v>55.0</v>
      </c>
      <c r="B74" s="4" t="s">
        <v>175</v>
      </c>
      <c r="C74" s="4" t="s">
        <v>176</v>
      </c>
      <c r="D74" s="4" t="s">
        <v>27</v>
      </c>
      <c r="E74" s="4" t="s">
        <v>23</v>
      </c>
      <c r="F74" s="8"/>
      <c r="G74" s="9">
        <v>45401.0</v>
      </c>
      <c r="H74" s="4">
        <v>558.0</v>
      </c>
      <c r="I74" s="4">
        <v>0.0</v>
      </c>
      <c r="J74" s="4" t="str">
        <f t="array" ref="J74">IF(I74=0,"", SPARKLINE(K74, {
 "charttype", "bar";
 "max", 1;
 "min", 0;
 "color1", "green"
}))
</f>
        <v/>
      </c>
      <c r="K74" s="6">
        <f t="shared" si="1"/>
        <v>0</v>
      </c>
      <c r="L74" s="8"/>
      <c r="M74" s="7" t="s">
        <v>28</v>
      </c>
    </row>
    <row r="75">
      <c r="A75" s="4">
        <v>56.0</v>
      </c>
      <c r="B75" s="4" t="s">
        <v>177</v>
      </c>
      <c r="C75" s="4" t="s">
        <v>178</v>
      </c>
      <c r="D75" s="4" t="s">
        <v>31</v>
      </c>
      <c r="E75" s="4" t="s">
        <v>16</v>
      </c>
      <c r="F75" s="4" t="s">
        <v>179</v>
      </c>
      <c r="G75" s="5">
        <v>45403.0</v>
      </c>
      <c r="H75" s="4">
        <v>346.0</v>
      </c>
      <c r="I75" s="4">
        <v>277.0</v>
      </c>
      <c r="J75" s="4" t="str">
        <f>IFERROR(__xludf.DUMMYFUNCTION("IF(I75=0,"""", SPARKLINE(K75, {
 ""charttype"", ""bar"";
 ""max"", 1;
 ""min"", 0;
 ""color1"", ""green""
}))
"),"")</f>
        <v/>
      </c>
      <c r="K75" s="6">
        <f t="shared" si="1"/>
        <v>0.8005780347</v>
      </c>
      <c r="L75" s="4" t="s">
        <v>180</v>
      </c>
      <c r="M75" s="7" t="s">
        <v>34</v>
      </c>
    </row>
    <row r="76">
      <c r="A76" s="4">
        <v>57.0</v>
      </c>
      <c r="B76" s="4" t="s">
        <v>181</v>
      </c>
      <c r="C76" s="4" t="s">
        <v>182</v>
      </c>
      <c r="D76" s="4" t="s">
        <v>27</v>
      </c>
      <c r="E76" s="4" t="s">
        <v>23</v>
      </c>
      <c r="F76" s="8"/>
      <c r="G76" s="5">
        <v>45405.0</v>
      </c>
      <c r="H76" s="4">
        <v>164.0</v>
      </c>
      <c r="I76" s="4">
        <v>0.0</v>
      </c>
      <c r="J76" s="4" t="str">
        <f t="array" ref="J76">IF(I76=0,"", SPARKLINE(K76, {
 "charttype", "bar";
 "max", 1;
 "min", 0;
 "color1", "green"
}))
</f>
        <v/>
      </c>
      <c r="K76" s="6">
        <f t="shared" si="1"/>
        <v>0</v>
      </c>
      <c r="L76" s="8"/>
      <c r="M76" s="7" t="s">
        <v>37</v>
      </c>
    </row>
    <row r="77">
      <c r="A77" s="4">
        <v>58.0</v>
      </c>
      <c r="B77" s="4" t="s">
        <v>183</v>
      </c>
      <c r="C77" s="4" t="s">
        <v>184</v>
      </c>
      <c r="D77" s="4" t="s">
        <v>40</v>
      </c>
      <c r="E77" s="4" t="s">
        <v>16</v>
      </c>
      <c r="F77" s="4" t="s">
        <v>108</v>
      </c>
      <c r="G77" s="9">
        <v>45407.0</v>
      </c>
      <c r="H77" s="4">
        <v>109.0</v>
      </c>
      <c r="I77" s="4">
        <v>35.0</v>
      </c>
      <c r="J77" s="4" t="str">
        <f>IFERROR(__xludf.DUMMYFUNCTION("IF(I77=0,"""", SPARKLINE(K77, {
 ""charttype"", ""bar"";
 ""max"", 1;
 ""min"", 0;
 ""color1"", ""green""
}))
"),"")</f>
        <v/>
      </c>
      <c r="K77" s="6">
        <f t="shared" si="1"/>
        <v>0.3211009174</v>
      </c>
      <c r="L77" s="4" t="s">
        <v>185</v>
      </c>
      <c r="M77" s="7" t="s">
        <v>19</v>
      </c>
    </row>
    <row r="78">
      <c r="A78" s="4">
        <v>59.0</v>
      </c>
      <c r="B78" s="4" t="s">
        <v>186</v>
      </c>
      <c r="C78" s="4" t="s">
        <v>187</v>
      </c>
      <c r="D78" s="4" t="s">
        <v>45</v>
      </c>
      <c r="E78" s="4" t="s">
        <v>16</v>
      </c>
      <c r="F78" s="4" t="s">
        <v>188</v>
      </c>
      <c r="G78" s="5">
        <v>45409.0</v>
      </c>
      <c r="H78" s="4">
        <v>531.0</v>
      </c>
      <c r="I78" s="4">
        <v>503.0</v>
      </c>
      <c r="J78" s="4" t="str">
        <f>IFERROR(__xludf.DUMMYFUNCTION("IF(I78=0,"""", SPARKLINE(K78, {
 ""charttype"", ""bar"";
 ""max"", 1;
 ""min"", 0;
 ""color1"", ""green""
}))
"),"")</f>
        <v/>
      </c>
      <c r="K78" s="6">
        <f t="shared" si="1"/>
        <v>0.9472693032</v>
      </c>
      <c r="L78" s="4" t="s">
        <v>189</v>
      </c>
      <c r="M78" s="7" t="s">
        <v>19</v>
      </c>
    </row>
    <row r="79">
      <c r="A79" s="4">
        <v>60.0</v>
      </c>
      <c r="B79" s="4" t="s">
        <v>190</v>
      </c>
      <c r="C79" s="4" t="s">
        <v>191</v>
      </c>
      <c r="D79" s="4" t="s">
        <v>49</v>
      </c>
      <c r="E79" s="4" t="s">
        <v>23</v>
      </c>
      <c r="F79" s="8"/>
      <c r="G79" s="9">
        <v>45411.0</v>
      </c>
      <c r="H79" s="4">
        <v>161.0</v>
      </c>
      <c r="I79" s="4">
        <v>0.0</v>
      </c>
      <c r="J79" s="4" t="str">
        <f t="array" ref="J79">IF(I79=0,"", SPARKLINE(K79, {
 "charttype", "bar";
 "max", 1;
 "min", 0;
 "color1", "green"
}))
</f>
        <v/>
      </c>
      <c r="K79" s="6">
        <f t="shared" si="1"/>
        <v>0</v>
      </c>
      <c r="L79" s="8"/>
      <c r="M79" s="7" t="s">
        <v>24</v>
      </c>
    </row>
    <row r="80">
      <c r="A80" s="4">
        <v>61.0</v>
      </c>
      <c r="B80" s="4" t="s">
        <v>192</v>
      </c>
      <c r="C80" s="4" t="s">
        <v>193</v>
      </c>
      <c r="D80" s="4" t="s">
        <v>40</v>
      </c>
      <c r="E80" s="4" t="s">
        <v>16</v>
      </c>
      <c r="F80" s="4" t="s">
        <v>194</v>
      </c>
      <c r="G80" s="5">
        <v>45413.0</v>
      </c>
      <c r="H80" s="4">
        <v>474.0</v>
      </c>
      <c r="I80" s="4">
        <v>168.0</v>
      </c>
      <c r="J80" s="4" t="str">
        <f>IFERROR(__xludf.DUMMYFUNCTION("IF(I80=0,"""", SPARKLINE(K80, {
 ""charttype"", ""bar"";
 ""max"", 1;
 ""min"", 0;
 ""color1"", ""green""
}))
"),"")</f>
        <v/>
      </c>
      <c r="K80" s="6">
        <f t="shared" si="1"/>
        <v>0.3544303797</v>
      </c>
      <c r="L80" s="10">
        <v>45781.0</v>
      </c>
      <c r="M80" s="7" t="s">
        <v>28</v>
      </c>
    </row>
    <row r="81">
      <c r="A81" s="4">
        <v>62.0</v>
      </c>
      <c r="B81" s="4" t="s">
        <v>195</v>
      </c>
      <c r="C81" s="4" t="s">
        <v>196</v>
      </c>
      <c r="D81" s="4" t="s">
        <v>56</v>
      </c>
      <c r="E81" s="4" t="s">
        <v>16</v>
      </c>
      <c r="F81" s="4" t="s">
        <v>197</v>
      </c>
      <c r="G81" s="9">
        <v>45415.0</v>
      </c>
      <c r="H81" s="4">
        <v>140.0</v>
      </c>
      <c r="I81" s="4">
        <v>87.0</v>
      </c>
      <c r="J81" s="4" t="str">
        <f>IFERROR(__xludf.DUMMYFUNCTION("IF(I81=0,"""", SPARKLINE(K81, {
 ""charttype"", ""bar"";
 ""max"", 1;
 ""min"", 0;
 ""color1"", ""green""
}))
"),"")</f>
        <v/>
      </c>
      <c r="K81" s="6">
        <f t="shared" si="1"/>
        <v>0.6214285714</v>
      </c>
      <c r="L81" s="10">
        <v>45811.0</v>
      </c>
      <c r="M81" s="7" t="s">
        <v>34</v>
      </c>
    </row>
    <row r="82">
      <c r="A82" s="4">
        <v>63.0</v>
      </c>
      <c r="B82" s="4" t="s">
        <v>198</v>
      </c>
      <c r="C82" s="4" t="s">
        <v>199</v>
      </c>
      <c r="D82" s="4" t="s">
        <v>15</v>
      </c>
      <c r="E82" s="4" t="s">
        <v>16</v>
      </c>
      <c r="F82" s="4" t="s">
        <v>200</v>
      </c>
      <c r="G82" s="5">
        <v>45417.0</v>
      </c>
      <c r="H82" s="4">
        <v>528.0</v>
      </c>
      <c r="I82" s="4">
        <v>291.0</v>
      </c>
      <c r="J82" s="4" t="str">
        <f>IFERROR(__xludf.DUMMYFUNCTION("IF(I82=0,"""", SPARKLINE(K82, {
 ""charttype"", ""bar"";
 ""max"", 1;
 ""min"", 0;
 ""color1"", ""green""
}))
"),"")</f>
        <v/>
      </c>
      <c r="K82" s="6">
        <f t="shared" si="1"/>
        <v>0.5511363636</v>
      </c>
      <c r="L82" s="4" t="s">
        <v>201</v>
      </c>
      <c r="M82" s="7" t="s">
        <v>37</v>
      </c>
    </row>
    <row r="83">
      <c r="A83" s="4">
        <v>64.0</v>
      </c>
      <c r="B83" s="4" t="s">
        <v>202</v>
      </c>
      <c r="C83" s="4" t="s">
        <v>203</v>
      </c>
      <c r="D83" s="4" t="s">
        <v>61</v>
      </c>
      <c r="E83" s="4" t="s">
        <v>23</v>
      </c>
      <c r="F83" s="8"/>
      <c r="G83" s="5">
        <v>45419.0</v>
      </c>
      <c r="H83" s="4">
        <v>131.0</v>
      </c>
      <c r="I83" s="4">
        <v>0.0</v>
      </c>
      <c r="J83" s="4" t="str">
        <f t="array" ref="J83">IF(I83=0,"", SPARKLINE(K83, {
 "charttype", "bar";
 "max", 1;
 "min", 0;
 "color1", "green"
}))
</f>
        <v/>
      </c>
      <c r="K83" s="6">
        <f t="shared" si="1"/>
        <v>0</v>
      </c>
      <c r="L83" s="8"/>
      <c r="M83" s="7" t="s">
        <v>19</v>
      </c>
    </row>
    <row r="84">
      <c r="A84" s="4">
        <v>65.0</v>
      </c>
      <c r="B84" s="4" t="s">
        <v>204</v>
      </c>
      <c r="C84" s="4" t="s">
        <v>205</v>
      </c>
      <c r="D84" s="4" t="s">
        <v>27</v>
      </c>
      <c r="E84" s="4" t="s">
        <v>16</v>
      </c>
      <c r="F84" s="4" t="s">
        <v>127</v>
      </c>
      <c r="G84" s="9">
        <v>45421.0</v>
      </c>
      <c r="H84" s="4">
        <v>320.0</v>
      </c>
      <c r="I84" s="4">
        <v>270.0</v>
      </c>
      <c r="J84" s="4" t="str">
        <f>IFERROR(__xludf.DUMMYFUNCTION("IF(I84=0,"""", SPARKLINE(K84, {
 ""charttype"", ""bar"";
 ""max"", 1;
 ""min"", 0;
 ""color1"", ""green""
}))
"),"")</f>
        <v/>
      </c>
      <c r="K84" s="6">
        <f t="shared" si="1"/>
        <v>0.84375</v>
      </c>
      <c r="L84" s="4" t="s">
        <v>206</v>
      </c>
      <c r="M84" s="7" t="s">
        <v>19</v>
      </c>
    </row>
    <row r="85">
      <c r="A85" s="4">
        <v>66.0</v>
      </c>
      <c r="B85" s="4" t="s">
        <v>207</v>
      </c>
      <c r="C85" s="4" t="s">
        <v>208</v>
      </c>
      <c r="D85" s="4" t="s">
        <v>15</v>
      </c>
      <c r="E85" s="4" t="s">
        <v>23</v>
      </c>
      <c r="F85" s="8"/>
      <c r="G85" s="5">
        <v>45423.0</v>
      </c>
      <c r="H85" s="4">
        <v>188.0</v>
      </c>
      <c r="I85" s="4">
        <v>0.0</v>
      </c>
      <c r="J85" s="4" t="str">
        <f t="shared" ref="J85:J86" si="9">IF(I85=0,"", SPARKLINE(K85, {
 "charttype", "bar";
 "max", 1;
 "min", 0;
 "color1", "green"
}))
</f>
        <v/>
      </c>
      <c r="K85" s="6">
        <f t="shared" si="1"/>
        <v>0</v>
      </c>
      <c r="L85" s="8"/>
      <c r="M85" s="7" t="s">
        <v>19</v>
      </c>
    </row>
    <row r="86">
      <c r="A86" s="4">
        <v>67.0</v>
      </c>
      <c r="B86" s="4" t="s">
        <v>209</v>
      </c>
      <c r="C86" s="4" t="s">
        <v>210</v>
      </c>
      <c r="D86" s="4" t="s">
        <v>61</v>
      </c>
      <c r="E86" s="4" t="s">
        <v>23</v>
      </c>
      <c r="F86" s="8"/>
      <c r="G86" s="9">
        <v>45425.0</v>
      </c>
      <c r="H86" s="4">
        <v>204.0</v>
      </c>
      <c r="I86" s="4">
        <v>0.0</v>
      </c>
      <c r="J86" s="4" t="str">
        <f t="shared" si="9"/>
        <v/>
      </c>
      <c r="K86" s="6">
        <f t="shared" si="1"/>
        <v>0</v>
      </c>
      <c r="L86" s="8"/>
      <c r="M86" s="7" t="s">
        <v>24</v>
      </c>
    </row>
    <row r="87">
      <c r="A87" s="4">
        <v>68.0</v>
      </c>
      <c r="B87" s="4" t="s">
        <v>211</v>
      </c>
      <c r="C87" s="4" t="s">
        <v>212</v>
      </c>
      <c r="D87" s="4" t="s">
        <v>27</v>
      </c>
      <c r="E87" s="4" t="s">
        <v>16</v>
      </c>
      <c r="F87" s="4" t="s">
        <v>76</v>
      </c>
      <c r="G87" s="5">
        <v>45427.0</v>
      </c>
      <c r="H87" s="4">
        <v>483.0</v>
      </c>
      <c r="I87" s="4">
        <v>59.0</v>
      </c>
      <c r="J87" s="4" t="str">
        <f>IFERROR(__xludf.DUMMYFUNCTION("IF(I87=0,"""", SPARKLINE(K87, {
 ""charttype"", ""bar"";
 ""max"", 1;
 ""min"", 0;
 ""color1"", ""green""
}))
"),"")</f>
        <v/>
      </c>
      <c r="K87" s="6">
        <f t="shared" si="1"/>
        <v>0.1221532091</v>
      </c>
      <c r="L87" s="10">
        <v>45877.0</v>
      </c>
      <c r="M87" s="7" t="s">
        <v>28</v>
      </c>
    </row>
    <row r="88">
      <c r="A88" s="4">
        <v>69.0</v>
      </c>
      <c r="B88" s="4" t="s">
        <v>213</v>
      </c>
      <c r="C88" s="4" t="s">
        <v>214</v>
      </c>
      <c r="D88" s="4" t="s">
        <v>31</v>
      </c>
      <c r="E88" s="4" t="s">
        <v>16</v>
      </c>
      <c r="F88" s="4" t="s">
        <v>131</v>
      </c>
      <c r="G88" s="9">
        <v>45429.0</v>
      </c>
      <c r="H88" s="4">
        <v>341.0</v>
      </c>
      <c r="I88" s="4">
        <v>36.0</v>
      </c>
      <c r="J88" s="4" t="str">
        <f>IFERROR(__xludf.DUMMYFUNCTION("IF(I88=0,"""", SPARKLINE(K88, {
 ""charttype"", ""bar"";
 ""max"", 1;
 ""min"", 0;
 ""color1"", ""green""
}))
"),"")</f>
        <v/>
      </c>
      <c r="K88" s="6">
        <f t="shared" si="1"/>
        <v>0.1055718475</v>
      </c>
      <c r="L88" s="4" t="s">
        <v>215</v>
      </c>
      <c r="M88" s="7" t="s">
        <v>34</v>
      </c>
    </row>
    <row r="89">
      <c r="A89" s="4">
        <v>70.0</v>
      </c>
      <c r="B89" s="4" t="s">
        <v>216</v>
      </c>
      <c r="C89" s="4" t="s">
        <v>217</v>
      </c>
      <c r="D89" s="4" t="s">
        <v>27</v>
      </c>
      <c r="E89" s="4" t="s">
        <v>23</v>
      </c>
      <c r="F89" s="8"/>
      <c r="G89" s="5">
        <v>45431.0</v>
      </c>
      <c r="H89" s="4">
        <v>198.0</v>
      </c>
      <c r="I89" s="4">
        <v>0.0</v>
      </c>
      <c r="J89" s="4" t="str">
        <f t="array" ref="J89">IF(I89=0,"", SPARKLINE(K89, {
 "charttype", "bar";
 "max", 1;
 "min", 0;
 "color1", "green"
}))
</f>
        <v/>
      </c>
      <c r="K89" s="6">
        <f t="shared" si="1"/>
        <v>0</v>
      </c>
      <c r="L89" s="8"/>
      <c r="M89" s="7" t="s">
        <v>37</v>
      </c>
    </row>
    <row r="90">
      <c r="A90" s="4">
        <v>71.0</v>
      </c>
      <c r="B90" s="4" t="s">
        <v>218</v>
      </c>
      <c r="C90" s="4" t="s">
        <v>219</v>
      </c>
      <c r="D90" s="4" t="s">
        <v>40</v>
      </c>
      <c r="E90" s="4" t="s">
        <v>16</v>
      </c>
      <c r="F90" s="4" t="s">
        <v>220</v>
      </c>
      <c r="G90" s="5">
        <v>45433.0</v>
      </c>
      <c r="H90" s="4">
        <v>207.0</v>
      </c>
      <c r="I90" s="4">
        <v>110.0</v>
      </c>
      <c r="J90" s="4" t="str">
        <f>IFERROR(__xludf.DUMMYFUNCTION("IF(I90=0,"""", SPARKLINE(K90, {
 ""charttype"", ""bar"";
 ""max"", 1;
 ""min"", 0;
 ""color1"", ""green""
}))
"),"")</f>
        <v/>
      </c>
      <c r="K90" s="6">
        <f t="shared" si="1"/>
        <v>0.5314009662</v>
      </c>
      <c r="L90" s="4" t="s">
        <v>221</v>
      </c>
      <c r="M90" s="7" t="s">
        <v>19</v>
      </c>
    </row>
    <row r="91">
      <c r="A91" s="4">
        <v>72.0</v>
      </c>
      <c r="B91" s="4" t="s">
        <v>222</v>
      </c>
      <c r="C91" s="4" t="s">
        <v>223</v>
      </c>
      <c r="D91" s="4" t="s">
        <v>45</v>
      </c>
      <c r="E91" s="4" t="s">
        <v>16</v>
      </c>
      <c r="F91" s="4" t="s">
        <v>131</v>
      </c>
      <c r="G91" s="9">
        <v>45435.0</v>
      </c>
      <c r="H91" s="4">
        <v>516.0</v>
      </c>
      <c r="I91" s="4">
        <v>66.0</v>
      </c>
      <c r="J91" s="4" t="str">
        <f>IFERROR(__xludf.DUMMYFUNCTION("IF(I91=0,"""", SPARKLINE(K91, {
 ""charttype"", ""bar"";
 ""max"", 1;
 ""min"", 0;
 ""color1"", ""green""
}))
"),"")</f>
        <v/>
      </c>
      <c r="K91" s="6">
        <f t="shared" si="1"/>
        <v>0.1279069767</v>
      </c>
      <c r="L91" s="10">
        <v>45693.0</v>
      </c>
      <c r="M91" s="7" t="s">
        <v>19</v>
      </c>
    </row>
    <row r="92">
      <c r="A92" s="4">
        <v>73.0</v>
      </c>
      <c r="B92" s="4" t="s">
        <v>224</v>
      </c>
      <c r="C92" s="4" t="s">
        <v>225</v>
      </c>
      <c r="D92" s="4" t="s">
        <v>49</v>
      </c>
      <c r="E92" s="4" t="s">
        <v>16</v>
      </c>
      <c r="F92" s="4" t="s">
        <v>226</v>
      </c>
      <c r="G92" s="5">
        <v>45437.0</v>
      </c>
      <c r="H92" s="4">
        <v>499.0</v>
      </c>
      <c r="I92" s="4">
        <v>327.0</v>
      </c>
      <c r="J92" s="4" t="str">
        <f>IFERROR(__xludf.DUMMYFUNCTION("IF(I92=0,"""", SPARKLINE(K92, {
 ""charttype"", ""bar"";
 ""max"", 1;
 ""min"", 0;
 ""color1"", ""green""
}))
"),"")</f>
        <v/>
      </c>
      <c r="K92" s="6">
        <f t="shared" si="1"/>
        <v>0.6553106212</v>
      </c>
      <c r="L92" s="10">
        <v>45998.0</v>
      </c>
      <c r="M92" s="7" t="s">
        <v>24</v>
      </c>
    </row>
    <row r="93">
      <c r="A93" s="4">
        <v>74.0</v>
      </c>
      <c r="B93" s="4" t="s">
        <v>227</v>
      </c>
      <c r="C93" s="4" t="s">
        <v>228</v>
      </c>
      <c r="D93" s="4" t="s">
        <v>40</v>
      </c>
      <c r="E93" s="4" t="s">
        <v>16</v>
      </c>
      <c r="F93" s="4" t="s">
        <v>146</v>
      </c>
      <c r="G93" s="9">
        <v>45439.0</v>
      </c>
      <c r="H93" s="4">
        <v>530.0</v>
      </c>
      <c r="I93" s="4">
        <v>413.0</v>
      </c>
      <c r="J93" s="4" t="str">
        <f>IFERROR(__xludf.DUMMYFUNCTION("IF(I93=0,"""", SPARKLINE(K93, {
 ""charttype"", ""bar"";
 ""max"", 1;
 ""min"", 0;
 ""color1"", ""green""
}))
"),"")</f>
        <v/>
      </c>
      <c r="K93" s="6">
        <f t="shared" si="1"/>
        <v>0.779245283</v>
      </c>
      <c r="L93" s="10">
        <v>45784.0</v>
      </c>
      <c r="M93" s="7" t="s">
        <v>28</v>
      </c>
    </row>
    <row r="94">
      <c r="A94" s="4">
        <v>75.0</v>
      </c>
      <c r="B94" s="4" t="s">
        <v>229</v>
      </c>
      <c r="C94" s="4" t="s">
        <v>230</v>
      </c>
      <c r="D94" s="4" t="s">
        <v>56</v>
      </c>
      <c r="E94" s="4" t="s">
        <v>23</v>
      </c>
      <c r="F94" s="8"/>
      <c r="G94" s="5">
        <v>45441.0</v>
      </c>
      <c r="H94" s="4">
        <v>363.0</v>
      </c>
      <c r="I94" s="4">
        <v>0.0</v>
      </c>
      <c r="J94" s="4" t="str">
        <f t="shared" ref="J94:J97" si="10">IF(I94=0,"", SPARKLINE(K94, {
 "charttype", "bar";
 "max", 1;
 "min", 0;
 "color1", "green"
}))
</f>
        <v/>
      </c>
      <c r="K94" s="6">
        <f t="shared" si="1"/>
        <v>0</v>
      </c>
      <c r="L94" s="8"/>
      <c r="M94" s="7" t="s">
        <v>34</v>
      </c>
    </row>
    <row r="95">
      <c r="A95" s="4">
        <v>76.0</v>
      </c>
      <c r="B95" s="4" t="s">
        <v>231</v>
      </c>
      <c r="C95" s="4" t="s">
        <v>232</v>
      </c>
      <c r="D95" s="4" t="s">
        <v>15</v>
      </c>
      <c r="E95" s="4" t="s">
        <v>23</v>
      </c>
      <c r="F95" s="8"/>
      <c r="G95" s="9">
        <v>45443.0</v>
      </c>
      <c r="H95" s="4">
        <v>510.0</v>
      </c>
      <c r="I95" s="4">
        <v>0.0</v>
      </c>
      <c r="J95" s="4" t="str">
        <f t="shared" si="10"/>
        <v/>
      </c>
      <c r="K95" s="6">
        <f t="shared" si="1"/>
        <v>0</v>
      </c>
      <c r="L95" s="8"/>
      <c r="M95" s="7" t="s">
        <v>37</v>
      </c>
    </row>
    <row r="96">
      <c r="A96" s="4">
        <v>77.0</v>
      </c>
      <c r="B96" s="4" t="s">
        <v>233</v>
      </c>
      <c r="C96" s="4" t="s">
        <v>234</v>
      </c>
      <c r="D96" s="4" t="s">
        <v>61</v>
      </c>
      <c r="E96" s="4" t="s">
        <v>23</v>
      </c>
      <c r="F96" s="8"/>
      <c r="G96" s="5">
        <v>45445.0</v>
      </c>
      <c r="H96" s="4">
        <v>340.0</v>
      </c>
      <c r="I96" s="4">
        <v>0.0</v>
      </c>
      <c r="J96" s="4" t="str">
        <f t="shared" si="10"/>
        <v/>
      </c>
      <c r="K96" s="6">
        <f t="shared" si="1"/>
        <v>0</v>
      </c>
      <c r="L96" s="8"/>
      <c r="M96" s="7" t="s">
        <v>19</v>
      </c>
    </row>
    <row r="97">
      <c r="A97" s="4">
        <v>78.0</v>
      </c>
      <c r="B97" s="4" t="s">
        <v>235</v>
      </c>
      <c r="C97" s="4" t="s">
        <v>236</v>
      </c>
      <c r="D97" s="4" t="s">
        <v>27</v>
      </c>
      <c r="E97" s="4" t="s">
        <v>23</v>
      </c>
      <c r="F97" s="8"/>
      <c r="G97" s="5">
        <v>45447.0</v>
      </c>
      <c r="H97" s="4">
        <v>128.0</v>
      </c>
      <c r="I97" s="4">
        <v>0.0</v>
      </c>
      <c r="J97" s="4" t="str">
        <f t="shared" si="10"/>
        <v/>
      </c>
      <c r="K97" s="6">
        <f t="shared" si="1"/>
        <v>0</v>
      </c>
      <c r="L97" s="8"/>
      <c r="M97" s="7" t="s">
        <v>19</v>
      </c>
    </row>
    <row r="98">
      <c r="A98" s="4">
        <v>79.0</v>
      </c>
      <c r="B98" s="4" t="s">
        <v>237</v>
      </c>
      <c r="C98" s="4" t="s">
        <v>238</v>
      </c>
      <c r="D98" s="4" t="s">
        <v>15</v>
      </c>
      <c r="E98" s="4" t="s">
        <v>16</v>
      </c>
      <c r="F98" s="4" t="s">
        <v>92</v>
      </c>
      <c r="G98" s="9">
        <v>45449.0</v>
      </c>
      <c r="H98" s="4">
        <v>175.0</v>
      </c>
      <c r="I98" s="4">
        <v>154.0</v>
      </c>
      <c r="J98" s="4" t="str">
        <f>IFERROR(__xludf.DUMMYFUNCTION("IF(I98=0,"""", SPARKLINE(K98, {
 ""charttype"", ""bar"";
 ""max"", 1;
 ""min"", 0;
 ""color1"", ""green""
}))
"),"")</f>
        <v/>
      </c>
      <c r="K98" s="6">
        <f t="shared" si="1"/>
        <v>0.88</v>
      </c>
      <c r="L98" s="4" t="s">
        <v>239</v>
      </c>
      <c r="M98" s="7" t="s">
        <v>19</v>
      </c>
    </row>
    <row r="99">
      <c r="A99" s="4">
        <v>80.0</v>
      </c>
      <c r="B99" s="4" t="s">
        <v>240</v>
      </c>
      <c r="C99" s="4" t="s">
        <v>241</v>
      </c>
      <c r="D99" s="4" t="s">
        <v>61</v>
      </c>
      <c r="E99" s="4" t="s">
        <v>23</v>
      </c>
      <c r="F99" s="8"/>
      <c r="G99" s="5">
        <v>45451.0</v>
      </c>
      <c r="H99" s="4">
        <v>393.0</v>
      </c>
      <c r="I99" s="4">
        <v>0.0</v>
      </c>
      <c r="J99" s="4" t="str">
        <f t="shared" ref="J99:J101" si="11">IF(I99=0,"", SPARKLINE(K99, {
 "charttype", "bar";
 "max", 1;
 "min", 0;
 "color1", "green"
}))
</f>
        <v/>
      </c>
      <c r="K99" s="6">
        <f t="shared" si="1"/>
        <v>0</v>
      </c>
      <c r="L99" s="8"/>
      <c r="M99" s="7" t="s">
        <v>24</v>
      </c>
    </row>
    <row r="100">
      <c r="A100" s="4">
        <v>81.0</v>
      </c>
      <c r="B100" s="4" t="s">
        <v>242</v>
      </c>
      <c r="C100" s="4" t="s">
        <v>243</v>
      </c>
      <c r="D100" s="4" t="s">
        <v>27</v>
      </c>
      <c r="E100" s="4" t="s">
        <v>23</v>
      </c>
      <c r="F100" s="8"/>
      <c r="G100" s="9">
        <v>45453.0</v>
      </c>
      <c r="H100" s="4">
        <v>518.0</v>
      </c>
      <c r="I100" s="4">
        <v>0.0</v>
      </c>
      <c r="J100" s="4" t="str">
        <f t="shared" si="11"/>
        <v/>
      </c>
      <c r="K100" s="6">
        <f t="shared" si="1"/>
        <v>0</v>
      </c>
      <c r="L100" s="8"/>
      <c r="M100" s="7" t="s">
        <v>28</v>
      </c>
    </row>
    <row r="101">
      <c r="A101" s="4">
        <v>82.0</v>
      </c>
      <c r="B101" s="4" t="s">
        <v>244</v>
      </c>
      <c r="C101" s="4" t="s">
        <v>245</v>
      </c>
      <c r="D101" s="4" t="s">
        <v>31</v>
      </c>
      <c r="E101" s="4" t="s">
        <v>23</v>
      </c>
      <c r="F101" s="8"/>
      <c r="G101" s="5">
        <v>45455.0</v>
      </c>
      <c r="H101" s="4">
        <v>559.0</v>
      </c>
      <c r="I101" s="4">
        <v>0.0</v>
      </c>
      <c r="J101" s="4" t="str">
        <f t="shared" si="11"/>
        <v/>
      </c>
      <c r="K101" s="6">
        <f t="shared" si="1"/>
        <v>0</v>
      </c>
      <c r="L101" s="8"/>
      <c r="M101" s="7" t="s">
        <v>34</v>
      </c>
    </row>
    <row r="102">
      <c r="A102" s="4">
        <v>83.0</v>
      </c>
      <c r="B102" s="4" t="s">
        <v>246</v>
      </c>
      <c r="C102" s="4" t="s">
        <v>247</v>
      </c>
      <c r="D102" s="4" t="s">
        <v>27</v>
      </c>
      <c r="E102" s="4" t="s">
        <v>16</v>
      </c>
      <c r="F102" s="4" t="s">
        <v>248</v>
      </c>
      <c r="G102" s="9">
        <v>45457.0</v>
      </c>
      <c r="H102" s="4">
        <v>474.0</v>
      </c>
      <c r="I102" s="4">
        <v>115.0</v>
      </c>
      <c r="J102" s="4" t="str">
        <f>IFERROR(__xludf.DUMMYFUNCTION("IF(I102=0,"""", SPARKLINE(K102, {
 ""charttype"", ""bar"";
 ""max"", 1;
 ""min"", 0;
 ""color1"", ""green""
}))
"),"")</f>
        <v/>
      </c>
      <c r="K102" s="6">
        <f t="shared" si="1"/>
        <v>0.2426160338</v>
      </c>
      <c r="L102" s="10">
        <v>45998.0</v>
      </c>
      <c r="M102" s="7" t="s">
        <v>37</v>
      </c>
    </row>
    <row r="103">
      <c r="A103" s="4">
        <v>84.0</v>
      </c>
      <c r="B103" s="4" t="s">
        <v>249</v>
      </c>
      <c r="C103" s="4" t="s">
        <v>250</v>
      </c>
      <c r="D103" s="4" t="s">
        <v>40</v>
      </c>
      <c r="E103" s="4" t="s">
        <v>16</v>
      </c>
      <c r="F103" s="4" t="s">
        <v>50</v>
      </c>
      <c r="G103" s="5">
        <v>45459.0</v>
      </c>
      <c r="H103" s="4">
        <v>142.0</v>
      </c>
      <c r="I103" s="4">
        <v>23.0</v>
      </c>
      <c r="J103" s="4" t="str">
        <f>IFERROR(__xludf.DUMMYFUNCTION("IF(I103=0,"""", SPARKLINE(K103, {
 ""charttype"", ""bar"";
 ""max"", 1;
 ""min"", 0;
 ""color1"", ""green""
}))
"),"")</f>
        <v/>
      </c>
      <c r="K103" s="6">
        <f t="shared" si="1"/>
        <v>0.161971831</v>
      </c>
      <c r="L103" s="10">
        <v>45753.0</v>
      </c>
      <c r="M103" s="7" t="s">
        <v>19</v>
      </c>
    </row>
    <row r="104">
      <c r="A104" s="4">
        <v>85.0</v>
      </c>
      <c r="B104" s="4" t="s">
        <v>251</v>
      </c>
      <c r="C104" s="4" t="s">
        <v>252</v>
      </c>
      <c r="D104" s="4" t="s">
        <v>45</v>
      </c>
      <c r="E104" s="4" t="s">
        <v>23</v>
      </c>
      <c r="F104" s="8"/>
      <c r="G104" s="5">
        <v>45461.0</v>
      </c>
      <c r="H104" s="4">
        <v>259.0</v>
      </c>
      <c r="I104" s="4">
        <v>0.0</v>
      </c>
      <c r="J104" s="4" t="str">
        <f t="array" ref="J104">IF(I104=0,"", SPARKLINE(K104, {
 "charttype", "bar";
 "max", 1;
 "min", 0;
 "color1", "green"
}))
</f>
        <v/>
      </c>
      <c r="K104" s="6">
        <f t="shared" si="1"/>
        <v>0</v>
      </c>
      <c r="L104" s="8"/>
      <c r="M104" s="7" t="s">
        <v>19</v>
      </c>
    </row>
    <row r="105">
      <c r="A105" s="4">
        <v>86.0</v>
      </c>
      <c r="B105" s="4" t="s">
        <v>253</v>
      </c>
      <c r="C105" s="4" t="s">
        <v>254</v>
      </c>
      <c r="D105" s="4" t="s">
        <v>49</v>
      </c>
      <c r="E105" s="4" t="s">
        <v>16</v>
      </c>
      <c r="F105" s="4" t="s">
        <v>255</v>
      </c>
      <c r="G105" s="9">
        <v>45463.0</v>
      </c>
      <c r="H105" s="4">
        <v>475.0</v>
      </c>
      <c r="I105" s="4">
        <v>326.0</v>
      </c>
      <c r="J105" s="4" t="str">
        <f>IFERROR(__xludf.DUMMYFUNCTION("IF(I105=0,"""", SPARKLINE(K105, {
 ""charttype"", ""bar"";
 ""max"", 1;
 ""min"", 0;
 ""color1"", ""green""
}))
"),"")</f>
        <v/>
      </c>
      <c r="K105" s="6">
        <f t="shared" si="1"/>
        <v>0.6863157895</v>
      </c>
      <c r="L105" s="4" t="s">
        <v>256</v>
      </c>
      <c r="M105" s="7" t="s">
        <v>24</v>
      </c>
    </row>
    <row r="106">
      <c r="A106" s="4">
        <v>87.0</v>
      </c>
      <c r="B106" s="4" t="s">
        <v>257</v>
      </c>
      <c r="C106" s="4" t="s">
        <v>258</v>
      </c>
      <c r="D106" s="4" t="s">
        <v>40</v>
      </c>
      <c r="E106" s="4" t="s">
        <v>16</v>
      </c>
      <c r="F106" s="4" t="s">
        <v>151</v>
      </c>
      <c r="G106" s="5">
        <v>45465.0</v>
      </c>
      <c r="H106" s="4">
        <v>596.0</v>
      </c>
      <c r="I106" s="4">
        <v>380.0</v>
      </c>
      <c r="J106" s="4" t="str">
        <f>IFERROR(__xludf.DUMMYFUNCTION("IF(I106=0,"""", SPARKLINE(K106, {
 ""charttype"", ""bar"";
 ""max"", 1;
 ""min"", 0;
 ""color1"", ""green""
}))
"),"")</f>
        <v/>
      </c>
      <c r="K106" s="6">
        <f t="shared" si="1"/>
        <v>0.6375838926</v>
      </c>
      <c r="L106" s="4" t="s">
        <v>85</v>
      </c>
      <c r="M106" s="7" t="s">
        <v>28</v>
      </c>
    </row>
    <row r="107">
      <c r="A107" s="4">
        <v>88.0</v>
      </c>
      <c r="B107" s="4" t="s">
        <v>259</v>
      </c>
      <c r="C107" s="4" t="s">
        <v>260</v>
      </c>
      <c r="D107" s="4" t="s">
        <v>56</v>
      </c>
      <c r="E107" s="4" t="s">
        <v>16</v>
      </c>
      <c r="F107" s="4" t="s">
        <v>71</v>
      </c>
      <c r="G107" s="9">
        <v>45467.0</v>
      </c>
      <c r="H107" s="4">
        <v>365.0</v>
      </c>
      <c r="I107" s="4">
        <v>193.0</v>
      </c>
      <c r="J107" s="4" t="str">
        <f>IFERROR(__xludf.DUMMYFUNCTION("IF(I107=0,"""", SPARKLINE(K107, {
 ""charttype"", ""bar"";
 ""max"", 1;
 ""min"", 0;
 ""color1"", ""green""
}))
"),"")</f>
        <v/>
      </c>
      <c r="K107" s="6">
        <f t="shared" si="1"/>
        <v>0.5287671233</v>
      </c>
      <c r="L107" s="10">
        <v>45876.0</v>
      </c>
      <c r="M107" s="7" t="s">
        <v>34</v>
      </c>
    </row>
    <row r="108">
      <c r="A108" s="4">
        <v>89.0</v>
      </c>
      <c r="B108" s="4" t="s">
        <v>261</v>
      </c>
      <c r="C108" s="4" t="s">
        <v>262</v>
      </c>
      <c r="D108" s="4" t="s">
        <v>15</v>
      </c>
      <c r="E108" s="4" t="s">
        <v>23</v>
      </c>
      <c r="F108" s="8"/>
      <c r="G108" s="5">
        <v>45469.0</v>
      </c>
      <c r="H108" s="4">
        <v>106.0</v>
      </c>
      <c r="I108" s="4">
        <v>0.0</v>
      </c>
      <c r="J108" s="4" t="str">
        <f t="shared" ref="J108:J110" si="12">IF(I108=0,"", SPARKLINE(K108, {
 "charttype", "bar";
 "max", 1;
 "min", 0;
 "color1", "green"
}))
</f>
        <v/>
      </c>
      <c r="K108" s="6">
        <f t="shared" si="1"/>
        <v>0</v>
      </c>
      <c r="L108" s="8"/>
      <c r="M108" s="7" t="s">
        <v>37</v>
      </c>
    </row>
    <row r="109">
      <c r="A109" s="4">
        <v>90.0</v>
      </c>
      <c r="B109" s="4" t="s">
        <v>263</v>
      </c>
      <c r="C109" s="4" t="s">
        <v>264</v>
      </c>
      <c r="D109" s="4" t="s">
        <v>61</v>
      </c>
      <c r="E109" s="4" t="s">
        <v>23</v>
      </c>
      <c r="F109" s="8"/>
      <c r="G109" s="9">
        <v>45471.0</v>
      </c>
      <c r="H109" s="4">
        <v>104.0</v>
      </c>
      <c r="I109" s="4">
        <v>0.0</v>
      </c>
      <c r="J109" s="4" t="str">
        <f t="shared" si="12"/>
        <v/>
      </c>
      <c r="K109" s="6">
        <f t="shared" si="1"/>
        <v>0</v>
      </c>
      <c r="L109" s="8"/>
      <c r="M109" s="7" t="s">
        <v>19</v>
      </c>
    </row>
    <row r="110">
      <c r="A110" s="4">
        <v>91.0</v>
      </c>
      <c r="B110" s="4" t="s">
        <v>265</v>
      </c>
      <c r="C110" s="4" t="s">
        <v>266</v>
      </c>
      <c r="D110" s="4" t="s">
        <v>27</v>
      </c>
      <c r="E110" s="4" t="s">
        <v>23</v>
      </c>
      <c r="F110" s="8"/>
      <c r="G110" s="5">
        <v>45473.0</v>
      </c>
      <c r="H110" s="4">
        <v>385.0</v>
      </c>
      <c r="I110" s="4">
        <v>0.0</v>
      </c>
      <c r="J110" s="4" t="str">
        <f t="shared" si="12"/>
        <v/>
      </c>
      <c r="K110" s="6">
        <f t="shared" si="1"/>
        <v>0</v>
      </c>
      <c r="L110" s="8"/>
      <c r="M110" s="7" t="s">
        <v>19</v>
      </c>
    </row>
    <row r="111">
      <c r="A111" s="4">
        <v>92.0</v>
      </c>
      <c r="B111" s="4" t="s">
        <v>267</v>
      </c>
      <c r="C111" s="4" t="s">
        <v>268</v>
      </c>
      <c r="D111" s="4" t="s">
        <v>15</v>
      </c>
      <c r="E111" s="4" t="s">
        <v>16</v>
      </c>
      <c r="F111" s="4" t="s">
        <v>92</v>
      </c>
      <c r="G111" s="5">
        <v>45475.0</v>
      </c>
      <c r="H111" s="4">
        <v>116.0</v>
      </c>
      <c r="I111" s="4">
        <v>27.0</v>
      </c>
      <c r="J111" s="4" t="str">
        <f>IFERROR(__xludf.DUMMYFUNCTION("IF(I111=0,"""", SPARKLINE(K111, {
 ""charttype"", ""bar"";
 ""max"", 1;
 ""min"", 0;
 ""color1"", ""green""
}))
"),"")</f>
        <v/>
      </c>
      <c r="K111" s="6">
        <f t="shared" si="1"/>
        <v>0.2327586207</v>
      </c>
      <c r="L111" s="10">
        <v>45872.0</v>
      </c>
      <c r="M111" s="7" t="s">
        <v>19</v>
      </c>
    </row>
    <row r="112">
      <c r="A112" s="4">
        <v>93.0</v>
      </c>
      <c r="B112" s="4" t="s">
        <v>269</v>
      </c>
      <c r="C112" s="4" t="s">
        <v>270</v>
      </c>
      <c r="D112" s="4" t="s">
        <v>61</v>
      </c>
      <c r="E112" s="4" t="s">
        <v>23</v>
      </c>
      <c r="F112" s="8"/>
      <c r="G112" s="9">
        <v>45477.0</v>
      </c>
      <c r="H112" s="4">
        <v>581.0</v>
      </c>
      <c r="I112" s="4">
        <v>0.0</v>
      </c>
      <c r="J112" s="4" t="str">
        <f t="array" ref="J112">IF(I112=0,"", SPARKLINE(K112, {
 "charttype", "bar";
 "max", 1;
 "min", 0;
 "color1", "green"
}))
</f>
        <v/>
      </c>
      <c r="K112" s="6">
        <f t="shared" si="1"/>
        <v>0</v>
      </c>
      <c r="L112" s="8"/>
      <c r="M112" s="7" t="s">
        <v>24</v>
      </c>
    </row>
    <row r="113">
      <c r="A113" s="4">
        <v>94.0</v>
      </c>
      <c r="B113" s="4" t="s">
        <v>271</v>
      </c>
      <c r="C113" s="4" t="s">
        <v>272</v>
      </c>
      <c r="D113" s="4" t="s">
        <v>27</v>
      </c>
      <c r="E113" s="4" t="s">
        <v>16</v>
      </c>
      <c r="F113" s="4" t="s">
        <v>194</v>
      </c>
      <c r="G113" s="5">
        <v>45479.0</v>
      </c>
      <c r="H113" s="4">
        <v>139.0</v>
      </c>
      <c r="I113" s="4">
        <v>100.0</v>
      </c>
      <c r="J113" s="4" t="str">
        <f>IFERROR(__xludf.DUMMYFUNCTION("IF(I113=0,"""", SPARKLINE(K113, {
 ""charttype"", ""bar"";
 ""max"", 1;
 ""min"", 0;
 ""color1"", ""green""
}))
"),"")</f>
        <v/>
      </c>
      <c r="K113" s="6">
        <f t="shared" si="1"/>
        <v>0.7194244604</v>
      </c>
      <c r="L113" s="4" t="s">
        <v>273</v>
      </c>
      <c r="M113" s="7" t="s">
        <v>28</v>
      </c>
    </row>
    <row r="114">
      <c r="A114" s="4">
        <v>95.0</v>
      </c>
      <c r="B114" s="4" t="s">
        <v>274</v>
      </c>
      <c r="C114" s="4" t="s">
        <v>275</v>
      </c>
      <c r="D114" s="4" t="s">
        <v>31</v>
      </c>
      <c r="E114" s="4" t="s">
        <v>16</v>
      </c>
      <c r="F114" s="4" t="s">
        <v>276</v>
      </c>
      <c r="G114" s="9">
        <v>45481.0</v>
      </c>
      <c r="H114" s="4">
        <v>423.0</v>
      </c>
      <c r="I114" s="4">
        <v>258.0</v>
      </c>
      <c r="J114" s="4" t="str">
        <f>IFERROR(__xludf.DUMMYFUNCTION("IF(I114=0,"""", SPARKLINE(K114, {
 ""charttype"", ""bar"";
 ""max"", 1;
 ""min"", 0;
 ""color1"", ""green""
}))
"),"")</f>
        <v/>
      </c>
      <c r="K114" s="6">
        <f t="shared" si="1"/>
        <v>0.609929078</v>
      </c>
      <c r="L114" s="4" t="s">
        <v>277</v>
      </c>
      <c r="M114" s="7" t="s">
        <v>34</v>
      </c>
    </row>
    <row r="115">
      <c r="A115" s="4">
        <v>96.0</v>
      </c>
      <c r="B115" s="4" t="s">
        <v>278</v>
      </c>
      <c r="C115" s="4" t="s">
        <v>279</v>
      </c>
      <c r="D115" s="4" t="s">
        <v>27</v>
      </c>
      <c r="E115" s="4" t="s">
        <v>23</v>
      </c>
      <c r="F115" s="8"/>
      <c r="G115" s="5">
        <v>45483.0</v>
      </c>
      <c r="H115" s="4">
        <v>147.0</v>
      </c>
      <c r="I115" s="4">
        <v>0.0</v>
      </c>
      <c r="J115" s="4" t="str">
        <f t="array" ref="J115">IF(I115=0,"", SPARKLINE(K115, {
 "charttype", "bar";
 "max", 1;
 "min", 0;
 "color1", "green"
}))
</f>
        <v/>
      </c>
      <c r="K115" s="6">
        <f t="shared" si="1"/>
        <v>0</v>
      </c>
      <c r="L115" s="8"/>
      <c r="M115" s="7" t="s">
        <v>37</v>
      </c>
    </row>
    <row r="116">
      <c r="A116" s="4">
        <v>97.0</v>
      </c>
      <c r="B116" s="4" t="s">
        <v>280</v>
      </c>
      <c r="C116" s="4" t="s">
        <v>281</v>
      </c>
      <c r="D116" s="4" t="s">
        <v>40</v>
      </c>
      <c r="E116" s="4" t="s">
        <v>16</v>
      </c>
      <c r="F116" s="4" t="s">
        <v>282</v>
      </c>
      <c r="G116" s="9">
        <v>45485.0</v>
      </c>
      <c r="H116" s="4">
        <v>558.0</v>
      </c>
      <c r="I116" s="4">
        <v>514.0</v>
      </c>
      <c r="J116" s="4" t="str">
        <f>IFERROR(__xludf.DUMMYFUNCTION("IF(I116=0,"""", SPARKLINE(K116, {
 ""charttype"", ""bar"";
 ""max"", 1;
 ""min"", 0;
 ""color1"", ""green""
}))
"),"")</f>
        <v/>
      </c>
      <c r="K116" s="6">
        <f t="shared" si="1"/>
        <v>0.9211469534</v>
      </c>
      <c r="L116" s="10">
        <v>45968.0</v>
      </c>
      <c r="M116" s="7" t="s">
        <v>19</v>
      </c>
    </row>
    <row r="117">
      <c r="A117" s="4">
        <v>98.0</v>
      </c>
      <c r="B117" s="4" t="s">
        <v>283</v>
      </c>
      <c r="C117" s="4" t="s">
        <v>284</v>
      </c>
      <c r="D117" s="4" t="s">
        <v>45</v>
      </c>
      <c r="E117" s="4" t="s">
        <v>16</v>
      </c>
      <c r="F117" s="4" t="s">
        <v>255</v>
      </c>
      <c r="G117" s="5">
        <v>45487.0</v>
      </c>
      <c r="H117" s="4">
        <v>370.0</v>
      </c>
      <c r="I117" s="4">
        <v>146.0</v>
      </c>
      <c r="J117" s="4" t="str">
        <f>IFERROR(__xludf.DUMMYFUNCTION("IF(I117=0,"""", SPARKLINE(K117, {
 ""charttype"", ""bar"";
 ""max"", 1;
 ""min"", 0;
 ""color1"", ""green""
}))
"),"")</f>
        <v/>
      </c>
      <c r="K117" s="6">
        <f t="shared" si="1"/>
        <v>0.3945945946</v>
      </c>
      <c r="L117" s="4" t="s">
        <v>285</v>
      </c>
      <c r="M117" s="7" t="s">
        <v>19</v>
      </c>
    </row>
    <row r="118">
      <c r="A118" s="4">
        <v>99.0</v>
      </c>
      <c r="B118" s="4" t="s">
        <v>286</v>
      </c>
      <c r="C118" s="4" t="s">
        <v>287</v>
      </c>
      <c r="D118" s="4" t="s">
        <v>49</v>
      </c>
      <c r="E118" s="4" t="s">
        <v>16</v>
      </c>
      <c r="F118" s="4" t="s">
        <v>288</v>
      </c>
      <c r="G118" s="5">
        <v>45489.0</v>
      </c>
      <c r="H118" s="4">
        <v>377.0</v>
      </c>
      <c r="I118" s="4">
        <v>15.0</v>
      </c>
      <c r="J118" s="4" t="str">
        <f>IFERROR(__xludf.DUMMYFUNCTION("IF(I118=0,"""", SPARKLINE(K118, {
 ""charttype"", ""bar"";
 ""max"", 1;
 ""min"", 0;
 ""color1"", ""green""
}))
"),"")</f>
        <v/>
      </c>
      <c r="K118" s="6">
        <f t="shared" si="1"/>
        <v>0.03978779841</v>
      </c>
      <c r="L118" s="4" t="s">
        <v>289</v>
      </c>
      <c r="M118" s="7" t="s">
        <v>24</v>
      </c>
    </row>
    <row r="119">
      <c r="A119" s="4">
        <v>100.0</v>
      </c>
      <c r="B119" s="4" t="s">
        <v>290</v>
      </c>
      <c r="C119" s="4" t="s">
        <v>291</v>
      </c>
      <c r="D119" s="4" t="s">
        <v>40</v>
      </c>
      <c r="E119" s="4" t="s">
        <v>16</v>
      </c>
      <c r="F119" s="4" t="s">
        <v>292</v>
      </c>
      <c r="G119" s="9">
        <v>45491.0</v>
      </c>
      <c r="H119" s="4">
        <v>365.0</v>
      </c>
      <c r="I119" s="4">
        <v>67.0</v>
      </c>
      <c r="J119" s="4" t="str">
        <f>IFERROR(__xludf.DUMMYFUNCTION("IF(I119=0,"""", SPARKLINE(K119, {
 ""charttype"", ""bar"";
 ""max"", 1;
 ""min"", 0;
 ""color1"", ""green""
}))
"),"")</f>
        <v/>
      </c>
      <c r="K119" s="6">
        <f t="shared" si="1"/>
        <v>0.1835616438</v>
      </c>
      <c r="L119" s="4" t="s">
        <v>293</v>
      </c>
      <c r="M119" s="7" t="s">
        <v>28</v>
      </c>
    </row>
    <row r="120">
      <c r="G120" s="11"/>
    </row>
    <row r="121">
      <c r="G121" s="11"/>
    </row>
    <row r="122">
      <c r="G122" s="11"/>
    </row>
    <row r="123">
      <c r="G123" s="11"/>
    </row>
    <row r="124">
      <c r="G124" s="11"/>
    </row>
    <row r="125">
      <c r="G125" s="11"/>
    </row>
    <row r="126">
      <c r="G126" s="11"/>
    </row>
    <row r="127">
      <c r="G127" s="11"/>
    </row>
    <row r="128">
      <c r="G128" s="11"/>
    </row>
    <row r="129">
      <c r="G129" s="11"/>
    </row>
    <row r="130">
      <c r="G130" s="11"/>
    </row>
    <row r="131">
      <c r="G131" s="11"/>
    </row>
    <row r="132">
      <c r="G132" s="11"/>
    </row>
    <row r="133">
      <c r="G133" s="11"/>
    </row>
    <row r="134">
      <c r="G134" s="11"/>
    </row>
    <row r="135">
      <c r="G135" s="11"/>
    </row>
    <row r="136">
      <c r="G136" s="11"/>
    </row>
    <row r="137">
      <c r="G137" s="11"/>
    </row>
    <row r="138">
      <c r="G138" s="11"/>
    </row>
    <row r="139">
      <c r="G139" s="11"/>
    </row>
    <row r="140">
      <c r="G140" s="11"/>
    </row>
    <row r="141">
      <c r="G141" s="11"/>
    </row>
    <row r="142">
      <c r="G142" s="11"/>
    </row>
    <row r="143">
      <c r="G143" s="11"/>
    </row>
    <row r="144">
      <c r="G144" s="11"/>
    </row>
    <row r="145">
      <c r="G145" s="11"/>
    </row>
    <row r="146">
      <c r="G146" s="11"/>
    </row>
    <row r="147">
      <c r="G147" s="11"/>
    </row>
    <row r="148">
      <c r="G148" s="11"/>
    </row>
    <row r="149">
      <c r="G149" s="11"/>
    </row>
    <row r="150">
      <c r="G150" s="11"/>
    </row>
    <row r="151">
      <c r="G151" s="11"/>
    </row>
    <row r="152">
      <c r="G152" s="11"/>
    </row>
    <row r="153">
      <c r="G153" s="11"/>
    </row>
    <row r="154">
      <c r="G154" s="11"/>
    </row>
    <row r="155">
      <c r="G155" s="11"/>
    </row>
    <row r="156">
      <c r="G156" s="11"/>
    </row>
    <row r="157">
      <c r="G157" s="11"/>
    </row>
    <row r="158">
      <c r="G158" s="11"/>
    </row>
    <row r="159">
      <c r="G159" s="11"/>
    </row>
    <row r="160">
      <c r="G160" s="11"/>
    </row>
    <row r="161">
      <c r="G161" s="11"/>
    </row>
    <row r="162">
      <c r="G162" s="11"/>
    </row>
    <row r="163">
      <c r="G163" s="11"/>
    </row>
    <row r="164">
      <c r="G164" s="11"/>
    </row>
    <row r="165">
      <c r="G165" s="11"/>
    </row>
    <row r="166">
      <c r="G166" s="11"/>
    </row>
    <row r="167">
      <c r="G167" s="11"/>
    </row>
    <row r="168">
      <c r="G168" s="11"/>
    </row>
    <row r="169">
      <c r="G169" s="11"/>
    </row>
    <row r="170">
      <c r="G170" s="11"/>
    </row>
    <row r="171">
      <c r="G171" s="11"/>
    </row>
    <row r="172">
      <c r="G172" s="11"/>
    </row>
    <row r="173">
      <c r="G173" s="11"/>
    </row>
    <row r="174">
      <c r="G174" s="11"/>
    </row>
    <row r="175">
      <c r="G175" s="11"/>
    </row>
    <row r="176">
      <c r="G176" s="11"/>
    </row>
    <row r="177">
      <c r="G177" s="11"/>
    </row>
    <row r="178">
      <c r="G178" s="11"/>
    </row>
    <row r="179">
      <c r="G179" s="11"/>
    </row>
    <row r="180">
      <c r="G180" s="11"/>
    </row>
    <row r="181">
      <c r="G181" s="11"/>
    </row>
    <row r="182">
      <c r="G182" s="11"/>
    </row>
    <row r="183">
      <c r="G183" s="11"/>
    </row>
    <row r="184">
      <c r="G184" s="11"/>
    </row>
    <row r="185">
      <c r="G185" s="11"/>
    </row>
    <row r="186">
      <c r="G186" s="11"/>
    </row>
    <row r="187">
      <c r="G187" s="11"/>
    </row>
    <row r="188">
      <c r="G188" s="11"/>
    </row>
    <row r="189">
      <c r="G189" s="11"/>
    </row>
    <row r="190">
      <c r="G190" s="11"/>
    </row>
    <row r="191">
      <c r="G191" s="11"/>
    </row>
    <row r="192">
      <c r="G192" s="11"/>
    </row>
    <row r="193">
      <c r="G193" s="11"/>
    </row>
    <row r="194">
      <c r="G194" s="11"/>
    </row>
    <row r="195">
      <c r="G195" s="11"/>
    </row>
    <row r="196">
      <c r="G196" s="11"/>
    </row>
    <row r="197">
      <c r="G197" s="11"/>
    </row>
    <row r="198">
      <c r="G198" s="11"/>
    </row>
    <row r="199">
      <c r="G199" s="11"/>
    </row>
    <row r="200">
      <c r="G200" s="11"/>
    </row>
    <row r="201">
      <c r="G201" s="11"/>
    </row>
    <row r="202">
      <c r="G202" s="11"/>
    </row>
    <row r="203">
      <c r="G203" s="11"/>
    </row>
    <row r="204">
      <c r="G204" s="11"/>
    </row>
    <row r="205">
      <c r="G205" s="11"/>
    </row>
    <row r="206">
      <c r="G206" s="11"/>
    </row>
    <row r="207">
      <c r="G207" s="11"/>
    </row>
    <row r="208">
      <c r="G208" s="11"/>
    </row>
    <row r="209">
      <c r="G209" s="11"/>
    </row>
    <row r="210">
      <c r="G210" s="11"/>
    </row>
    <row r="211">
      <c r="G211" s="11"/>
    </row>
    <row r="212">
      <c r="G212" s="11"/>
    </row>
    <row r="213">
      <c r="G213" s="11"/>
    </row>
    <row r="214">
      <c r="G214" s="11"/>
    </row>
    <row r="215">
      <c r="G215" s="11"/>
    </row>
    <row r="216">
      <c r="G216" s="11"/>
    </row>
    <row r="217">
      <c r="G217" s="11"/>
    </row>
    <row r="218">
      <c r="G218" s="11"/>
    </row>
    <row r="219">
      <c r="G219" s="11"/>
    </row>
    <row r="220">
      <c r="G220" s="11"/>
    </row>
    <row r="221">
      <c r="G221" s="11"/>
    </row>
    <row r="222">
      <c r="G222" s="11"/>
    </row>
    <row r="223">
      <c r="G223" s="11"/>
    </row>
    <row r="224">
      <c r="G224" s="11"/>
    </row>
    <row r="225">
      <c r="G225" s="11"/>
    </row>
    <row r="226">
      <c r="G226" s="11"/>
    </row>
    <row r="227">
      <c r="G227" s="11"/>
    </row>
    <row r="228">
      <c r="G228" s="11"/>
    </row>
    <row r="229">
      <c r="G229" s="11"/>
    </row>
    <row r="230">
      <c r="G230" s="11"/>
    </row>
    <row r="231">
      <c r="G231" s="11"/>
    </row>
    <row r="232">
      <c r="G232" s="11"/>
    </row>
    <row r="233">
      <c r="G233" s="11"/>
    </row>
    <row r="234">
      <c r="G234" s="11"/>
    </row>
    <row r="235">
      <c r="G235" s="11"/>
    </row>
    <row r="236">
      <c r="G236" s="11"/>
    </row>
    <row r="237">
      <c r="G237" s="11"/>
    </row>
    <row r="238">
      <c r="G238" s="11"/>
    </row>
    <row r="239">
      <c r="G239" s="11"/>
    </row>
    <row r="240">
      <c r="G240" s="11"/>
    </row>
    <row r="241">
      <c r="G241" s="11"/>
    </row>
    <row r="242">
      <c r="G242" s="11"/>
    </row>
    <row r="243">
      <c r="G243" s="11"/>
    </row>
    <row r="244">
      <c r="G244" s="11"/>
    </row>
    <row r="245">
      <c r="G245" s="11"/>
    </row>
    <row r="246">
      <c r="G246" s="11"/>
    </row>
    <row r="247">
      <c r="G247" s="11"/>
    </row>
    <row r="248">
      <c r="G248" s="11"/>
    </row>
    <row r="249">
      <c r="G249" s="11"/>
    </row>
    <row r="250">
      <c r="G250" s="11"/>
    </row>
    <row r="251">
      <c r="G251" s="11"/>
    </row>
    <row r="252">
      <c r="G252" s="11"/>
    </row>
    <row r="253">
      <c r="G253" s="11"/>
    </row>
    <row r="254">
      <c r="G254" s="11"/>
    </row>
    <row r="255">
      <c r="G255" s="11"/>
    </row>
    <row r="256">
      <c r="G256" s="11"/>
    </row>
    <row r="257">
      <c r="G257" s="11"/>
    </row>
    <row r="258">
      <c r="G258" s="11"/>
    </row>
    <row r="259">
      <c r="G259" s="11"/>
    </row>
    <row r="260">
      <c r="G260" s="11"/>
    </row>
    <row r="261">
      <c r="G261" s="11"/>
    </row>
    <row r="262">
      <c r="G262" s="11"/>
    </row>
    <row r="263">
      <c r="G263" s="11"/>
    </row>
    <row r="264">
      <c r="G264" s="11"/>
    </row>
    <row r="265">
      <c r="G265" s="11"/>
    </row>
    <row r="266">
      <c r="G266" s="11"/>
    </row>
    <row r="267">
      <c r="G267" s="11"/>
    </row>
    <row r="268">
      <c r="G268" s="11"/>
    </row>
    <row r="269">
      <c r="G269" s="11"/>
    </row>
    <row r="270">
      <c r="G270" s="11"/>
    </row>
    <row r="271">
      <c r="G271" s="11"/>
    </row>
    <row r="272">
      <c r="G272" s="11"/>
    </row>
    <row r="273">
      <c r="G273" s="11"/>
    </row>
    <row r="274">
      <c r="G274" s="11"/>
    </row>
    <row r="275">
      <c r="G275" s="11"/>
    </row>
    <row r="276">
      <c r="G276" s="11"/>
    </row>
    <row r="277">
      <c r="G277" s="11"/>
    </row>
    <row r="278">
      <c r="G278" s="11"/>
    </row>
    <row r="279">
      <c r="G279" s="11"/>
    </row>
    <row r="280">
      <c r="G280" s="11"/>
    </row>
    <row r="281">
      <c r="G281" s="11"/>
    </row>
    <row r="282">
      <c r="G282" s="11"/>
    </row>
    <row r="283">
      <c r="G283" s="11"/>
    </row>
    <row r="284">
      <c r="G284" s="11"/>
    </row>
    <row r="285">
      <c r="G285" s="11"/>
    </row>
    <row r="286">
      <c r="G286" s="11"/>
    </row>
    <row r="287">
      <c r="G287" s="11"/>
    </row>
    <row r="288">
      <c r="G288" s="11"/>
    </row>
    <row r="289">
      <c r="G289" s="11"/>
    </row>
    <row r="290">
      <c r="G290" s="11"/>
    </row>
    <row r="291">
      <c r="G291" s="11"/>
    </row>
    <row r="292">
      <c r="G292" s="11"/>
    </row>
    <row r="293">
      <c r="G293" s="11"/>
    </row>
    <row r="294">
      <c r="G294" s="11"/>
    </row>
    <row r="295">
      <c r="G295" s="11"/>
    </row>
    <row r="296">
      <c r="G296" s="11"/>
    </row>
    <row r="297">
      <c r="G297" s="11"/>
    </row>
    <row r="298">
      <c r="G298" s="11"/>
    </row>
    <row r="299">
      <c r="G299" s="11"/>
    </row>
    <row r="300">
      <c r="G300" s="11"/>
    </row>
    <row r="301">
      <c r="G301" s="11"/>
    </row>
    <row r="302">
      <c r="G302" s="11"/>
    </row>
    <row r="303">
      <c r="G303" s="11"/>
    </row>
    <row r="304">
      <c r="G304" s="11"/>
    </row>
    <row r="305">
      <c r="G305" s="11"/>
    </row>
    <row r="306">
      <c r="G306" s="11"/>
    </row>
    <row r="307">
      <c r="G307" s="11"/>
    </row>
    <row r="308">
      <c r="G308" s="11"/>
    </row>
    <row r="309">
      <c r="G309" s="11"/>
    </row>
    <row r="310">
      <c r="G310" s="11"/>
    </row>
    <row r="311">
      <c r="G311" s="11"/>
    </row>
    <row r="312">
      <c r="G312" s="11"/>
    </row>
    <row r="313">
      <c r="G313" s="11"/>
    </row>
    <row r="314">
      <c r="G314" s="11"/>
    </row>
    <row r="315">
      <c r="G315" s="11"/>
    </row>
    <row r="316">
      <c r="G316" s="11"/>
    </row>
    <row r="317">
      <c r="G317" s="11"/>
    </row>
    <row r="318">
      <c r="G318" s="11"/>
    </row>
    <row r="319">
      <c r="G319" s="11"/>
    </row>
    <row r="320">
      <c r="G320" s="11"/>
    </row>
    <row r="321">
      <c r="G321" s="11"/>
    </row>
    <row r="322">
      <c r="G322" s="11"/>
    </row>
    <row r="323">
      <c r="G323" s="11"/>
    </row>
    <row r="324">
      <c r="G324" s="11"/>
    </row>
    <row r="325">
      <c r="G325" s="11"/>
    </row>
    <row r="326">
      <c r="G326" s="11"/>
    </row>
    <row r="327">
      <c r="G327" s="11"/>
    </row>
    <row r="328">
      <c r="G328" s="11"/>
    </row>
    <row r="329">
      <c r="G329" s="11"/>
    </row>
    <row r="330">
      <c r="G330" s="11"/>
    </row>
    <row r="331">
      <c r="G331" s="11"/>
    </row>
    <row r="332">
      <c r="G332" s="11"/>
    </row>
    <row r="333">
      <c r="G333" s="11"/>
    </row>
    <row r="334">
      <c r="G334" s="11"/>
    </row>
    <row r="335">
      <c r="G335" s="11"/>
    </row>
    <row r="336">
      <c r="G336" s="11"/>
    </row>
    <row r="337">
      <c r="G337" s="11"/>
    </row>
    <row r="338">
      <c r="G338" s="11"/>
    </row>
    <row r="339">
      <c r="G339" s="11"/>
    </row>
    <row r="340">
      <c r="G340" s="11"/>
    </row>
    <row r="341">
      <c r="G341" s="11"/>
    </row>
    <row r="342">
      <c r="G342" s="11"/>
    </row>
    <row r="343">
      <c r="G343" s="11"/>
    </row>
    <row r="344">
      <c r="G344" s="11"/>
    </row>
    <row r="345">
      <c r="G345" s="11"/>
    </row>
    <row r="346">
      <c r="G346" s="11"/>
    </row>
    <row r="347">
      <c r="G347" s="11"/>
    </row>
    <row r="348">
      <c r="G348" s="11"/>
    </row>
    <row r="349">
      <c r="G349" s="11"/>
    </row>
    <row r="350">
      <c r="G350" s="11"/>
    </row>
    <row r="351">
      <c r="G351" s="11"/>
    </row>
    <row r="352">
      <c r="G352" s="11"/>
    </row>
    <row r="353">
      <c r="G353" s="11"/>
    </row>
    <row r="354">
      <c r="G354" s="11"/>
    </row>
    <row r="355">
      <c r="G355" s="11"/>
    </row>
    <row r="356">
      <c r="G356" s="11"/>
    </row>
    <row r="357">
      <c r="G357" s="11"/>
    </row>
    <row r="358">
      <c r="G358" s="11"/>
    </row>
    <row r="359">
      <c r="G359" s="11"/>
    </row>
    <row r="360">
      <c r="G360" s="11"/>
    </row>
    <row r="361">
      <c r="G361" s="11"/>
    </row>
    <row r="362">
      <c r="G362" s="11"/>
    </row>
    <row r="363">
      <c r="G363" s="11"/>
    </row>
    <row r="364">
      <c r="G364" s="11"/>
    </row>
    <row r="365">
      <c r="G365" s="11"/>
    </row>
    <row r="366">
      <c r="G366" s="11"/>
    </row>
    <row r="367">
      <c r="G367" s="11"/>
    </row>
    <row r="368">
      <c r="G368" s="11"/>
    </row>
    <row r="369">
      <c r="G369" s="11"/>
    </row>
    <row r="370">
      <c r="G370" s="11"/>
    </row>
    <row r="371">
      <c r="G371" s="11"/>
    </row>
    <row r="372">
      <c r="G372" s="11"/>
    </row>
    <row r="373">
      <c r="G373" s="11"/>
    </row>
    <row r="374">
      <c r="G374" s="11"/>
    </row>
    <row r="375">
      <c r="G375" s="11"/>
    </row>
    <row r="376">
      <c r="G376" s="11"/>
    </row>
    <row r="377">
      <c r="G377" s="11"/>
    </row>
    <row r="378">
      <c r="G378" s="11"/>
    </row>
    <row r="379">
      <c r="G379" s="11"/>
    </row>
    <row r="380">
      <c r="G380" s="11"/>
    </row>
    <row r="381">
      <c r="G381" s="11"/>
    </row>
    <row r="382">
      <c r="G382" s="11"/>
    </row>
    <row r="383">
      <c r="G383" s="11"/>
    </row>
    <row r="384">
      <c r="G384" s="11"/>
    </row>
    <row r="385">
      <c r="G385" s="11"/>
    </row>
    <row r="386">
      <c r="G386" s="11"/>
    </row>
    <row r="387">
      <c r="G387" s="11"/>
    </row>
    <row r="388">
      <c r="G388" s="11"/>
    </row>
    <row r="389">
      <c r="G389" s="11"/>
    </row>
    <row r="390">
      <c r="G390" s="11"/>
    </row>
    <row r="391">
      <c r="G391" s="11"/>
    </row>
    <row r="392">
      <c r="G392" s="11"/>
    </row>
    <row r="393">
      <c r="G393" s="11"/>
    </row>
    <row r="394">
      <c r="G394" s="11"/>
    </row>
    <row r="395">
      <c r="G395" s="11"/>
    </row>
    <row r="396">
      <c r="G396" s="11"/>
    </row>
    <row r="397">
      <c r="G397" s="11"/>
    </row>
    <row r="398">
      <c r="G398" s="11"/>
    </row>
    <row r="399">
      <c r="G399" s="11"/>
    </row>
    <row r="400">
      <c r="G400" s="11"/>
    </row>
    <row r="401">
      <c r="G401" s="11"/>
    </row>
    <row r="402">
      <c r="G402" s="11"/>
    </row>
    <row r="403">
      <c r="G403" s="11"/>
    </row>
    <row r="404">
      <c r="G404" s="11"/>
    </row>
    <row r="405">
      <c r="G405" s="11"/>
    </row>
    <row r="406">
      <c r="G406" s="11"/>
    </row>
    <row r="407">
      <c r="G407" s="11"/>
    </row>
    <row r="408">
      <c r="G408" s="11"/>
    </row>
    <row r="409">
      <c r="G409" s="11"/>
    </row>
    <row r="410">
      <c r="G410" s="11"/>
    </row>
    <row r="411">
      <c r="G411" s="11"/>
    </row>
    <row r="412">
      <c r="G412" s="11"/>
    </row>
    <row r="413">
      <c r="G413" s="11"/>
    </row>
    <row r="414">
      <c r="G414" s="11"/>
    </row>
    <row r="415">
      <c r="G415" s="11"/>
    </row>
    <row r="416">
      <c r="G416" s="11"/>
    </row>
    <row r="417">
      <c r="G417" s="11"/>
    </row>
    <row r="418">
      <c r="G418" s="11"/>
    </row>
    <row r="419">
      <c r="G419" s="11"/>
    </row>
    <row r="420">
      <c r="G420" s="11"/>
    </row>
    <row r="421">
      <c r="G421" s="11"/>
    </row>
    <row r="422">
      <c r="G422" s="11"/>
    </row>
    <row r="423">
      <c r="G423" s="11"/>
    </row>
    <row r="424">
      <c r="G424" s="11"/>
    </row>
    <row r="425">
      <c r="G425" s="11"/>
    </row>
    <row r="426">
      <c r="G426" s="11"/>
    </row>
    <row r="427">
      <c r="G427" s="11"/>
    </row>
    <row r="428">
      <c r="G428" s="11"/>
    </row>
    <row r="429">
      <c r="G429" s="11"/>
    </row>
    <row r="430">
      <c r="G430" s="11"/>
    </row>
    <row r="431">
      <c r="G431" s="11"/>
    </row>
    <row r="432">
      <c r="G432" s="11"/>
    </row>
    <row r="433">
      <c r="G433" s="11"/>
    </row>
    <row r="434">
      <c r="G434" s="11"/>
    </row>
    <row r="435">
      <c r="G435" s="11"/>
    </row>
    <row r="436">
      <c r="G436" s="11"/>
    </row>
    <row r="437">
      <c r="G437" s="11"/>
    </row>
    <row r="438">
      <c r="G438" s="11"/>
    </row>
    <row r="439">
      <c r="G439" s="11"/>
    </row>
    <row r="440">
      <c r="G440" s="11"/>
    </row>
    <row r="441">
      <c r="G441" s="11"/>
    </row>
    <row r="442">
      <c r="G442" s="11"/>
    </row>
    <row r="443">
      <c r="G443" s="11"/>
    </row>
    <row r="444">
      <c r="G444" s="11"/>
    </row>
    <row r="445">
      <c r="G445" s="11"/>
    </row>
    <row r="446">
      <c r="G446" s="11"/>
    </row>
    <row r="447">
      <c r="G447" s="11"/>
    </row>
    <row r="448">
      <c r="G448" s="11"/>
    </row>
    <row r="449">
      <c r="G449" s="11"/>
    </row>
    <row r="450">
      <c r="G450" s="11"/>
    </row>
    <row r="451">
      <c r="G451" s="11"/>
    </row>
    <row r="452">
      <c r="G452" s="11"/>
    </row>
    <row r="453">
      <c r="G453" s="11"/>
    </row>
    <row r="454">
      <c r="G454" s="11"/>
    </row>
    <row r="455">
      <c r="G455" s="11"/>
    </row>
    <row r="456">
      <c r="G456" s="11"/>
    </row>
    <row r="457">
      <c r="G457" s="11"/>
    </row>
    <row r="458">
      <c r="G458" s="11"/>
    </row>
    <row r="459">
      <c r="G459" s="11"/>
    </row>
    <row r="460">
      <c r="G460" s="11"/>
    </row>
    <row r="461">
      <c r="G461" s="11"/>
    </row>
    <row r="462">
      <c r="G462" s="11"/>
    </row>
    <row r="463">
      <c r="G463" s="11"/>
    </row>
    <row r="464">
      <c r="G464" s="11"/>
    </row>
    <row r="465">
      <c r="G465" s="11"/>
    </row>
    <row r="466">
      <c r="G466" s="11"/>
    </row>
    <row r="467">
      <c r="G467" s="11"/>
    </row>
    <row r="468">
      <c r="G468" s="11"/>
    </row>
    <row r="469">
      <c r="G469" s="11"/>
    </row>
    <row r="470">
      <c r="G470" s="11"/>
    </row>
    <row r="471">
      <c r="G471" s="11"/>
    </row>
    <row r="472">
      <c r="G472" s="11"/>
    </row>
    <row r="473">
      <c r="G473" s="11"/>
    </row>
    <row r="474">
      <c r="G474" s="11"/>
    </row>
    <row r="475">
      <c r="G475" s="11"/>
    </row>
    <row r="476">
      <c r="G476" s="11"/>
    </row>
    <row r="477">
      <c r="G477" s="11"/>
    </row>
    <row r="478">
      <c r="G478" s="11"/>
    </row>
    <row r="479">
      <c r="G479" s="11"/>
    </row>
    <row r="480">
      <c r="G480" s="11"/>
    </row>
    <row r="481">
      <c r="G481" s="11"/>
    </row>
    <row r="482">
      <c r="G482" s="11"/>
    </row>
    <row r="483">
      <c r="G483" s="11"/>
    </row>
    <row r="484">
      <c r="G484" s="11"/>
    </row>
    <row r="485">
      <c r="G485" s="11"/>
    </row>
    <row r="486">
      <c r="G486" s="11"/>
    </row>
    <row r="487">
      <c r="G487" s="11"/>
    </row>
    <row r="488">
      <c r="G488" s="11"/>
    </row>
    <row r="489">
      <c r="G489" s="11"/>
    </row>
    <row r="490">
      <c r="G490" s="11"/>
    </row>
    <row r="491">
      <c r="G491" s="11"/>
    </row>
    <row r="492">
      <c r="G492" s="11"/>
    </row>
    <row r="493">
      <c r="G493" s="11"/>
    </row>
    <row r="494">
      <c r="G494" s="11"/>
    </row>
    <row r="495">
      <c r="G495" s="11"/>
    </row>
    <row r="496">
      <c r="G496" s="11"/>
    </row>
    <row r="497">
      <c r="G497" s="11"/>
    </row>
    <row r="498">
      <c r="G498" s="11"/>
    </row>
    <row r="499">
      <c r="G499" s="11"/>
    </row>
    <row r="500">
      <c r="G500" s="11"/>
    </row>
    <row r="501">
      <c r="G501" s="11"/>
    </row>
    <row r="502">
      <c r="G502" s="11"/>
    </row>
    <row r="503">
      <c r="G503" s="11"/>
    </row>
    <row r="504">
      <c r="G504" s="11"/>
    </row>
    <row r="505">
      <c r="G505" s="11"/>
    </row>
    <row r="506">
      <c r="G506" s="11"/>
    </row>
    <row r="507">
      <c r="G507" s="11"/>
    </row>
    <row r="508">
      <c r="G508" s="11"/>
    </row>
    <row r="509">
      <c r="G509" s="11"/>
    </row>
    <row r="510">
      <c r="G510" s="11"/>
    </row>
    <row r="511">
      <c r="G511" s="11"/>
    </row>
    <row r="512">
      <c r="G512" s="11"/>
    </row>
    <row r="513">
      <c r="G513" s="11"/>
    </row>
    <row r="514">
      <c r="G514" s="11"/>
    </row>
    <row r="515">
      <c r="G515" s="11"/>
    </row>
    <row r="516">
      <c r="G516" s="11"/>
    </row>
    <row r="517">
      <c r="G517" s="11"/>
    </row>
    <row r="518">
      <c r="G518" s="11"/>
    </row>
    <row r="519">
      <c r="G519" s="11"/>
    </row>
    <row r="520">
      <c r="G520" s="11"/>
    </row>
    <row r="521">
      <c r="G521" s="11"/>
    </row>
    <row r="522">
      <c r="G522" s="11"/>
    </row>
    <row r="523">
      <c r="G523" s="11"/>
    </row>
    <row r="524">
      <c r="G524" s="11"/>
    </row>
    <row r="525">
      <c r="G525" s="11"/>
    </row>
    <row r="526">
      <c r="G526" s="11"/>
    </row>
    <row r="527">
      <c r="G527" s="11"/>
    </row>
    <row r="528">
      <c r="G528" s="11"/>
    </row>
    <row r="529">
      <c r="G529" s="11"/>
    </row>
    <row r="530">
      <c r="G530" s="11"/>
    </row>
    <row r="531">
      <c r="G531" s="11"/>
    </row>
    <row r="532">
      <c r="G532" s="11"/>
    </row>
    <row r="533">
      <c r="G533" s="11"/>
    </row>
    <row r="534">
      <c r="G534" s="11"/>
    </row>
    <row r="535">
      <c r="G535" s="11"/>
    </row>
    <row r="536">
      <c r="G536" s="11"/>
    </row>
    <row r="537">
      <c r="G537" s="11"/>
    </row>
    <row r="538">
      <c r="G538" s="11"/>
    </row>
    <row r="539">
      <c r="G539" s="11"/>
    </row>
    <row r="540">
      <c r="G540" s="11"/>
    </row>
    <row r="541">
      <c r="G541" s="11"/>
    </row>
    <row r="542">
      <c r="G542" s="11"/>
    </row>
    <row r="543">
      <c r="G543" s="11"/>
    </row>
    <row r="544">
      <c r="G544" s="11"/>
    </row>
    <row r="545">
      <c r="G545" s="11"/>
    </row>
    <row r="546">
      <c r="G546" s="11"/>
    </row>
    <row r="547">
      <c r="G547" s="11"/>
    </row>
    <row r="548">
      <c r="G548" s="11"/>
    </row>
    <row r="549">
      <c r="G549" s="11"/>
    </row>
    <row r="550">
      <c r="G550" s="11"/>
    </row>
    <row r="551">
      <c r="G551" s="11"/>
    </row>
    <row r="552">
      <c r="G552" s="11"/>
    </row>
    <row r="553">
      <c r="G553" s="11"/>
    </row>
    <row r="554">
      <c r="G554" s="11"/>
    </row>
    <row r="555">
      <c r="G555" s="11"/>
    </row>
    <row r="556">
      <c r="G556" s="11"/>
    </row>
    <row r="557">
      <c r="G557" s="11"/>
    </row>
    <row r="558">
      <c r="G558" s="11"/>
    </row>
    <row r="559">
      <c r="G559" s="11"/>
    </row>
    <row r="560">
      <c r="G560" s="11"/>
    </row>
    <row r="561">
      <c r="G561" s="11"/>
    </row>
    <row r="562">
      <c r="G562" s="11"/>
    </row>
    <row r="563">
      <c r="G563" s="11"/>
    </row>
    <row r="564">
      <c r="G564" s="11"/>
    </row>
    <row r="565">
      <c r="G565" s="11"/>
    </row>
    <row r="566">
      <c r="G566" s="11"/>
    </row>
    <row r="567">
      <c r="G567" s="11"/>
    </row>
    <row r="568">
      <c r="G568" s="11"/>
    </row>
    <row r="569">
      <c r="G569" s="11"/>
    </row>
    <row r="570">
      <c r="G570" s="11"/>
    </row>
    <row r="571">
      <c r="G571" s="11"/>
    </row>
    <row r="572">
      <c r="G572" s="11"/>
    </row>
    <row r="573">
      <c r="G573" s="11"/>
    </row>
    <row r="574">
      <c r="G574" s="11"/>
    </row>
    <row r="575">
      <c r="G575" s="11"/>
    </row>
    <row r="576">
      <c r="G576" s="11"/>
    </row>
    <row r="577">
      <c r="G577" s="11"/>
    </row>
    <row r="578">
      <c r="G578" s="11"/>
    </row>
    <row r="579">
      <c r="G579" s="11"/>
    </row>
    <row r="580">
      <c r="G580" s="11"/>
    </row>
    <row r="581">
      <c r="G581" s="11"/>
    </row>
    <row r="582">
      <c r="G582" s="11"/>
    </row>
    <row r="583">
      <c r="G583" s="11"/>
    </row>
    <row r="584">
      <c r="G584" s="11"/>
    </row>
    <row r="585">
      <c r="G585" s="11"/>
    </row>
    <row r="586">
      <c r="G586" s="11"/>
    </row>
    <row r="587">
      <c r="G587" s="11"/>
    </row>
    <row r="588">
      <c r="G588" s="11"/>
    </row>
    <row r="589">
      <c r="G589" s="11"/>
    </row>
    <row r="590">
      <c r="G590" s="11"/>
    </row>
    <row r="591">
      <c r="G591" s="11"/>
    </row>
    <row r="592">
      <c r="G592" s="11"/>
    </row>
    <row r="593">
      <c r="G593" s="11"/>
    </row>
    <row r="594">
      <c r="G594" s="11"/>
    </row>
    <row r="595">
      <c r="G595" s="11"/>
    </row>
    <row r="596">
      <c r="G596" s="11"/>
    </row>
    <row r="597">
      <c r="G597" s="11"/>
    </row>
    <row r="598">
      <c r="G598" s="11"/>
    </row>
    <row r="599">
      <c r="G599" s="11"/>
    </row>
    <row r="600">
      <c r="G600" s="11"/>
    </row>
    <row r="601">
      <c r="G601" s="11"/>
    </row>
    <row r="602">
      <c r="G602" s="11"/>
    </row>
    <row r="603">
      <c r="G603" s="11"/>
    </row>
    <row r="604">
      <c r="G604" s="11"/>
    </row>
    <row r="605">
      <c r="G605" s="11"/>
    </row>
    <row r="606">
      <c r="G606" s="11"/>
    </row>
    <row r="607">
      <c r="G607" s="11"/>
    </row>
    <row r="608">
      <c r="G608" s="11"/>
    </row>
    <row r="609">
      <c r="G609" s="11"/>
    </row>
    <row r="610">
      <c r="G610" s="11"/>
    </row>
    <row r="611">
      <c r="G611" s="11"/>
    </row>
    <row r="612">
      <c r="G612" s="11"/>
    </row>
    <row r="613">
      <c r="G613" s="11"/>
    </row>
    <row r="614">
      <c r="G614" s="11"/>
    </row>
    <row r="615">
      <c r="G615" s="11"/>
    </row>
    <row r="616">
      <c r="G616" s="11"/>
    </row>
    <row r="617">
      <c r="G617" s="11"/>
    </row>
    <row r="618">
      <c r="G618" s="11"/>
    </row>
    <row r="619">
      <c r="G619" s="11"/>
    </row>
    <row r="620">
      <c r="G620" s="11"/>
    </row>
    <row r="621">
      <c r="G621" s="11"/>
    </row>
    <row r="622">
      <c r="G622" s="11"/>
    </row>
    <row r="623">
      <c r="G623" s="11"/>
    </row>
    <row r="624">
      <c r="G624" s="11"/>
    </row>
    <row r="625">
      <c r="G625" s="11"/>
    </row>
    <row r="626">
      <c r="G626" s="11"/>
    </row>
    <row r="627">
      <c r="G627" s="11"/>
    </row>
    <row r="628">
      <c r="G628" s="11"/>
    </row>
    <row r="629">
      <c r="G629" s="11"/>
    </row>
    <row r="630">
      <c r="G630" s="11"/>
    </row>
    <row r="631">
      <c r="G631" s="11"/>
    </row>
    <row r="632">
      <c r="G632" s="11"/>
    </row>
    <row r="633">
      <c r="G633" s="11"/>
    </row>
    <row r="634">
      <c r="G634" s="11"/>
    </row>
    <row r="635">
      <c r="G635" s="11"/>
    </row>
    <row r="636">
      <c r="G636" s="11"/>
    </row>
    <row r="637">
      <c r="G637" s="11"/>
    </row>
    <row r="638">
      <c r="G638" s="11"/>
    </row>
    <row r="639">
      <c r="G639" s="11"/>
    </row>
    <row r="640">
      <c r="G640" s="11"/>
    </row>
    <row r="641">
      <c r="G641" s="11"/>
    </row>
    <row r="642">
      <c r="G642" s="11"/>
    </row>
    <row r="643">
      <c r="G643" s="11"/>
    </row>
    <row r="644">
      <c r="G644" s="11"/>
    </row>
    <row r="645">
      <c r="G645" s="11"/>
    </row>
    <row r="646">
      <c r="G646" s="11"/>
    </row>
    <row r="647">
      <c r="G647" s="11"/>
    </row>
    <row r="648">
      <c r="G648" s="11"/>
    </row>
    <row r="649">
      <c r="G649" s="11"/>
    </row>
    <row r="650">
      <c r="G650" s="11"/>
    </row>
    <row r="651">
      <c r="G651" s="11"/>
    </row>
    <row r="652">
      <c r="G652" s="11"/>
    </row>
    <row r="653">
      <c r="G653" s="11"/>
    </row>
    <row r="654">
      <c r="G654" s="11"/>
    </row>
    <row r="655">
      <c r="G655" s="11"/>
    </row>
    <row r="656">
      <c r="G656" s="11"/>
    </row>
    <row r="657">
      <c r="G657" s="11"/>
    </row>
    <row r="658">
      <c r="G658" s="11"/>
    </row>
    <row r="659">
      <c r="G659" s="11"/>
    </row>
    <row r="660">
      <c r="G660" s="11"/>
    </row>
    <row r="661">
      <c r="G661" s="11"/>
    </row>
    <row r="662">
      <c r="G662" s="11"/>
    </row>
    <row r="663">
      <c r="G663" s="11"/>
    </row>
    <row r="664">
      <c r="G664" s="11"/>
    </row>
    <row r="665">
      <c r="G665" s="11"/>
    </row>
    <row r="666">
      <c r="G666" s="11"/>
    </row>
    <row r="667">
      <c r="G667" s="11"/>
    </row>
    <row r="668">
      <c r="G668" s="11"/>
    </row>
    <row r="669">
      <c r="G669" s="11"/>
    </row>
    <row r="670">
      <c r="G670" s="11"/>
    </row>
    <row r="671">
      <c r="G671" s="11"/>
    </row>
    <row r="672">
      <c r="G672" s="11"/>
    </row>
    <row r="673">
      <c r="G673" s="11"/>
    </row>
    <row r="674">
      <c r="G674" s="11"/>
    </row>
    <row r="675">
      <c r="G675" s="11"/>
    </row>
    <row r="676">
      <c r="G676" s="11"/>
    </row>
    <row r="677">
      <c r="G677" s="11"/>
    </row>
    <row r="678">
      <c r="G678" s="11"/>
    </row>
    <row r="679">
      <c r="G679" s="11"/>
    </row>
    <row r="680">
      <c r="G680" s="11"/>
    </row>
    <row r="681">
      <c r="G681" s="11"/>
    </row>
    <row r="682">
      <c r="G682" s="11"/>
    </row>
    <row r="683">
      <c r="G683" s="11"/>
    </row>
    <row r="684">
      <c r="G684" s="11"/>
    </row>
    <row r="685">
      <c r="G685" s="11"/>
    </row>
    <row r="686">
      <c r="G686" s="11"/>
    </row>
    <row r="687">
      <c r="G687" s="11"/>
    </row>
    <row r="688">
      <c r="G688" s="11"/>
    </row>
    <row r="689">
      <c r="G689" s="11"/>
    </row>
    <row r="690">
      <c r="G690" s="11"/>
    </row>
    <row r="691">
      <c r="G691" s="11"/>
    </row>
    <row r="692">
      <c r="G692" s="11"/>
    </row>
    <row r="693">
      <c r="G693" s="11"/>
    </row>
    <row r="694">
      <c r="G694" s="11"/>
    </row>
    <row r="695">
      <c r="G695" s="11"/>
    </row>
    <row r="696">
      <c r="G696" s="11"/>
    </row>
    <row r="697">
      <c r="G697" s="11"/>
    </row>
    <row r="698">
      <c r="G698" s="11"/>
    </row>
    <row r="699">
      <c r="G699" s="11"/>
    </row>
    <row r="700">
      <c r="G700" s="11"/>
    </row>
    <row r="701">
      <c r="G701" s="11"/>
    </row>
    <row r="702">
      <c r="G702" s="11"/>
    </row>
    <row r="703">
      <c r="G703" s="11"/>
    </row>
    <row r="704">
      <c r="G704" s="11"/>
    </row>
    <row r="705">
      <c r="G705" s="11"/>
    </row>
    <row r="706">
      <c r="G706" s="11"/>
    </row>
    <row r="707">
      <c r="G707" s="11"/>
    </row>
    <row r="708">
      <c r="G708" s="11"/>
    </row>
    <row r="709">
      <c r="G709" s="11"/>
    </row>
    <row r="710">
      <c r="G710" s="11"/>
    </row>
    <row r="711">
      <c r="G711" s="11"/>
    </row>
    <row r="712">
      <c r="G712" s="11"/>
    </row>
    <row r="713">
      <c r="G713" s="11"/>
    </row>
    <row r="714">
      <c r="G714" s="11"/>
    </row>
    <row r="715">
      <c r="G715" s="11"/>
    </row>
    <row r="716">
      <c r="G716" s="11"/>
    </row>
    <row r="717">
      <c r="G717" s="11"/>
    </row>
    <row r="718">
      <c r="G718" s="11"/>
    </row>
    <row r="719">
      <c r="G719" s="11"/>
    </row>
    <row r="720">
      <c r="G720" s="11"/>
    </row>
    <row r="721">
      <c r="G721" s="11"/>
    </row>
    <row r="722">
      <c r="G722" s="11"/>
    </row>
    <row r="723">
      <c r="G723" s="11"/>
    </row>
    <row r="724">
      <c r="G724" s="11"/>
    </row>
    <row r="725">
      <c r="G725" s="11"/>
    </row>
    <row r="726">
      <c r="G726" s="11"/>
    </row>
    <row r="727">
      <c r="G727" s="11"/>
    </row>
    <row r="728">
      <c r="G728" s="11"/>
    </row>
    <row r="729">
      <c r="G729" s="11"/>
    </row>
    <row r="730">
      <c r="G730" s="11"/>
    </row>
    <row r="731">
      <c r="G731" s="11"/>
    </row>
    <row r="732">
      <c r="G732" s="11"/>
    </row>
    <row r="733">
      <c r="G733" s="11"/>
    </row>
    <row r="734">
      <c r="G734" s="11"/>
    </row>
    <row r="735">
      <c r="G735" s="11"/>
    </row>
    <row r="736">
      <c r="G736" s="11"/>
    </row>
    <row r="737">
      <c r="G737" s="11"/>
    </row>
    <row r="738">
      <c r="G738" s="11"/>
    </row>
    <row r="739">
      <c r="G739" s="11"/>
    </row>
    <row r="740">
      <c r="G740" s="11"/>
    </row>
    <row r="741">
      <c r="G741" s="11"/>
    </row>
    <row r="742">
      <c r="G742" s="11"/>
    </row>
    <row r="743">
      <c r="G743" s="11"/>
    </row>
    <row r="744">
      <c r="G744" s="11"/>
    </row>
    <row r="745">
      <c r="G745" s="11"/>
    </row>
    <row r="746">
      <c r="G746" s="11"/>
    </row>
    <row r="747">
      <c r="G747" s="11"/>
    </row>
    <row r="748">
      <c r="G748" s="11"/>
    </row>
    <row r="749">
      <c r="G749" s="11"/>
    </row>
    <row r="750">
      <c r="G750" s="11"/>
    </row>
    <row r="751">
      <c r="G751" s="11"/>
    </row>
    <row r="752">
      <c r="G752" s="11"/>
    </row>
    <row r="753">
      <c r="G753" s="11"/>
    </row>
    <row r="754">
      <c r="G754" s="11"/>
    </row>
    <row r="755">
      <c r="G755" s="11"/>
    </row>
    <row r="756">
      <c r="G756" s="11"/>
    </row>
    <row r="757">
      <c r="G757" s="11"/>
    </row>
    <row r="758">
      <c r="G758" s="11"/>
    </row>
    <row r="759">
      <c r="G759" s="11"/>
    </row>
    <row r="760">
      <c r="G760" s="11"/>
    </row>
    <row r="761">
      <c r="G761" s="11"/>
    </row>
    <row r="762">
      <c r="G762" s="11"/>
    </row>
    <row r="763">
      <c r="G763" s="11"/>
    </row>
    <row r="764">
      <c r="G764" s="11"/>
    </row>
    <row r="765">
      <c r="G765" s="11"/>
    </row>
    <row r="766">
      <c r="G766" s="11"/>
    </row>
    <row r="767">
      <c r="G767" s="11"/>
    </row>
    <row r="768">
      <c r="G768" s="11"/>
    </row>
    <row r="769">
      <c r="G769" s="11"/>
    </row>
    <row r="770">
      <c r="G770" s="11"/>
    </row>
    <row r="771">
      <c r="G771" s="11"/>
    </row>
    <row r="772">
      <c r="G772" s="11"/>
    </row>
    <row r="773">
      <c r="G773" s="11"/>
    </row>
    <row r="774">
      <c r="G774" s="11"/>
    </row>
    <row r="775">
      <c r="G775" s="11"/>
    </row>
    <row r="776">
      <c r="G776" s="11"/>
    </row>
    <row r="777">
      <c r="G777" s="11"/>
    </row>
    <row r="778">
      <c r="G778" s="11"/>
    </row>
    <row r="779">
      <c r="G779" s="11"/>
    </row>
    <row r="780">
      <c r="G780" s="11"/>
    </row>
    <row r="781">
      <c r="G781" s="11"/>
    </row>
    <row r="782">
      <c r="G782" s="11"/>
    </row>
    <row r="783">
      <c r="G783" s="11"/>
    </row>
    <row r="784">
      <c r="G784" s="11"/>
    </row>
    <row r="785">
      <c r="G785" s="11"/>
    </row>
    <row r="786">
      <c r="G786" s="11"/>
    </row>
    <row r="787">
      <c r="G787" s="11"/>
    </row>
    <row r="788">
      <c r="G788" s="11"/>
    </row>
    <row r="789">
      <c r="G789" s="11"/>
    </row>
    <row r="790">
      <c r="G790" s="11"/>
    </row>
    <row r="791">
      <c r="G791" s="11"/>
    </row>
    <row r="792">
      <c r="G792" s="11"/>
    </row>
    <row r="793">
      <c r="G793" s="11"/>
    </row>
    <row r="794">
      <c r="G794" s="11"/>
    </row>
    <row r="795">
      <c r="G795" s="11"/>
    </row>
    <row r="796">
      <c r="G796" s="11"/>
    </row>
    <row r="797">
      <c r="G797" s="11"/>
    </row>
    <row r="798">
      <c r="G798" s="11"/>
    </row>
    <row r="799">
      <c r="G799" s="11"/>
    </row>
    <row r="800">
      <c r="G800" s="11"/>
    </row>
    <row r="801">
      <c r="G801" s="11"/>
    </row>
    <row r="802">
      <c r="G802" s="11"/>
    </row>
    <row r="803">
      <c r="G803" s="11"/>
    </row>
    <row r="804">
      <c r="G804" s="11"/>
    </row>
    <row r="805">
      <c r="G805" s="11"/>
    </row>
    <row r="806">
      <c r="G806" s="11"/>
    </row>
    <row r="807">
      <c r="G807" s="11"/>
    </row>
    <row r="808">
      <c r="G808" s="11"/>
    </row>
    <row r="809">
      <c r="G809" s="11"/>
    </row>
    <row r="810">
      <c r="G810" s="11"/>
    </row>
    <row r="811">
      <c r="G811" s="11"/>
    </row>
    <row r="812">
      <c r="G812" s="11"/>
    </row>
    <row r="813">
      <c r="G813" s="11"/>
    </row>
    <row r="814">
      <c r="G814" s="11"/>
    </row>
    <row r="815">
      <c r="G815" s="11"/>
    </row>
    <row r="816">
      <c r="G816" s="11"/>
    </row>
    <row r="817">
      <c r="G817" s="11"/>
    </row>
    <row r="818">
      <c r="G818" s="11"/>
    </row>
    <row r="819">
      <c r="G819" s="11"/>
    </row>
    <row r="820">
      <c r="G820" s="11"/>
    </row>
    <row r="821">
      <c r="G821" s="11"/>
    </row>
    <row r="822">
      <c r="G822" s="11"/>
    </row>
    <row r="823">
      <c r="G823" s="11"/>
    </row>
    <row r="824">
      <c r="G824" s="11"/>
    </row>
    <row r="825">
      <c r="G825" s="11"/>
    </row>
    <row r="826">
      <c r="G826" s="11"/>
    </row>
    <row r="827">
      <c r="G827" s="11"/>
    </row>
    <row r="828">
      <c r="G828" s="11"/>
    </row>
    <row r="829">
      <c r="G829" s="11"/>
    </row>
    <row r="830">
      <c r="G830" s="11"/>
    </row>
    <row r="831">
      <c r="G831" s="11"/>
    </row>
    <row r="832">
      <c r="G832" s="11"/>
    </row>
    <row r="833">
      <c r="G833" s="11"/>
    </row>
    <row r="834">
      <c r="G834" s="11"/>
    </row>
    <row r="835">
      <c r="G835" s="11"/>
    </row>
    <row r="836">
      <c r="G836" s="11"/>
    </row>
    <row r="837">
      <c r="G837" s="11"/>
    </row>
    <row r="838">
      <c r="G838" s="11"/>
    </row>
    <row r="839">
      <c r="G839" s="11"/>
    </row>
    <row r="840">
      <c r="G840" s="11"/>
    </row>
    <row r="841">
      <c r="G841" s="11"/>
    </row>
    <row r="842">
      <c r="G842" s="11"/>
    </row>
    <row r="843">
      <c r="G843" s="11"/>
    </row>
    <row r="844">
      <c r="G844" s="11"/>
    </row>
    <row r="845">
      <c r="G845" s="11"/>
    </row>
    <row r="846">
      <c r="G846" s="11"/>
    </row>
    <row r="847">
      <c r="G847" s="11"/>
    </row>
    <row r="848">
      <c r="G848" s="11"/>
    </row>
    <row r="849">
      <c r="G849" s="11"/>
    </row>
    <row r="850">
      <c r="G850" s="11"/>
    </row>
    <row r="851">
      <c r="G851" s="11"/>
    </row>
    <row r="852">
      <c r="G852" s="11"/>
    </row>
    <row r="853">
      <c r="G853" s="11"/>
    </row>
    <row r="854">
      <c r="G854" s="11"/>
    </row>
    <row r="855">
      <c r="G855" s="11"/>
    </row>
    <row r="856">
      <c r="G856" s="11"/>
    </row>
    <row r="857">
      <c r="G857" s="11"/>
    </row>
    <row r="858">
      <c r="G858" s="11"/>
    </row>
    <row r="859">
      <c r="G859" s="11"/>
    </row>
    <row r="860">
      <c r="G860" s="11"/>
    </row>
    <row r="861">
      <c r="G861" s="11"/>
    </row>
    <row r="862">
      <c r="G862" s="11"/>
    </row>
    <row r="863">
      <c r="G863" s="11"/>
    </row>
    <row r="864">
      <c r="G864" s="11"/>
    </row>
    <row r="865">
      <c r="G865" s="11"/>
    </row>
    <row r="866">
      <c r="G866" s="11"/>
    </row>
    <row r="867">
      <c r="G867" s="11"/>
    </row>
    <row r="868">
      <c r="G868" s="11"/>
    </row>
    <row r="869">
      <c r="G869" s="11"/>
    </row>
    <row r="870">
      <c r="G870" s="11"/>
    </row>
    <row r="871">
      <c r="G871" s="11"/>
    </row>
    <row r="872">
      <c r="G872" s="11"/>
    </row>
    <row r="873">
      <c r="G873" s="11"/>
    </row>
    <row r="874">
      <c r="G874" s="11"/>
    </row>
    <row r="875">
      <c r="G875" s="11"/>
    </row>
    <row r="876">
      <c r="G876" s="11"/>
    </row>
    <row r="877">
      <c r="G877" s="11"/>
    </row>
    <row r="878">
      <c r="G878" s="11"/>
    </row>
    <row r="879">
      <c r="G879" s="11"/>
    </row>
    <row r="880">
      <c r="G880" s="11"/>
    </row>
    <row r="881">
      <c r="G881" s="11"/>
    </row>
    <row r="882">
      <c r="G882" s="11"/>
    </row>
    <row r="883">
      <c r="G883" s="11"/>
    </row>
    <row r="884">
      <c r="G884" s="11"/>
    </row>
    <row r="885">
      <c r="G885" s="11"/>
    </row>
    <row r="886">
      <c r="G886" s="11"/>
    </row>
    <row r="887">
      <c r="G887" s="11"/>
    </row>
    <row r="888">
      <c r="G888" s="11"/>
    </row>
    <row r="889">
      <c r="G889" s="11"/>
    </row>
    <row r="890">
      <c r="G890" s="11"/>
    </row>
    <row r="891">
      <c r="G891" s="11"/>
    </row>
    <row r="892">
      <c r="G892" s="11"/>
    </row>
    <row r="893">
      <c r="G893" s="11"/>
    </row>
    <row r="894">
      <c r="G894" s="11"/>
    </row>
    <row r="895">
      <c r="G895" s="11"/>
    </row>
    <row r="896">
      <c r="G896" s="11"/>
    </row>
    <row r="897">
      <c r="G897" s="11"/>
    </row>
    <row r="898">
      <c r="G898" s="11"/>
    </row>
    <row r="899">
      <c r="G899" s="11"/>
    </row>
    <row r="900">
      <c r="G900" s="11"/>
    </row>
    <row r="901">
      <c r="G901" s="11"/>
    </row>
    <row r="902">
      <c r="G902" s="11"/>
    </row>
    <row r="903">
      <c r="G903" s="11"/>
    </row>
    <row r="904">
      <c r="G904" s="11"/>
    </row>
    <row r="905">
      <c r="G905" s="11"/>
    </row>
    <row r="906">
      <c r="G906" s="11"/>
    </row>
    <row r="907">
      <c r="G907" s="11"/>
    </row>
    <row r="908">
      <c r="G908" s="11"/>
    </row>
    <row r="909">
      <c r="G909" s="11"/>
    </row>
    <row r="910">
      <c r="G910" s="11"/>
    </row>
    <row r="911">
      <c r="G911" s="11"/>
    </row>
    <row r="912">
      <c r="G912" s="11"/>
    </row>
    <row r="913">
      <c r="G913" s="11"/>
    </row>
    <row r="914">
      <c r="G914" s="11"/>
    </row>
    <row r="915">
      <c r="G915" s="11"/>
    </row>
    <row r="916">
      <c r="G916" s="11"/>
    </row>
    <row r="917">
      <c r="G917" s="11"/>
    </row>
    <row r="918">
      <c r="G918" s="11"/>
    </row>
    <row r="919">
      <c r="G919" s="11"/>
    </row>
    <row r="920">
      <c r="G920" s="11"/>
    </row>
    <row r="921">
      <c r="G921" s="11"/>
    </row>
    <row r="922">
      <c r="G922" s="11"/>
    </row>
    <row r="923">
      <c r="G923" s="11"/>
    </row>
    <row r="924">
      <c r="G924" s="11"/>
    </row>
    <row r="925">
      <c r="G925" s="11"/>
    </row>
    <row r="926">
      <c r="G926" s="11"/>
    </row>
    <row r="927">
      <c r="G927" s="11"/>
    </row>
    <row r="928">
      <c r="G928" s="11"/>
    </row>
    <row r="929">
      <c r="G929" s="11"/>
    </row>
    <row r="930">
      <c r="G930" s="11"/>
    </row>
    <row r="931">
      <c r="G931" s="11"/>
    </row>
    <row r="932">
      <c r="G932" s="11"/>
    </row>
    <row r="933">
      <c r="G933" s="11"/>
    </row>
    <row r="934">
      <c r="G934" s="11"/>
    </row>
    <row r="935">
      <c r="G935" s="11"/>
    </row>
    <row r="936">
      <c r="G936" s="11"/>
    </row>
    <row r="937">
      <c r="G937" s="11"/>
    </row>
    <row r="938">
      <c r="G938" s="11"/>
    </row>
    <row r="939">
      <c r="G939" s="11"/>
    </row>
    <row r="940">
      <c r="G940" s="11"/>
    </row>
    <row r="941">
      <c r="G941" s="11"/>
    </row>
    <row r="942">
      <c r="G942" s="11"/>
    </row>
    <row r="943">
      <c r="G943" s="11"/>
    </row>
    <row r="944">
      <c r="G944" s="11"/>
    </row>
    <row r="945">
      <c r="G945" s="11"/>
    </row>
    <row r="946">
      <c r="G946" s="11"/>
    </row>
    <row r="947">
      <c r="G947" s="11"/>
    </row>
    <row r="948">
      <c r="G948" s="11"/>
    </row>
    <row r="949">
      <c r="G949" s="11"/>
    </row>
    <row r="950">
      <c r="G950" s="11"/>
    </row>
    <row r="951">
      <c r="G951" s="11"/>
    </row>
    <row r="952">
      <c r="G952" s="11"/>
    </row>
    <row r="953">
      <c r="G953" s="11"/>
    </row>
    <row r="954">
      <c r="G954" s="11"/>
    </row>
    <row r="955">
      <c r="G955" s="11"/>
    </row>
    <row r="956">
      <c r="G956" s="11"/>
    </row>
    <row r="957">
      <c r="G957" s="11"/>
    </row>
    <row r="958">
      <c r="G958" s="11"/>
    </row>
    <row r="959">
      <c r="G959" s="11"/>
    </row>
    <row r="960">
      <c r="G960" s="11"/>
    </row>
    <row r="961">
      <c r="G961" s="11"/>
    </row>
    <row r="962">
      <c r="G962" s="11"/>
    </row>
    <row r="963">
      <c r="G963" s="11"/>
    </row>
    <row r="964">
      <c r="G964" s="11"/>
    </row>
    <row r="965">
      <c r="G965" s="11"/>
    </row>
    <row r="966">
      <c r="G966" s="11"/>
    </row>
    <row r="967">
      <c r="G967" s="11"/>
    </row>
    <row r="968">
      <c r="G968" s="11"/>
    </row>
    <row r="969">
      <c r="G969" s="11"/>
    </row>
    <row r="970">
      <c r="G970" s="11"/>
    </row>
    <row r="971">
      <c r="G971" s="11"/>
    </row>
    <row r="972">
      <c r="G972" s="11"/>
    </row>
    <row r="973">
      <c r="G973" s="11"/>
    </row>
    <row r="974">
      <c r="G974" s="11"/>
    </row>
    <row r="975">
      <c r="G975" s="11"/>
    </row>
    <row r="976">
      <c r="G976" s="11"/>
    </row>
    <row r="977">
      <c r="G977" s="11"/>
    </row>
    <row r="978">
      <c r="G978" s="11"/>
    </row>
    <row r="979">
      <c r="G979" s="11"/>
    </row>
    <row r="980">
      <c r="G980" s="11"/>
    </row>
    <row r="981">
      <c r="G981" s="11"/>
    </row>
    <row r="982">
      <c r="G982" s="11"/>
    </row>
    <row r="983">
      <c r="G983" s="11"/>
    </row>
    <row r="984">
      <c r="G984" s="11"/>
    </row>
    <row r="985">
      <c r="G985" s="11"/>
    </row>
    <row r="986">
      <c r="G986" s="11"/>
    </row>
    <row r="987">
      <c r="G987" s="11"/>
    </row>
    <row r="988">
      <c r="G988" s="11"/>
    </row>
    <row r="989">
      <c r="G989" s="11"/>
    </row>
    <row r="990">
      <c r="G990" s="11"/>
    </row>
    <row r="991">
      <c r="G991" s="11"/>
    </row>
    <row r="992">
      <c r="G992" s="11"/>
    </row>
    <row r="993">
      <c r="G993" s="11"/>
    </row>
    <row r="994">
      <c r="G994" s="11"/>
    </row>
    <row r="995">
      <c r="G995" s="11"/>
    </row>
    <row r="996">
      <c r="G996" s="11"/>
    </row>
    <row r="997">
      <c r="G997" s="11"/>
    </row>
    <row r="998">
      <c r="G998" s="11"/>
    </row>
    <row r="999">
      <c r="G999" s="11"/>
    </row>
    <row r="1000">
      <c r="G1000" s="11"/>
    </row>
    <row r="1001">
      <c r="G1001" s="11"/>
    </row>
    <row r="1002">
      <c r="G1002" s="11"/>
    </row>
    <row r="1003">
      <c r="G1003" s="11"/>
    </row>
  </sheetData>
  <customSheetViews>
    <customSheetView guid="{EC6857E2-B561-4F06-9667-4CB1B90EE9CD}" filter="1" showAutoFilter="1">
      <autoFilter ref="$A$19:$M$119"/>
    </customSheetView>
  </customSheetViews>
  <conditionalFormatting sqref="E20:E119">
    <cfRule type="beginsWith" dxfId="0" priority="1" operator="beginsWith" text="I">
      <formula>LEFT((E20),LEN("I"))=("I")</formula>
    </cfRule>
  </conditionalFormatting>
  <conditionalFormatting sqref="E20:E119">
    <cfRule type="beginsWith" dxfId="1" priority="2" operator="beginsWith" text="A">
      <formula>LEFT((E20),LEN("A"))=("A")</formula>
    </cfRule>
  </conditionalFormatting>
  <conditionalFormatting sqref="J20:J119">
    <cfRule type="notContainsBlanks" dxfId="2" priority="3">
      <formula>LEN(TRIM(J20))&gt;0</formula>
    </cfRule>
  </conditionalFormatting>
  <conditionalFormatting sqref="F20:F119">
    <cfRule type="containsBlanks" dxfId="3" priority="4">
      <formula>LEN(TRIM(F20))=0</formula>
    </cfRule>
  </conditionalFormatting>
  <conditionalFormatting sqref="G20:G119">
    <cfRule type="containsBlanks" dxfId="4" priority="5">
      <formula>LEN(TRIM(G20))=0</formula>
    </cfRule>
  </conditionalFormatting>
  <conditionalFormatting sqref="L20:L119">
    <cfRule type="containsBlanks" dxfId="4" priority="6">
      <formula>LEN(TRIM(L20))=0</formula>
    </cfRule>
  </conditionalFormatting>
  <conditionalFormatting sqref="I16">
    <cfRule type="notContainsBlanks" dxfId="2" priority="7">
      <formula>LEN(TRIM(I16))&gt;0</formula>
    </cfRule>
  </conditionalFormatting>
  <conditionalFormatting sqref="J20:J119">
    <cfRule type="containsBlanks" dxfId="4" priority="8">
      <formula>LEN(TRIM(J20))=0</formula>
    </cfRule>
  </conditionalFormatting>
  <dataValidations>
    <dataValidation type="list" allowBlank="1" showErrorMessage="1" sqref="M20:M119">
      <formula1>"⭐,⭐⭐,⭐⭐⭐,⭐⭐⭐⭐,⭐⭐⭐⭐⭐"</formula1>
    </dataValidation>
    <dataValidation type="list" allowBlank="1" showErrorMessage="1" sqref="D20:D119">
      <formula1>Sheet2!$A$2:$A$17</formula1>
    </dataValidation>
  </dataValidations>
  <drawing r:id="rId1"/>
  <tableParts count="1">
    <tablePart r:id="rId3"/>
  </tableParts>
  <extLst>
    <ext uri="{3A4CF648-6AED-40f4-86FF-DC5316D8AED3}">
      <x14:slicerList>
        <x14:slicer r:id="rId4"/>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294</v>
      </c>
    </row>
    <row r="2">
      <c r="A2" s="13" t="s">
        <v>15</v>
      </c>
    </row>
    <row r="3">
      <c r="A3" s="14" t="s">
        <v>295</v>
      </c>
    </row>
    <row r="4">
      <c r="A4" s="14" t="s">
        <v>27</v>
      </c>
    </row>
    <row r="5">
      <c r="A5" s="14" t="s">
        <v>61</v>
      </c>
    </row>
    <row r="6">
      <c r="A6" s="14" t="s">
        <v>31</v>
      </c>
    </row>
    <row r="7">
      <c r="A7" s="14" t="s">
        <v>301</v>
      </c>
      <c r="I7" s="16">
        <f>AVERAGE(D4:D10)</f>
        <v>14.28571429</v>
      </c>
    </row>
    <row r="8">
      <c r="A8" s="14" t="s">
        <v>303</v>
      </c>
    </row>
    <row r="9">
      <c r="A9" s="14" t="s">
        <v>305</v>
      </c>
    </row>
    <row r="10">
      <c r="A10" s="14" t="s">
        <v>49</v>
      </c>
    </row>
    <row r="11">
      <c r="A11" s="14" t="s">
        <v>15</v>
      </c>
      <c r="D11" s="16"/>
    </row>
    <row r="12">
      <c r="A12" s="14" t="s">
        <v>22</v>
      </c>
    </row>
    <row r="13">
      <c r="A13" s="14" t="s">
        <v>308</v>
      </c>
    </row>
    <row r="14">
      <c r="A14" s="14" t="s">
        <v>45</v>
      </c>
    </row>
    <row r="15">
      <c r="A15" s="14" t="s">
        <v>40</v>
      </c>
    </row>
    <row r="16">
      <c r="A16" s="14" t="s">
        <v>310</v>
      </c>
    </row>
    <row r="17">
      <c r="A17" s="14" t="s">
        <v>56</v>
      </c>
    </row>
    <row r="18"/>
    <row r="19"/>
    <row r="20"/>
    <row r="22">
      <c r="C22" s="17"/>
    </row>
    <row r="23">
      <c r="C23" s="17"/>
    </row>
    <row r="24">
      <c r="C24" s="17"/>
    </row>
    <row r="25">
      <c r="C25" s="17"/>
    </row>
    <row r="26">
      <c r="C26" s="17"/>
    </row>
    <row r="27">
      <c r="C27" s="17"/>
    </row>
    <row r="28">
      <c r="C28" s="17"/>
    </row>
    <row r="29">
      <c r="C29" s="17"/>
    </row>
    <row r="30">
      <c r="C30" s="17"/>
    </row>
    <row r="31">
      <c r="C31" s="17"/>
    </row>
    <row r="32">
      <c r="C32" s="17"/>
    </row>
    <row r="33">
      <c r="C33" s="17"/>
    </row>
    <row r="34">
      <c r="C34" s="17"/>
    </row>
    <row r="35">
      <c r="C35" s="17"/>
    </row>
    <row r="36">
      <c r="C36" s="17"/>
    </row>
    <row r="37">
      <c r="C37" s="17"/>
    </row>
    <row r="38">
      <c r="C38" s="17"/>
    </row>
    <row r="39">
      <c r="C39" s="17"/>
    </row>
    <row r="40">
      <c r="C40" s="17"/>
    </row>
    <row r="41">
      <c r="C41" s="17"/>
    </row>
    <row r="42">
      <c r="C42" s="17"/>
    </row>
    <row r="43">
      <c r="C43" s="17"/>
    </row>
    <row r="44">
      <c r="C44" s="17"/>
    </row>
    <row r="45">
      <c r="C45" s="17"/>
    </row>
    <row r="46">
      <c r="C46" s="17"/>
    </row>
    <row r="47">
      <c r="C47" s="17"/>
    </row>
    <row r="48">
      <c r="C48" s="17"/>
    </row>
    <row r="49">
      <c r="C49" s="17"/>
    </row>
    <row r="50">
      <c r="C50" s="17"/>
    </row>
    <row r="51">
      <c r="C51" s="17"/>
    </row>
    <row r="52">
      <c r="C52" s="17"/>
    </row>
    <row r="53">
      <c r="C53" s="17"/>
    </row>
    <row r="54">
      <c r="C54" s="17"/>
    </row>
    <row r="55">
      <c r="C55" s="17"/>
    </row>
    <row r="56">
      <c r="C56" s="17"/>
    </row>
    <row r="57">
      <c r="C57" s="17"/>
    </row>
  </sheetData>
  <drawing r:id="rId3"/>
</worksheet>
</file>