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66925"/>
  <xr:revisionPtr revIDLastSave="0" documentId="13_ncr:1_{084F777A-0D0E-4A13-B998-393654039071}" xr6:coauthVersionLast="47" xr6:coauthVersionMax="47" xr10:uidLastSave="{00000000-0000-0000-0000-000000000000}"/>
  <bookViews>
    <workbookView xWindow="-108" yWindow="-108" windowWidth="23256" windowHeight="12456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M4" i="1"/>
  <c r="L4" i="1"/>
  <c r="J4" i="1"/>
  <c r="I4" i="1"/>
  <c r="H4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<sst xmlns="http://schemas.openxmlformats.org/spreadsheetml/2006/main" count="804" uniqueCount="247">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</sst>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409]* #,##0.00_ ;_-[$$-409]* \-#,##0.00\ ;_-[$$-409]* &quot;-&quot;??_ ;_-@_ 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164" fontId="0" fillId="0" borderId="2" xfId="0" applyNumberFormat="1" applyBorder="1"/>
    <xf numFmtId="43" fontId="0" fillId="0" borderId="0" xfId="1" applyFont="1"/>
    <xf numFmtId="164" fontId="0" fillId="0" borderId="0" xfId="1" applyNumberFormat="1" applyFont="1" applyFill="1"/>
    <xf numFmtId="43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E1" zoomScale="89" zoomScaleNormal="89" workbookViewId="0">
      <pane ySplit="3" topLeftCell="A4" activePane="bottomLeft" state="frozen"/>
      <selection pane="bottomLeft" activeCell="P4" sqref="P4"/>
    </sheetView>
  </sheetViews>
  <sheetFormatPr defaultRowHeight="14.4" x14ac:dyDescent="0.3"/>
  <cols>
    <col min="1" max="1" width="31.44140625" bestFit="1" customWidth="1"/>
    <col min="2" max="2" width="11.4414062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09375" customWidth="1"/>
    <col min="8" max="8" width="16.33203125" customWidth="1"/>
    <col min="9" max="9" width="19.5546875" customWidth="1"/>
    <col min="10" max="10" width="11.33203125" bestFit="1" customWidth="1"/>
    <col min="11" max="11" width="14" bestFit="1" customWidth="1"/>
    <col min="12" max="12" width="17" customWidth="1"/>
    <col min="13" max="13" width="16.44140625" customWidth="1"/>
    <col min="15" max="15" width="23" bestFit="1" customWidth="1"/>
    <col min="16" max="16" width="16.88671875" bestFit="1" customWidth="1"/>
  </cols>
  <sheetData>
    <row r="1" spans="1:16" ht="1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3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$P$1*F4</f>
        <v>23260</v>
      </c>
      <c r="I4" s="7">
        <f>G4+H4</f>
        <v>1033476.69</v>
      </c>
      <c r="J4" s="7">
        <f>($P$1+E4)*150%</f>
        <v>333.23624999999998</v>
      </c>
      <c r="K4" s="3">
        <f>F4</f>
        <v>4652</v>
      </c>
      <c r="L4" s="1">
        <f>K4*J4</f>
        <v>1550215.0349999999</v>
      </c>
      <c r="M4" s="7">
        <f>L4-I4</f>
        <v>516738.34499999997</v>
      </c>
    </row>
    <row r="5" spans="1:16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$P$1*F5</f>
        <v>19761.25</v>
      </c>
      <c r="I5" s="7">
        <f t="shared" ref="I5:I68" si="2">G5+H5</f>
        <v>31647.641875000001</v>
      </c>
      <c r="J5" s="7">
        <f t="shared" ref="J5:J68" si="3">($P$1+E5)*150%</f>
        <v>12.01125</v>
      </c>
      <c r="K5" s="3">
        <f t="shared" ref="K5:K68" si="4">F5</f>
        <v>3952.25</v>
      </c>
      <c r="L5" s="1">
        <f t="shared" ref="L5:L68" si="5">K5*J5</f>
        <v>47471.462812500002</v>
      </c>
      <c r="M5" s="7">
        <f t="shared" ref="M5:M68" si="6">L5-I5</f>
        <v>15823.820937500001</v>
      </c>
    </row>
    <row r="6" spans="1:16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$P$1*F69</f>
        <v>19677.5</v>
      </c>
      <c r="I69" s="7">
        <f t="shared" ref="I69:I132" si="9">G69+H69</f>
        <v>874300.84124999994</v>
      </c>
      <c r="J69" s="7">
        <f t="shared" ref="J69:J132" si="10">($P$1+E69)*150%</f>
        <v>333.23624999999998</v>
      </c>
      <c r="K69" s="3">
        <f t="shared" ref="K69:K132" si="11">F69</f>
        <v>3935.5</v>
      </c>
      <c r="L69" s="1">
        <f t="shared" ref="L69:L132" si="12">K69*J69</f>
        <v>1311451.2618749999</v>
      </c>
      <c r="M69" s="7">
        <f t="shared" ref="M69:M132" si="13">L69-I69</f>
        <v>437150.42062499991</v>
      </c>
    </row>
    <row r="70" spans="1:13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$P$1*F133</f>
        <v>24196.25</v>
      </c>
      <c r="I133" s="7">
        <f t="shared" ref="I133:I196" si="16">G133+H133</f>
        <v>49082.093124999999</v>
      </c>
      <c r="J133" s="7">
        <f t="shared" ref="J133:J196" si="17">($P$1+E133)*150%</f>
        <v>15.213750000000001</v>
      </c>
      <c r="K133" s="3">
        <f t="shared" ref="K133:K196" si="18">F133</f>
        <v>4839.25</v>
      </c>
      <c r="L133" s="1">
        <f t="shared" ref="L133:L196" si="19">K133*J133</f>
        <v>73623.139687500006</v>
      </c>
      <c r="M133" s="7">
        <f t="shared" ref="M133:M196" si="20">L133-I133</f>
        <v>24541.046562500007</v>
      </c>
    </row>
    <row r="134" spans="1:13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200" si="22">$P$1*F197</f>
        <v>24943.75</v>
      </c>
      <c r="I197" s="7">
        <f t="shared" ref="I197:I200" si="23">G197+H197</f>
        <v>548488.11874999991</v>
      </c>
      <c r="J197" s="7">
        <f t="shared" ref="J197:J200" si="24">($P$1+E197)*150%</f>
        <v>164.91749999999999</v>
      </c>
      <c r="K197" s="3">
        <f t="shared" ref="K197:K200" si="25">F197</f>
        <v>4988.75</v>
      </c>
      <c r="L197" s="1">
        <f t="shared" ref="L197:L200" si="26">K197*J197</f>
        <v>822732.17812499998</v>
      </c>
      <c r="M197" s="7">
        <f t="shared" ref="M197:M200" si="27">L197-I197</f>
        <v>274244.05937500007</v>
      </c>
    </row>
    <row r="198" spans="1:17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35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" thickTop="1" x14ac:dyDescent="0.3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2023-10-18T16:04:39Z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