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4" i="1"/>
  <c r="D43"/>
  <c r="D42"/>
  <c r="D41"/>
  <c r="D40"/>
  <c r="D39"/>
  <c r="D38"/>
  <c r="J5"/>
  <c r="D37"/>
  <c r="D36"/>
  <c r="I18"/>
  <c r="E18"/>
  <c r="D18"/>
  <c r="C18"/>
  <c r="B18"/>
  <c r="N12"/>
  <c r="M12"/>
  <c r="L12"/>
  <c r="K12"/>
  <c r="J12"/>
  <c r="I12"/>
  <c r="H12"/>
  <c r="G12"/>
  <c r="M6"/>
  <c r="L6"/>
  <c r="K6"/>
  <c r="J6"/>
  <c r="I6"/>
  <c r="H6"/>
  <c r="G6"/>
  <c r="F6"/>
  <c r="M5"/>
  <c r="L5"/>
  <c r="K5"/>
  <c r="I5"/>
  <c r="H5"/>
  <c r="G5"/>
  <c r="F5"/>
</calcChain>
</file>

<file path=xl/sharedStrings.xml><?xml version="1.0" encoding="utf-8"?>
<sst xmlns="http://schemas.openxmlformats.org/spreadsheetml/2006/main" count="46" uniqueCount="26">
  <si>
    <t>Задание 1</t>
  </si>
  <si>
    <t>Квартили</t>
  </si>
  <si>
    <t>Человек</t>
  </si>
  <si>
    <t>Значения</t>
  </si>
  <si>
    <t>Среднее</t>
  </si>
  <si>
    <t>Стандартное отклонение</t>
  </si>
  <si>
    <t>Медиана</t>
  </si>
  <si>
    <t>min</t>
  </si>
  <si>
    <t>Нижняя</t>
  </si>
  <si>
    <t>Верхняя</t>
  </si>
  <si>
    <t>max</t>
  </si>
  <si>
    <t>Задание 2</t>
  </si>
  <si>
    <t>Задание 3</t>
  </si>
  <si>
    <t>Задание 4</t>
  </si>
  <si>
    <t>Использовала функцию МОДА</t>
  </si>
  <si>
    <t>Асимметрия</t>
  </si>
  <si>
    <t>Эксцесс</t>
  </si>
  <si>
    <t>Наиболее встречающееся значение</t>
  </si>
  <si>
    <t>Мода</t>
  </si>
  <si>
    <t>Минимум</t>
  </si>
  <si>
    <t>Максимум</t>
  </si>
  <si>
    <t>Сумма</t>
  </si>
  <si>
    <t>Счет</t>
  </si>
  <si>
    <t>Задание 5</t>
  </si>
  <si>
    <t>МГ/М3</t>
  </si>
  <si>
    <t>Характеристики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</si>
</sst>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  <xf numFmtId="0" fontId="3" fillId="0" borderId="2" xfId="0" applyFont="1" applyFill="1" applyBorder="1" applyAlignment="1">
      <alignment horizontal="centerContinuous"/>
    </xf>
    <xf numFmtId="0" fontId="0" fillId="0" borderId="10" xfId="0" applyFill="1" applyBorder="1" applyAlignment="1"/>
    <xf numFmtId="0" fontId="0" fillId="2" borderId="10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topLeftCell="A24" zoomScale="80" zoomScaleNormal="80" workbookViewId="0">
      <selection activeCell="H41" sqref="H41"/>
    </sheetView>
  </sheetViews>
  <sheetFormatPr defaultRowHeight="15"/>
  <cols>
    <col min="1" max="1" width="10" bestFit="1" customWidth="1"/>
    <col min="3" max="3" width="26.5703125" customWidth="1"/>
    <col min="6" max="6" width="9" bestFit="1" customWidth="1"/>
    <col min="7" max="7" width="24.5703125" bestFit="1" customWidth="1"/>
    <col min="8" max="8" width="12" bestFit="1" customWidth="1"/>
    <col min="9" max="9" width="13.42578125" bestFit="1" customWidth="1"/>
    <col min="10" max="10" width="16.85546875" bestFit="1" customWidth="1"/>
  </cols>
  <sheetData>
    <row r="1" spans="1:14">
      <c r="A1" s="1" t="s">
        <v>0</v>
      </c>
    </row>
    <row r="2" spans="1:14" ht="15.75" thickBot="1"/>
    <row r="3" spans="1:14">
      <c r="A3" s="8"/>
      <c r="B3" s="9"/>
      <c r="C3" s="9"/>
      <c r="D3" s="9"/>
      <c r="E3" s="9"/>
      <c r="F3" s="9"/>
      <c r="G3" s="9"/>
      <c r="H3" s="10"/>
      <c r="I3" s="11" t="s">
        <v>1</v>
      </c>
      <c r="J3" s="9"/>
      <c r="K3" s="9"/>
      <c r="L3" s="9"/>
      <c r="M3" s="12"/>
    </row>
    <row r="4" spans="1:14">
      <c r="A4" s="2" t="s">
        <v>2</v>
      </c>
      <c r="B4" s="22" t="s">
        <v>3</v>
      </c>
      <c r="C4" s="23"/>
      <c r="D4" s="23"/>
      <c r="E4" s="24"/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6</v>
      </c>
      <c r="L4" s="3" t="s">
        <v>9</v>
      </c>
      <c r="M4" s="4" t="s">
        <v>10</v>
      </c>
    </row>
    <row r="5" spans="1:14">
      <c r="A5" s="2">
        <v>20</v>
      </c>
      <c r="B5" s="3">
        <v>18</v>
      </c>
      <c r="C5" s="3">
        <v>20</v>
      </c>
      <c r="D5" s="3">
        <v>20</v>
      </c>
      <c r="E5" s="3">
        <v>18</v>
      </c>
      <c r="F5" s="3">
        <f>AVERAGE(B5:E5)</f>
        <v>19</v>
      </c>
      <c r="G5" s="3">
        <f>STDEV(B5:E5)</f>
        <v>1.1547005383792515</v>
      </c>
      <c r="H5" s="3">
        <f>MEDIAN(B5:E5)</f>
        <v>19</v>
      </c>
      <c r="I5" s="3">
        <f>QUARTILE(B5:E5,0)</f>
        <v>18</v>
      </c>
      <c r="J5" s="3">
        <f>QUARTILE(B5:E5,1)</f>
        <v>18</v>
      </c>
      <c r="K5" s="3">
        <f>QUARTILE(B5:E5,2)</f>
        <v>19</v>
      </c>
      <c r="L5" s="3">
        <f>QUARTILE(B5:E5,3)</f>
        <v>20</v>
      </c>
      <c r="M5" s="4">
        <f>QUARTILE(B5:E5,4)</f>
        <v>20</v>
      </c>
    </row>
    <row r="6" spans="1:14" ht="15.75" thickBot="1">
      <c r="A6" s="5">
        <v>30</v>
      </c>
      <c r="B6" s="6">
        <v>15</v>
      </c>
      <c r="C6" s="6">
        <v>23</v>
      </c>
      <c r="D6" s="6">
        <v>10</v>
      </c>
      <c r="E6" s="6">
        <v>28</v>
      </c>
      <c r="F6" s="6">
        <f>AVERAGE(B6:E6)</f>
        <v>19</v>
      </c>
      <c r="G6" s="6">
        <f>STDEV(B6:E6)</f>
        <v>8.0415587212098796</v>
      </c>
      <c r="H6" s="6">
        <f>MEDIAN(B6:E6)</f>
        <v>19</v>
      </c>
      <c r="I6" s="6">
        <f>QUARTILE(B6:E6,0)</f>
        <v>10</v>
      </c>
      <c r="J6" s="6">
        <f>QUARTILE(B6:E6,1)</f>
        <v>13.75</v>
      </c>
      <c r="K6" s="6">
        <f>QUARTILE(B6:E6,2)</f>
        <v>19</v>
      </c>
      <c r="L6" s="6">
        <f>QUARTILE(B6:E6,3)</f>
        <v>24.25</v>
      </c>
      <c r="M6" s="7">
        <f>QUARTILE(B6:E6,4)</f>
        <v>28</v>
      </c>
    </row>
    <row r="8" spans="1:14">
      <c r="A8" s="1" t="s">
        <v>11</v>
      </c>
    </row>
    <row r="9" spans="1:14" ht="15.75" thickBot="1"/>
    <row r="10" spans="1:14">
      <c r="A10" s="8"/>
      <c r="B10" s="9"/>
      <c r="C10" s="9"/>
      <c r="D10" s="9"/>
      <c r="E10" s="9"/>
      <c r="F10" s="9"/>
      <c r="G10" s="9"/>
      <c r="H10" s="9"/>
      <c r="I10" s="10"/>
      <c r="J10" s="25" t="s">
        <v>1</v>
      </c>
      <c r="K10" s="25"/>
      <c r="L10" s="25"/>
      <c r="M10" s="25"/>
      <c r="N10" s="26"/>
    </row>
    <row r="11" spans="1:14">
      <c r="A11" s="27" t="s">
        <v>3</v>
      </c>
      <c r="B11" s="28"/>
      <c r="C11" s="28"/>
      <c r="D11" s="28"/>
      <c r="E11" s="28"/>
      <c r="F11" s="28"/>
      <c r="G11" s="3" t="s">
        <v>5</v>
      </c>
      <c r="H11" s="3" t="s">
        <v>4</v>
      </c>
      <c r="I11" s="3" t="s">
        <v>6</v>
      </c>
      <c r="J11" s="3" t="s">
        <v>7</v>
      </c>
      <c r="K11" s="3" t="s">
        <v>8</v>
      </c>
      <c r="L11" s="3" t="s">
        <v>6</v>
      </c>
      <c r="M11" s="3" t="s">
        <v>9</v>
      </c>
      <c r="N11" s="4" t="s">
        <v>10</v>
      </c>
    </row>
    <row r="12" spans="1:14" ht="15.75" thickBot="1">
      <c r="A12" s="5">
        <v>12.8</v>
      </c>
      <c r="B12" s="6">
        <v>13.2</v>
      </c>
      <c r="C12" s="6">
        <v>13</v>
      </c>
      <c r="D12" s="6">
        <v>12.9</v>
      </c>
      <c r="E12" s="6">
        <v>13.5</v>
      </c>
      <c r="F12" s="6">
        <v>13.1</v>
      </c>
      <c r="G12" s="6">
        <f>STDEV(A12:F12)</f>
        <v>0.24832774042912184</v>
      </c>
      <c r="H12" s="6">
        <f>AVERAGE(A12:F12)</f>
        <v>13.083333333333334</v>
      </c>
      <c r="I12" s="6">
        <f>MEDIAN(A12:F12)</f>
        <v>13.05</v>
      </c>
      <c r="J12" s="6">
        <f>QUARTILE(A12:F12,0)</f>
        <v>12.8</v>
      </c>
      <c r="K12" s="6">
        <f>QUARTILE(A12:F12,1)</f>
        <v>12.925000000000001</v>
      </c>
      <c r="L12" s="6">
        <f>QUARTILE(A12:F12,2)</f>
        <v>13.05</v>
      </c>
      <c r="M12" s="6">
        <f>QUARTILE(A12:F12,3)</f>
        <v>13.174999999999999</v>
      </c>
      <c r="N12" s="7">
        <f>QUARTILE(A12:F12,4)</f>
        <v>13.5</v>
      </c>
    </row>
    <row r="14" spans="1:14">
      <c r="A14" s="1" t="s">
        <v>12</v>
      </c>
      <c r="H14" s="1" t="s">
        <v>13</v>
      </c>
    </row>
    <row r="15" spans="1:14" ht="15.75" thickBot="1">
      <c r="H15" t="s">
        <v>14</v>
      </c>
    </row>
    <row r="16" spans="1:14">
      <c r="A16" s="8"/>
      <c r="B16" s="9"/>
      <c r="C16" s="10"/>
      <c r="D16" s="11" t="s">
        <v>1</v>
      </c>
      <c r="E16" s="12"/>
    </row>
    <row r="17" spans="1:9">
      <c r="A17" s="2" t="s">
        <v>3</v>
      </c>
      <c r="B17" s="3" t="s">
        <v>15</v>
      </c>
      <c r="C17" s="3" t="s">
        <v>16</v>
      </c>
      <c r="D17" s="3" t="s">
        <v>8</v>
      </c>
      <c r="E17" s="4" t="s">
        <v>9</v>
      </c>
      <c r="H17" t="s">
        <v>3</v>
      </c>
      <c r="I17" t="s">
        <v>17</v>
      </c>
    </row>
    <row r="18" spans="1:9">
      <c r="A18" s="2">
        <v>164</v>
      </c>
      <c r="B18" s="3">
        <f>SKEW(A18:A29)</f>
        <v>0.89739126931786728</v>
      </c>
      <c r="C18" s="3">
        <f>KURT(A18:A29)</f>
        <v>-7.6929292929319715E-3</v>
      </c>
      <c r="D18" s="3">
        <f>QUARTILE(A18:A29,1)</f>
        <v>160</v>
      </c>
      <c r="E18" s="4">
        <f>QUARTILE(A18:A29,3)</f>
        <v>164.5</v>
      </c>
      <c r="H18">
        <v>1</v>
      </c>
      <c r="I18">
        <f>MODE(H18:H42)</f>
        <v>1</v>
      </c>
    </row>
    <row r="19" spans="1:9">
      <c r="A19" s="2">
        <v>160</v>
      </c>
      <c r="B19" s="13"/>
      <c r="C19" s="14"/>
      <c r="D19" s="14"/>
      <c r="E19" s="15"/>
      <c r="H19">
        <v>3</v>
      </c>
    </row>
    <row r="20" spans="1:9">
      <c r="A20" s="2">
        <v>157</v>
      </c>
      <c r="B20" s="16"/>
      <c r="C20" s="17"/>
      <c r="D20" s="17"/>
      <c r="E20" s="18"/>
      <c r="H20">
        <v>3</v>
      </c>
    </row>
    <row r="21" spans="1:9">
      <c r="A21" s="2">
        <v>166</v>
      </c>
      <c r="B21" s="16"/>
      <c r="C21" s="17"/>
      <c r="D21" s="17"/>
      <c r="E21" s="18"/>
      <c r="H21">
        <v>2</v>
      </c>
    </row>
    <row r="22" spans="1:9">
      <c r="A22" s="2">
        <v>162</v>
      </c>
      <c r="B22" s="16"/>
      <c r="C22" s="17"/>
      <c r="D22" s="17"/>
      <c r="E22" s="18"/>
      <c r="H22">
        <v>1</v>
      </c>
    </row>
    <row r="23" spans="1:9">
      <c r="A23" s="2">
        <v>160</v>
      </c>
      <c r="B23" s="16"/>
      <c r="C23" s="17"/>
      <c r="D23" s="17"/>
      <c r="E23" s="18"/>
      <c r="H23">
        <v>1</v>
      </c>
    </row>
    <row r="24" spans="1:9">
      <c r="A24" s="2">
        <v>161</v>
      </c>
      <c r="B24" s="16"/>
      <c r="C24" s="17"/>
      <c r="D24" s="17"/>
      <c r="E24" s="18"/>
      <c r="H24">
        <v>4</v>
      </c>
    </row>
    <row r="25" spans="1:9">
      <c r="A25" s="2">
        <v>159</v>
      </c>
      <c r="B25" s="16"/>
      <c r="C25" s="17"/>
      <c r="D25" s="17"/>
      <c r="E25" s="18"/>
      <c r="H25">
        <v>4</v>
      </c>
    </row>
    <row r="26" spans="1:9">
      <c r="A26" s="2">
        <v>160</v>
      </c>
      <c r="B26" s="16"/>
      <c r="C26" s="17"/>
      <c r="D26" s="17"/>
      <c r="E26" s="18"/>
      <c r="H26">
        <v>2</v>
      </c>
    </row>
    <row r="27" spans="1:9">
      <c r="A27" s="2">
        <v>163</v>
      </c>
      <c r="B27" s="16"/>
      <c r="C27" s="17"/>
      <c r="D27" s="17"/>
      <c r="E27" s="18"/>
      <c r="H27">
        <v>4</v>
      </c>
    </row>
    <row r="28" spans="1:9">
      <c r="A28" s="2">
        <v>170</v>
      </c>
      <c r="B28" s="16"/>
      <c r="C28" s="17"/>
      <c r="D28" s="17"/>
      <c r="E28" s="18"/>
      <c r="H28">
        <v>1</v>
      </c>
    </row>
    <row r="29" spans="1:9" ht="15.75" thickBot="1">
      <c r="A29" s="5">
        <v>171</v>
      </c>
      <c r="B29" s="19"/>
      <c r="C29" s="20"/>
      <c r="D29" s="20"/>
      <c r="E29" s="21"/>
      <c r="H29">
        <v>3</v>
      </c>
    </row>
    <row r="30" spans="1:9">
      <c r="H30">
        <v>2</v>
      </c>
    </row>
    <row r="31" spans="1:9">
      <c r="H31">
        <v>4</v>
      </c>
    </row>
    <row r="32" spans="1:9">
      <c r="H32">
        <v>1</v>
      </c>
    </row>
    <row r="33" spans="1:8">
      <c r="A33" s="1" t="s">
        <v>23</v>
      </c>
      <c r="H33">
        <v>4</v>
      </c>
    </row>
    <row r="34" spans="1:8" ht="15.75" thickBot="1">
      <c r="A34" t="s">
        <v>24</v>
      </c>
      <c r="H34">
        <v>4</v>
      </c>
    </row>
    <row r="35" spans="1:8">
      <c r="A35" s="29">
        <v>12</v>
      </c>
      <c r="C35" s="30" t="s">
        <v>25</v>
      </c>
      <c r="D35" s="30"/>
      <c r="H35">
        <v>3</v>
      </c>
    </row>
    <row r="36" spans="1:8">
      <c r="A36">
        <v>16</v>
      </c>
      <c r="C36" s="31" t="s">
        <v>21</v>
      </c>
      <c r="D36" s="31">
        <f>SUM(A35:A48)</f>
        <v>220</v>
      </c>
      <c r="H36">
        <v>1</v>
      </c>
    </row>
    <row r="37" spans="1:8">
      <c r="A37">
        <v>15</v>
      </c>
      <c r="C37" s="31" t="s">
        <v>4</v>
      </c>
      <c r="D37" s="31">
        <f>AVERAGE(A35:A48)</f>
        <v>15.714285714285714</v>
      </c>
      <c r="H37">
        <v>2</v>
      </c>
    </row>
    <row r="38" spans="1:8">
      <c r="A38">
        <v>14</v>
      </c>
      <c r="C38" s="31" t="s">
        <v>6</v>
      </c>
      <c r="D38" s="31">
        <f>MEDIAN(A34:A47)</f>
        <v>15</v>
      </c>
      <c r="H38">
        <v>3</v>
      </c>
    </row>
    <row r="39" spans="1:8">
      <c r="A39">
        <v>10</v>
      </c>
      <c r="C39" s="31" t="s">
        <v>18</v>
      </c>
      <c r="D39" s="32">
        <f>MODE(A34:A47)</f>
        <v>14</v>
      </c>
      <c r="H39">
        <v>4</v>
      </c>
    </row>
    <row r="40" spans="1:8">
      <c r="A40">
        <v>20</v>
      </c>
      <c r="C40" s="31" t="s">
        <v>5</v>
      </c>
      <c r="D40" s="31">
        <f>STDEV(A34:A47)</f>
        <v>3.3512339862756892</v>
      </c>
      <c r="H40">
        <v>1</v>
      </c>
    </row>
    <row r="41" spans="1:8">
      <c r="A41">
        <v>16</v>
      </c>
      <c r="C41" s="31" t="s">
        <v>16</v>
      </c>
      <c r="D41" s="32">
        <f>KURT(A33:A46)</f>
        <v>0.58775883905818471</v>
      </c>
      <c r="H41">
        <v>1</v>
      </c>
    </row>
    <row r="42" spans="1:8">
      <c r="A42">
        <v>14</v>
      </c>
      <c r="C42" s="31" t="s">
        <v>19</v>
      </c>
      <c r="D42" s="32">
        <f>QUARTILE(A31:A44,0)</f>
        <v>10</v>
      </c>
      <c r="H42">
        <v>3</v>
      </c>
    </row>
    <row r="43" spans="1:8">
      <c r="A43">
        <v>18</v>
      </c>
      <c r="C43" s="31" t="s">
        <v>20</v>
      </c>
      <c r="D43" s="32">
        <f>QUARTILE(A31:A44,4)</f>
        <v>20</v>
      </c>
    </row>
    <row r="44" spans="1:8">
      <c r="A44">
        <v>14</v>
      </c>
      <c r="C44" s="31" t="s">
        <v>22</v>
      </c>
      <c r="D44" s="32">
        <f>COUNT(A31:A44)</f>
        <v>10</v>
      </c>
    </row>
    <row r="45" spans="1:8">
      <c r="A45">
        <v>15</v>
      </c>
    </row>
    <row r="46" spans="1:8">
      <c r="A46">
        <v>17</v>
      </c>
    </row>
    <row r="47" spans="1:8">
      <c r="A47">
        <v>23</v>
      </c>
    </row>
    <row r="48" spans="1:8">
      <c r="A48">
        <v>16</v>
      </c>
    </row>
  </sheetData>
  <mergeCells count="9">
    <mergeCell ref="A16:C16"/>
    <mergeCell ref="D16:E16"/>
    <mergeCell ref="B19:E29"/>
    <mergeCell ref="A3:H3"/>
    <mergeCell ref="I3:M3"/>
    <mergeCell ref="B4:E4"/>
    <mergeCell ref="A10:I10"/>
    <mergeCell ref="J10:N10"/>
    <mergeCell ref="A11:F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2019-04-19T09:57:39Z</dcterms:modified>
</cp:coreProperties>
</file>